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6" l="1"/>
  <c r="M45" i="6" s="1"/>
  <c r="K46" i="6"/>
  <c r="M46" i="6" s="1"/>
  <c r="K48" i="6"/>
  <c r="M48" i="6" s="1"/>
  <c r="K47" i="6"/>
  <c r="M47" i="6" s="1"/>
  <c r="P17" i="6" l="1"/>
  <c r="P15" i="6" l="1"/>
  <c r="P16" i="6"/>
  <c r="K252" i="6" l="1"/>
  <c r="L252" i="6" s="1"/>
  <c r="L61" i="6" l="1"/>
  <c r="K61" i="6"/>
  <c r="M61" i="6" l="1"/>
  <c r="P12" i="6"/>
  <c r="P13" i="6"/>
  <c r="P11" i="6" l="1"/>
  <c r="P10" i="6"/>
  <c r="K241" i="6" l="1"/>
  <c r="L241" i="6" s="1"/>
  <c r="K247" i="6" l="1"/>
  <c r="L247" i="6" s="1"/>
  <c r="K230" i="6" l="1"/>
  <c r="L230" i="6" s="1"/>
  <c r="K244" i="6" l="1"/>
  <c r="L244" i="6" s="1"/>
  <c r="K236" i="6" l="1"/>
  <c r="L236" i="6" s="1"/>
  <c r="K246" i="6" l="1"/>
  <c r="L246" i="6" s="1"/>
  <c r="H242" i="6" l="1"/>
  <c r="K242" i="6" l="1"/>
  <c r="L242" i="6" s="1"/>
  <c r="K231" i="6"/>
  <c r="L231" i="6" s="1"/>
  <c r="K221" i="6"/>
  <c r="L221" i="6" s="1"/>
  <c r="K237" i="6" l="1"/>
  <c r="L237" i="6" s="1"/>
  <c r="K238" i="6" l="1"/>
  <c r="L238" i="6" s="1"/>
  <c r="K235" i="6" l="1"/>
  <c r="L235" i="6" s="1"/>
  <c r="K214" i="6"/>
  <c r="L214" i="6" s="1"/>
  <c r="K234" i="6"/>
  <c r="L234" i="6" s="1"/>
  <c r="K233" i="6"/>
  <c r="L233" i="6" s="1"/>
  <c r="K232" i="6"/>
  <c r="L232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2" i="6"/>
  <c r="L212" i="6" s="1"/>
  <c r="K211" i="6"/>
  <c r="L211" i="6" s="1"/>
  <c r="F210" i="6"/>
  <c r="K210" i="6" s="1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F203" i="6"/>
  <c r="K203" i="6" s="1"/>
  <c r="L203" i="6" s="1"/>
  <c r="K202" i="6"/>
  <c r="L202" i="6" s="1"/>
  <c r="F201" i="6"/>
  <c r="K201" i="6" s="1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2" i="6"/>
  <c r="L182" i="6" s="1"/>
  <c r="F181" i="6"/>
  <c r="K181" i="6" s="1"/>
  <c r="L181" i="6" s="1"/>
  <c r="K180" i="6"/>
  <c r="L180" i="6" s="1"/>
  <c r="K177" i="6"/>
  <c r="L177" i="6" s="1"/>
  <c r="K176" i="6"/>
  <c r="L176" i="6" s="1"/>
  <c r="K175" i="6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5" i="6"/>
  <c r="L155" i="6" s="1"/>
  <c r="K153" i="6"/>
  <c r="L153" i="6" s="1"/>
  <c r="K151" i="6"/>
  <c r="L151" i="6" s="1"/>
  <c r="K149" i="6"/>
  <c r="L149" i="6" s="1"/>
  <c r="K148" i="6"/>
  <c r="L148" i="6" s="1"/>
  <c r="K147" i="6"/>
  <c r="L147" i="6" s="1"/>
  <c r="K145" i="6"/>
  <c r="L145" i="6" s="1"/>
  <c r="K144" i="6"/>
  <c r="L144" i="6" s="1"/>
  <c r="K143" i="6"/>
  <c r="L143" i="6" s="1"/>
  <c r="K142" i="6"/>
  <c r="K141" i="6"/>
  <c r="L141" i="6" s="1"/>
  <c r="K140" i="6"/>
  <c r="L140" i="6" s="1"/>
  <c r="K138" i="6"/>
  <c r="L138" i="6" s="1"/>
  <c r="K137" i="6"/>
  <c r="L137" i="6" s="1"/>
  <c r="K136" i="6"/>
  <c r="L136" i="6" s="1"/>
  <c r="K135" i="6"/>
  <c r="L135" i="6" s="1"/>
  <c r="K134" i="6"/>
  <c r="L134" i="6" s="1"/>
  <c r="F133" i="6"/>
  <c r="K133" i="6" s="1"/>
  <c r="L133" i="6" s="1"/>
  <c r="H132" i="6"/>
  <c r="K132" i="6" s="1"/>
  <c r="L132" i="6" s="1"/>
  <c r="K129" i="6"/>
  <c r="L129" i="6" s="1"/>
  <c r="K128" i="6"/>
  <c r="L128" i="6" s="1"/>
  <c r="K127" i="6"/>
  <c r="L127" i="6" s="1"/>
  <c r="K126" i="6"/>
  <c r="L126" i="6" s="1"/>
  <c r="K125" i="6"/>
  <c r="L125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H98" i="6"/>
  <c r="K98" i="6" s="1"/>
  <c r="L98" i="6" s="1"/>
  <c r="F97" i="6"/>
  <c r="K97" i="6" s="1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<sst xmlns="http://schemas.openxmlformats.org/spreadsheetml/2006/main" count="2647" uniqueCount="1043">
  <si>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</si>
  <si>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</si>
  <si>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</si>
  <si>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</si>
  <si>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</si>
  <si>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</si>
  <si>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</si>
  <si>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</si>
  <si>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</si>
  <si>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</si>
  <si>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</si>
  <si>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</si>
  <si>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</si>
  <si>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</si>
  <si>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</si>
  <si>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</si>
  <si>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</si>
  <si>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</si>
  <si>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</si>
  <si>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</si>
  <si>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</si>
  <si>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</si>
  <si>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</si>
  <si>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</si>
  <si>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</si>
  <si>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</si>
  <si>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</si>
  <si>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</si>
  <si>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</si>
  <si>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</si>
  <si>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</si>
  <si>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</si>
  <si>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</si>
  <si>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</si>
  <si>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</si>
  <si>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</si>
  <si>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</si>
  <si>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</si>
  <si>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</si>
  <si>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</si>
  <si>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</si>
  <si>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</si>
  <si>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</si>
  <si>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</si>
  <si>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</si>
  <si>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</si>
  <si>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</si>
  <si>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</si>
  <si>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</si>
  <si>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</si>
  <si>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</si>
  <si>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</si>
  <si>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</si>
  <si>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</si>
  <si>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</si>
  <si>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</si>
  <si>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</si>
  <si>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</si>
  <si>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</si>
  <si>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</si>
  <si>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</si>
  <si>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</si>
  <si>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</si>
  <si>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</si>
  <si>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</si>
  <si>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</si>
  <si>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</si>
  <si>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</si>
  <si>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</si>
  <si>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</si>
  <si>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</si>
  <si>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</si>
  <si>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</si>
  <si>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</si>
  <si>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</si>
  <si>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</si>
  <si>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</si>
  <si>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</si>
  <si>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</si>
  <si>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</si>
  <si>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</si>
  <si>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</si>
  <si>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</si>
  <si>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</si>
  <si>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</si>
  <si>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</si>
  <si>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</si>
  <si>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</si>
  <si>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</si>
  <si>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</si>
  <si>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</si>
  <si>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</si>
  <si>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</si>
  <si>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</si>
  <si>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</si>
  <si>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</si>
  <si>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</si>
  <si>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</si>
  <si>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</si>
  <si>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</si>
  <si>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</si>
  <si>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</si>
  <si>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</si>
  <si>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</si>
  <si>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</si>
  <si>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</si>
  <si>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</si>
  <si>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</si>
  <si>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</si>
  <si>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</si>
  <si>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</si>
  <si>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</si>
  <si>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</si>
  <si>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</si>
  <si>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</si>
  <si>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</si>
  <si>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</si>
  <si>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</si>
  <si>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</si>
  <si>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</si>
  <si>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</si>
  <si>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</si>
  <si>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</si>
  <si>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</si>
  <si>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</si>
  <si>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</si>
  <si>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</si>
  <si>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</si>
  <si>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</si>
  <si>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</si>
  <si>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</si>
  <si>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</si>
  <si>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</si>
  <si>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</si>
  <si>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</si>
  <si>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</si>
  <si>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</si>
  <si>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</si>
  <si>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</si>
  <si>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</si>
  <si>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</si>
  <si>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</si>
  <si>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</si>
  <si>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</si>
  <si>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</si>
  <si>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</si>
  <si>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</si>
  <si>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</si>
  <si>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</si>
  <si>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</si>
  <si>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</si>
  <si>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</si>
  <si>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</si>
  <si>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</si>
  <si>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</si>
  <si>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</si>
  <si>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</si>
  <si>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</si>
  <si>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</si>
  <si>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</si>
  <si>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</si>
  <si>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</si>
  <si>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</si>
  <si>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</si>
  <si>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</si>
  <si>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</si>
  <si>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</si>
  <si>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</si>
  <si>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</si>
  <si>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</si>
  <si>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</si>
  <si>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</si>
  <si>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</si>
  <si>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</si>
  <si>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</si>
  <si>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</si>
  <si>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</si>
  <si>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</si>
  <si>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</si>
  <si>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</si>
  <si>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</si>
  <si>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</si>
  <si>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</si>
  <si>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</si>
  <si>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</si>
  <si>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</si>
  <si>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</si>
  <si>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</si>
  <si>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</si>
  <si>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</si>
  <si>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</si>
  <si>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</si>
  <si>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</si>
  <si>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</si>
  <si>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</si>
  <si>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</si>
  <si>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</si>
  <si>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</si>
  <si>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</si>
  <si>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</si>
  <si>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</si>
  <si>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</si>
  <si>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</si>
  <si>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</si>
  <si>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</si>
  <si>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</si>
  <si>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</si>
  <si>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</si>
  <si>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</si>
  <si>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</si>
  <si>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</si>
  <si>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</si>
  <si>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</si>
  <si>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</si>
  <si>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</si>
  <si>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</si>
  <si>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</si>
  <si>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</si>
  <si>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</si>
  <si>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</si>
  <si>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</si>
  <si>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</si>
  <si>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</si>
  <si>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</si>
  <si>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</si>
  <si>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</si>
  <si>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</si>
  <si>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</si>
  <si>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</si>
  <si>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</si>
  <si>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</si>
  <si>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</si>
  <si>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</si>
  <si>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</si>
  <si>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</si>
  <si>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</si>
  <si>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</si>
  <si>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</si>
  <si>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</si>
  <si>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</si>
  <si>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</si>
  <si>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</si>
  <si>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</si>
  <si>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</si>
  <si>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</si>
  <si>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</si>
  <si>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</si>
  <si>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</si>
  <si>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</si>
  <si>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</si>
  <si>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</si>
  <si>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</si>
  <si>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</si>
  <si>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</si>
  <si>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</si>
  <si>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</si>
  <si>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</si>
  <si>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</si>
  <si>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</si>
  <si>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</si>
  <si>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</si>
  <si>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</si>
  <si>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</si>
  <si>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</si>
  <si>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</si>
  <si>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</si>
  <si>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</si>
  <si>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</si>
  <si>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</si>
  <si>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</si>
  <si>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</si>
  <si>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</si>
  <si>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</si>
  <si>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</si>
  <si>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</si>
  <si>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</si>
  <si>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</si>
  <si>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</si>
  <si>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</si>
  <si>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</si>
  <si>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</si>
  <si>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</si>
  <si>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</si>
  <si>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</si>
  <si>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</si>
  <si>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</si>
  <si>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</si>
  <si>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</si>
  <si>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</si>
  <si>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</si>
  <si>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</si>
  <si>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</si>
  <si>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</si>
  <si>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</si>
  <si>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</si>
  <si>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</si>
  <si>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</si>
  <si>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</si>
  <si>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</si>
  <si>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</si>
  <si>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</si>
  <si>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</si>
  <si>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</si>
  <si>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</si>
  <si>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</si>
  <si>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</si>
  <si>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</si>
  <si>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</si>
  <si>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</si>
  <si>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</si>
  <si>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</si>
  <si>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</si>
  <si>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</si>
  <si>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</si>
  <si>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</si>
  <si>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</si>
  <si>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</si>
  <si>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</si>
  <si>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</si>
  <si>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</si>
  <si>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</si>
  <si>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</si>
  <si>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</si>
  <si>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</si>
  <si>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</si>
  <si>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</si>
  <si>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</si>
  <si>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</si>
  <si>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</si>
  <si>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</si>
  <si>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</si>
  <si>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</si>
  <si>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</si>
  <si>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</si>
  <si>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</si>
  <si>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</si>
  <si>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</si>
  <si>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</si>
  <si>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</si>
  <si>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</si>
  <si>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</si>
  <si>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</si>
  <si>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</si>
  <si>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</si>
  <si>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</si>
  <si>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</si>
  <si>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</si>
  <si>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</si>
  <si>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</si>
  <si>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</si>
  <si>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</si>
  <si>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</si>
  <si>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</si>
  <si>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</si>
  <si>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</si>
  <si>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</si>
  <si>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</si>
  <si>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</si>
  <si>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</si>
  <si>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</si>
  <si>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</si>
  <si>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</si>
  <si>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</si>
  <si>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</si>
  <si>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</si>
  <si>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</si>
  <si>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</si>
  <si>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</si>
  <si>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</si>
  <si>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</si>
  <si>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</si>
  <si>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</si>
  <si>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</si>
  <si>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</si>
  <si>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</si>
  <si>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</si>
  <si>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</si>
  <si>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</si>
  <si>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</si>
  <si>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</si>
  <si>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</si>
  <si>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</si>
  <si>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</si>
  <si>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</si>
  <si>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</si>
  <si>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</si>
  <si>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</si>
  <si>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</si>
  <si>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</si>
  <si>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</si>
  <si>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</si>
  <si>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</si>
  <si>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</si>
  <si>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</si>
  <si>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</si>
  <si>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</si>
  <si>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</si>
  <si>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</si>
  <si>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</si>
  <si>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</si>
  <si>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</si>
  <si>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</si>
  <si>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</si>
  <si>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</si>
  <si>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</si>
  <si>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</si>
  <si>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</si>
  <si>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</si>
  <si>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</si>
  <si>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</si>
  <si>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</si>
  <si>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</si>
  <si>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</si>
  <si>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</si>
  <si>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</si>
  <si>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</si>
  <si>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</si>
  <si>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</si>
  <si>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</si>
  <si>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</si>
  <si>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</si>
  <si>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</si>
  <si>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</si>
  <si>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</si>
  <si>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</si>
  <si>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</si>
  <si>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</si>
  <si>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</si>
  <si>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</si>
  <si>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</si>
  <si>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</si>
  <si>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</si>
  <si>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</si>
  <si>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</si>
  <si>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</si>
  <si>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</si>
  <si>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</si>
  <si>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</si>
  <si>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</si>
  <si>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</si>
  <si>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</si>
  <si>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</si>
  <si>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</si>
  <si>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</si>
  <si>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</si>
  <si>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</si>
  <si>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</si>
  <si>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</si>
  <si>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</si>
  <si>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</si>
  <si>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</si>
  <si>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</si>
  <si>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</si>
  <si>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</si>
  <si>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</si>
  <si>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</si>
  <si>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</si>
  <si>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</si>
  <si>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</si>
  <si>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</si>
  <si>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</si>
  <si>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</si>
  <si>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</si>
  <si>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</si>
  <si>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</si>
  <si>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</si>
  <si>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</si>
  <si>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</si>
  <si>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</si>
  <si>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</si>
  <si>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</si>
  <si>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</si>
  <si>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</si>
  <si>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</si>
  <si>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</si>
  <si>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</si>
  <si>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</si>
  <si>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</si>
  <si>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</si>
  <si>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</si>
  <si>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</si>
  <si>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</si>
  <si>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</si>
  <si>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</si>
  <si>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</si>
  <si>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</si>
  <si>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</si>
  <si>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</si>
  <si>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</si>
  <si>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</si>
  <si>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</si>
  <si>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</si>
  <si>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</si>
  <si>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</si>
  <si>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</si>
  <si>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</si>
  <si>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</si>
  <si>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</si>
  <si>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</si>
  <si>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</si>
  <si>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</si>
  <si>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</si>
  <si>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</si>
  <si>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</si>
  <si>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</si>
  <si>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</si>
  <si>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</si>
  <si>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</si>
  <si>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</si>
  <si>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</si>
  <si>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</si>
  <si>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</si>
  <si>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</si>
  <si>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</si>
  <si>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</si>
  <si>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</si>
  <si>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</si>
  <si>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</si>
  <si>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</si>
  <si>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</si>
  <si>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</si>
  <si>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</si>
  <si>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</si>
  <si>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</si>
  <si>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</si>
  <si>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</si>
  <si>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</si>
  <si>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</si>
  <si>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</si>
  <si>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</si>
  <si>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</si>
  <si>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</si>
  <si>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</si>
  <si>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</si>
  <si>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</si>
  <si>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</si>
  <si>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</si>
  <si>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</si>
  <si>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</si>
  <si>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</si>
  <si>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</si>
  <si>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</si>
  <si>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</si>
  <si>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</si>
  <si>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</si>
  <si>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</si>
  <si>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</si>
  <si>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</si>
  <si>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</si>
  <si>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</si>
  <si>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</si>
  <si>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</si>
  <si>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</si>
  <si>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</si>
  <si>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</si>
  <si>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</si>
  <si>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</si>
  <si>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</si>
  <si>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</si>
  <si>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</si>
  <si>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</si>
  <si>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</si>
  <si>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</si>
  <si>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</si>
  <si>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</si>
  <si>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</si>
  <si>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</si>
  <si>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</si>
  <si>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</si>
  <si>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</si>
  <si>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</si>
  <si>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</si>
  <si>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</si>
  <si>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</si>
  <si>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</si>
  <si>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</si>
  <si>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</si>
  <si>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</si>
  <si>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</si>
  <si>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</si>
  <si>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</si>
  <si>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</si>
  <si>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</si>
  <si>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</si>
  <si>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</si>
  <si>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</si>
  <si>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</si>
  <si>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</si>
  <si>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</si>
  <si>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</si>
  <si>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</si>
  <si>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</si>
  <si>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</si>
  <si>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</si>
  <si>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</si>
  <si>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</si>
  <si>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</si>
  <si>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</si>
  <si>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</si>
  <si>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</si>
  <si>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</si>
  <si>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</si>
  <si>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</si>
  <si>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</si>
  <si>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</si>
  <si>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</si>
  <si>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</si>
  <si>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</si>
  <si>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</si>
  <si>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</si>
  <si>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</si>
  <si>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</si>
  <si>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</si>
  <si>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</si>
  <si>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</si>
  <si>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</si>
  <si>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</si>
  <si>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</si>
  <si>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</si>
  <si>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</si>
  <si>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</si>
  <si>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</si>
  <si>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</si>
  <si>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</si>
  <si>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</si>
  <si>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</si>
  <si>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</si>
  <si>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</si>
  <si>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</si>
  <si>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</si>
  <si>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</si>
  <si>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</si>
  <si>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</si>
  <si>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</si>
  <si>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</si>
  <si>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</si>
  <si>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</si>
  <si>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</si>
  <si>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</si>
  <si>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</si>
  <si>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</si>
  <si>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</si>
  <si>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</si>
  <si>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</si>
  <si>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</si>
  <si>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</si>
  <si>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</si>
  <si>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</si>
  <si>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</si>
  <si>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</si>
  <si>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</si>
  <si>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</si>
  <si>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</si>
  <si>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</si>
  <si>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</si>
  <si>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</si>
  <si>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</si>
  <si>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</si>
  <si>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</si>
  <si>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</si>
  <si>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</si>
  <si>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</si>
  <si>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</si>
  <si>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</si>
  <si>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</si>
  <si>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</si>
  <si>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</si>
  <si>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</si>
  <si>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</si>
  <si>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</si>
  <si>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</si>
  <si>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</si>
  <si>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</si>
  <si>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</si>
  <si>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</si>
  <si>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</si>
  <si>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</si>
  <si>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</si>
  <si>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</si>
  <si>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</si>
  <si>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</si>
  <si>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</si>
  <si>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</si>
  <si>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</si>
  <si>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</si>
  <si>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</si>
  <si>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</si>
  <si>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</si>
  <si>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</si>
  <si>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</si>
  <si>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</si>
  <si>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</si>
  <si>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</si>
  <si>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</si>
  <si>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</si>
  <si>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</si>
  <si>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</si>
  <si>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</si>
  <si>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</si>
  <si>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</si>
  <si>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</si>
  <si>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</si>
  <si>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</si>
  <si>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</si>
  <si>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</si>
  <si>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</si>
  <si>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</si>
  <si>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</si>
  <si>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</si>
  <si>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</si>
  <si>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</si>
  <si>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</si>
  <si>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</si>
  <si>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</si>
  <si>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</si>
  <si>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</si>
  <si>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</si>
  <si>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</si>
  <si>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</si>
  <si>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</si>
  <si>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</si>
  <si>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</si>
  <si>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</si>
  <si>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</si>
  <si>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</si>
  <si>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</si>
  <si>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</si>
  <si>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</si>
  <si>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</si>
  <si>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</si>
  <si>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</si>
  <si>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</si>
  <si>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</si>
  <si>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</si>
  <si>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</si>
  <si>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</si>
  <si>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</si>
  <si>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</si>
  <si>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</si>
  <si>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</si>
  <si>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</si>
  <si>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</si>
  <si>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</si>
  <si>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</si>
  <si>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</si>
  <si>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</si>
  <si>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</si>
  <si>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</si>
  <si>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</si>
  <si>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</si>
  <si>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</si>
  <si>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</si>
  <si>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</si>
  <si>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</si>
  <si>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</si>
  <si>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</si>
  <si>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</si>
  <si>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</si>
  <si>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</si>
  <si>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</si>
  <si>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</si>
  <si>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</si>
  <si>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</si>
  <si>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</si>
  <si>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</si>
  <si>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</si>
  <si>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</si>
  <si>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</si>
  <si>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</si>
  <si>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</si>
  <si>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</si>
  <si>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</si>
  <si>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</si>
  <si>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</si>
  <si>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</si>
  <si>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</si>
  <si>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</si>
  <si>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</si>
  <si>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</si>
  <si>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</si>
  <si>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</si>
  <si>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</si>
  <si>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</si>
  <si>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</si>
  <si>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</si>
  <si>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</si>
  <si>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</si>
  <si>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</si>
  <si>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</si>
  <si>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</si>
  <si>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</si>
  <si>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</si>
  <si>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</si>
  <si>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</si>
  <si>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</si>
  <si>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</si>
  <si>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</si>
  <si>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</si>
  <si>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</si>
  <si>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</si>
  <si>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</si>
  <si>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</si>
  <si>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</si>
  <si>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</si>
  <si>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</si>
  <si>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</si>
  <si>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</si>
  <si>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</si>
  <si>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</si>
  <si>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</si>
  <si>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</si>
  <si>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</si>
  <si>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</si>
  <si>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</si>
  <si>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</si>
  <si>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</si>
  <si>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</si>
  <si>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</si>
  <si>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</si>
  <si>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</si>
  <si>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</si>
  <si>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</si>
  <si>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</si>
  <si>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</si>
  <si>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</si>
  <si>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</si>
  <si>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</si>
  <si>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</si>
  <si>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</si>
  <si>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</si>
  <si>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</si>
  <si>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</si>
  <si>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</si>
  <si>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</si>
  <si>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</si>
  <si>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</si>
  <si>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</si>
  <si>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</si>
  <si>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</si>
  <si>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</si>
  <si>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</si>
  <si>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</si>
  <si>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</si>
  <si>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</si>
  <si>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</si>
  <si>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</si>
  <si>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</si>
  <si>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</si>
  <si>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</si>
  <si>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</si>
  <si>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</si>
  <si>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</si>
  <si>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</si>
  <si>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</si>
  <si>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</si>
  <si>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</si>
  <si>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</si>
  <si>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</si>
  <si>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</si>
  <si>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</si>
  <si>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</si>
  <si>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</si>
  <si>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</si>
  <si>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</si>
  <si>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</si>
  <si>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</si>
  <si>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</si>
  <si>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</si>
  <si>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</si>
  <si>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</si>
  <si>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</si>
  <si>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</si>
  <si>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</si>
  <si>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</si>
  <si>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</si>
  <si>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</si>
  <si>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</si>
  <si>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</si>
  <si>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</si>
  <si>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452.5-467.5</t>
  </si>
  <si>
    <t>500-530</t>
  </si>
  <si>
    <t>GRSE</t>
  </si>
  <si>
    <t>450-470</t>
  </si>
  <si>
    <t>390-410</t>
  </si>
  <si>
    <t>440-460</t>
  </si>
  <si>
    <t>Profit of Rs.20/-</t>
  </si>
  <si>
    <t>165-170</t>
  </si>
  <si>
    <t>180-190</t>
  </si>
  <si>
    <t>1000-1035</t>
  </si>
  <si>
    <t>1150-1200</t>
  </si>
  <si>
    <t>243.5-253.5</t>
  </si>
  <si>
    <t>280-290</t>
  </si>
  <si>
    <t>KOLTEPATIL</t>
  </si>
  <si>
    <t>239-240</t>
  </si>
  <si>
    <t>248-252</t>
  </si>
  <si>
    <t>Profit of Rs.7/-</t>
  </si>
  <si>
    <t>SANGITABEN GOPIKUMAR KHANT</t>
  </si>
  <si>
    <t>1640-1715</t>
  </si>
  <si>
    <t>1900-2000</t>
  </si>
  <si>
    <t xml:space="preserve">Part Booked </t>
  </si>
  <si>
    <t>377-379</t>
  </si>
  <si>
    <t>390-400</t>
  </si>
  <si>
    <t>VIVANTA</t>
  </si>
  <si>
    <t>PARTH HEMANT PARIKH</t>
  </si>
  <si>
    <t>755-790</t>
  </si>
  <si>
    <t>850-900</t>
  </si>
  <si>
    <t>70-100</t>
  </si>
  <si>
    <t>TRANSPACT</t>
  </si>
  <si>
    <t>HDFC 2800 CE MAY</t>
  </si>
  <si>
    <t>60-70</t>
  </si>
  <si>
    <t>PIYUSH SECURITIES PVT LTD</t>
  </si>
  <si>
    <t>PIDILITIND MAY FUT</t>
  </si>
  <si>
    <t>2415-2423</t>
  </si>
  <si>
    <t>2470-2500</t>
  </si>
  <si>
    <t>Profit of Rs.6.5/-</t>
  </si>
  <si>
    <t>MARUTI 8700 CE MAY</t>
  </si>
  <si>
    <t>283-285</t>
  </si>
  <si>
    <t>PVR 1460 PE MAY</t>
  </si>
  <si>
    <t>60-75</t>
  </si>
  <si>
    <t>FINNIFTY 19150 PE 2-MAY</t>
  </si>
  <si>
    <t>550-580</t>
  </si>
  <si>
    <t>640-680</t>
  </si>
  <si>
    <t>GGL</t>
  </si>
  <si>
    <t>HIRENBHAI BELDAR</t>
  </si>
  <si>
    <t>GOYALASS</t>
  </si>
  <si>
    <t>HEERAISP</t>
  </si>
  <si>
    <t>MANJULA VINOD KOTHARI</t>
  </si>
  <si>
    <t>SAROJ GUPTA</t>
  </si>
  <si>
    <t>GOODLUCK</t>
  </si>
  <si>
    <t>Goodluck India Limited</t>
  </si>
  <si>
    <t>MOHITIND</t>
  </si>
  <si>
    <t>Mohit Industries Ltd</t>
  </si>
  <si>
    <t>QE SECURITIES</t>
  </si>
  <si>
    <t>GISO-RE</t>
  </si>
  <si>
    <t>GI Engineering Solutions</t>
  </si>
  <si>
    <t>YOSHI ENVIROTECH PRIVATE LIMITED</t>
  </si>
  <si>
    <t>NIFTY 18500 CE 25-MAY</t>
  </si>
  <si>
    <t>66-96</t>
  </si>
  <si>
    <t>20.0-5</t>
  </si>
  <si>
    <t>BANKNIFTY 43200 PE 4-MAY</t>
  </si>
  <si>
    <t>100-120</t>
  </si>
  <si>
    <t>250-300</t>
  </si>
  <si>
    <t>35-37</t>
  </si>
  <si>
    <t>Loss of Rs.27/-</t>
  </si>
  <si>
    <t>NIFTY 18100 PE 4-MAY</t>
  </si>
  <si>
    <t>40-44</t>
  </si>
  <si>
    <t>80-120</t>
  </si>
  <si>
    <t>Retail Research Technical Calls &amp; Fundamental Performance Report for the month of May-2023</t>
  </si>
  <si>
    <t>BCP</t>
  </si>
  <si>
    <t>AMIT BHALLA</t>
  </si>
  <si>
    <t>BPTEX</t>
  </si>
  <si>
    <t>HANUMANMAL MOTILAL CHHAGANMAL PAGARIA</t>
  </si>
  <si>
    <t>MOTILAL OSWAL A/C MOTILAL OSWAL MOST FOCUSED MULTICAP 35 FUND</t>
  </si>
  <si>
    <t>HULST B V</t>
  </si>
  <si>
    <t>CONFINT</t>
  </si>
  <si>
    <t>MANOJ VIMALSINGH PAMECHA</t>
  </si>
  <si>
    <t>AMIT SUBHASHCHANDRA BHALGAT</t>
  </si>
  <si>
    <t>DRL</t>
  </si>
  <si>
    <t>BHAVYAKUMAR DINESHBHAI TURAKHIA</t>
  </si>
  <si>
    <t>TARABAI KAMALKISHORE GOENKA</t>
  </si>
  <si>
    <t>NANDHAGOPAN POTTI RAJAN</t>
  </si>
  <si>
    <t>EXHICON</t>
  </si>
  <si>
    <t>VINEY EQUITY MARKET LLP</t>
  </si>
  <si>
    <t>MANSI SHARE &amp; STOCK ADVISORS PRIVATE LIMITED</t>
  </si>
  <si>
    <t>SULEKHA RANI</t>
  </si>
  <si>
    <t>AJIT CHANDRASHEKHAR MOHITE</t>
  </si>
  <si>
    <t>RANJANA AGARWAL</t>
  </si>
  <si>
    <t>VAIBHAV GUPTA</t>
  </si>
  <si>
    <t>SUMONA KUSHWAHA</t>
  </si>
  <si>
    <t>NAYANABEN HARISHBHAI MENDPARA</t>
  </si>
  <si>
    <t>MAYUKH</t>
  </si>
  <si>
    <t>MIHIR D VASHI (HUF)</t>
  </si>
  <si>
    <t>NBL</t>
  </si>
  <si>
    <t>BEELINE BROKING LIMITED</t>
  </si>
  <si>
    <t>PRADHIN</t>
  </si>
  <si>
    <t>KANTA DEVI SAMDARIA</t>
  </si>
  <si>
    <t>QUINT</t>
  </si>
  <si>
    <t>AUTHUM INVESTMENT &amp; INFRASTRUCTURE LIMITED</t>
  </si>
  <si>
    <t>SPAR</t>
  </si>
  <si>
    <t>MONA KETAN SHAH</t>
  </si>
  <si>
    <t>MABLE RAJESH</t>
  </si>
  <si>
    <t>STANCAP</t>
  </si>
  <si>
    <t>JITESH SHARMA</t>
  </si>
  <si>
    <t>MADHUKAR SHETH</t>
  </si>
  <si>
    <t>PNEUMATIC SERVICES PRIVATE LIMITED</t>
  </si>
  <si>
    <t>ANISHSARNA</t>
  </si>
  <si>
    <t>SUDARSHAN</t>
  </si>
  <si>
    <t>SHERWOOD SECURITIES PVT LTD</t>
  </si>
  <si>
    <t>SUMITRA KAPOOR</t>
  </si>
  <si>
    <t>YURANUS</t>
  </si>
  <si>
    <t>AGRITECH</t>
  </si>
  <si>
    <t>Agri-Tech (India) Limited</t>
  </si>
  <si>
    <t>COMPANY SHIVAAY TRADING</t>
  </si>
  <si>
    <t>VEENA RAJESH SHAH</t>
  </si>
  <si>
    <t>ATALREAL</t>
  </si>
  <si>
    <t>Atal Realtech Limited</t>
  </si>
  <si>
    <t>ROMAN INDUSTRIES LLP</t>
  </si>
  <si>
    <t>ATULAUTO</t>
  </si>
  <si>
    <t>Atul Auto Limited</t>
  </si>
  <si>
    <t>GRAVITON RESEARCH CAPITAL LLP</t>
  </si>
  <si>
    <t>DATAMATICS</t>
  </si>
  <si>
    <t>Datamatics Global Ser.Ltd</t>
  </si>
  <si>
    <t>GIRIRAJ</t>
  </si>
  <si>
    <t>Giriraj Civil Devp Ltd</t>
  </si>
  <si>
    <t>WISDOM PACKAGING PRIVATE LIMITED</t>
  </si>
  <si>
    <t>AGARWAL SUSHIL KUMAR</t>
  </si>
  <si>
    <t>ASHWANI KUMAR SANDILYA</t>
  </si>
  <si>
    <t>NIVL ADVISORS PRIVATE LIMITED</t>
  </si>
  <si>
    <t>GUJRAFFIA</t>
  </si>
  <si>
    <t>Gujarat Raffia-Roll Sett</t>
  </si>
  <si>
    <t>GUJARAT TOOLROOM LIMITED</t>
  </si>
  <si>
    <t>Ircon International Ltd</t>
  </si>
  <si>
    <t>LOKESHMACH</t>
  </si>
  <si>
    <t>Lokesh Machines Limited</t>
  </si>
  <si>
    <t>QUICKTOUCH</t>
  </si>
  <si>
    <t>Quicktouch Technologies L</t>
  </si>
  <si>
    <t>MEHUL BHARATBHAI SHAH</t>
  </si>
  <si>
    <t>PREETI  BHAUKA</t>
  </si>
  <si>
    <t>ASHOKKUMAR AGRAWAL</t>
  </si>
  <si>
    <t>VIVEK KUMAR BHAUKA</t>
  </si>
  <si>
    <t>SURBHI AGRAWAL GUPTA</t>
  </si>
  <si>
    <t>JAIN SANJAY POPATLAL</t>
  </si>
  <si>
    <t>BP EQUITIES PRIVATE LIMITED</t>
  </si>
  <si>
    <t>YUGA STOCKS AND COMMODITIES PRIVATE LIMITED  .</t>
  </si>
  <si>
    <t>ASHWIN STOCKS AND INVESTMENT PRIVATE LIMITED</t>
  </si>
  <si>
    <t>SCAPDVR</t>
  </si>
  <si>
    <t>Stampede Capital Limited</t>
  </si>
  <si>
    <t>LIMITED BALAJI INFRACONCLAVE PRIVATE</t>
  </si>
  <si>
    <t>L7 HITECH PRIVATE LIMITED</t>
  </si>
  <si>
    <t>SECURCRED</t>
  </si>
  <si>
    <t>SecUR Credentials Limited</t>
  </si>
  <si>
    <t>SHAH SANDIP JAYSHUKHLAL</t>
  </si>
  <si>
    <t>VAISHALI  SAVLA</t>
  </si>
  <si>
    <t>KAUSHIK MAHESHBHAI WAGHELA</t>
  </si>
  <si>
    <t>NEGEN CAPITAL SERVICES PRIVATE LIMITED</t>
  </si>
  <si>
    <t>BHIMA  RAM</t>
  </si>
  <si>
    <t>SAGAR SUDHAKAR PATIL</t>
  </si>
  <si>
    <t>TIRUPATI</t>
  </si>
  <si>
    <t>Shree Tirupati Balajee</t>
  </si>
  <si>
    <t>BEHERA DAYANIDHI</t>
  </si>
  <si>
    <t>UGROCAP</t>
  </si>
  <si>
    <t>Ugro Capital Limited</t>
  </si>
  <si>
    <t>DBZ (CYPRUS)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</si>
</sst>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9CC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5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1" fontId="1" fillId="24" borderId="20" xfId="0" applyNumberFormat="1" applyFont="1" applyFill="1" applyBorder="1" applyAlignment="1">
      <alignment horizontal="center" vertical="center" wrapText="1"/>
    </xf>
    <xf numFmtId="167" fontId="1" fillId="24" borderId="20" xfId="0" applyNumberFormat="1" applyFont="1" applyFill="1" applyBorder="1" applyAlignment="1">
      <alignment horizontal="center" vertical="center"/>
    </xf>
    <xf numFmtId="0" fontId="0" fillId="23" borderId="20" xfId="0" applyFill="1" applyBorder="1"/>
    <xf numFmtId="0" fontId="0" fillId="23" borderId="20" xfId="0" applyFill="1" applyBorder="1" applyAlignment="1">
      <alignment horizontal="center"/>
    </xf>
    <xf numFmtId="0" fontId="1" fillId="23" borderId="20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 wrapText="1"/>
    </xf>
    <xf numFmtId="10" fontId="1" fillId="25" borderId="1" xfId="0" applyNumberFormat="1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/>
    </xf>
    <xf numFmtId="167" fontId="1" fillId="25" borderId="1" xfId="0" applyNumberFormat="1" applyFont="1" applyFill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207</xdr:row>
      <xdr:rowOff>0</xdr:rowOff>
    </xdr:from>
    <xdr:to>
      <xdr:col>11</xdr:col>
      <xdr:colOff>123825</xdr:colOff>
      <xdr:row>221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45049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J94" sqref="J9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45049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3" t="s">
        <v>16</v>
      </c>
      <c r="B9" s="345" t="s">
        <v>17</v>
      </c>
      <c r="C9" s="345" t="s">
        <v>18</v>
      </c>
      <c r="D9" s="345" t="s">
        <v>19</v>
      </c>
      <c r="E9" s="23" t="s">
        <v>20</v>
      </c>
      <c r="F9" s="23" t="s">
        <v>21</v>
      </c>
      <c r="G9" s="340" t="s">
        <v>22</v>
      </c>
      <c r="H9" s="341"/>
      <c r="I9" s="342"/>
      <c r="J9" s="340" t="s">
        <v>23</v>
      </c>
      <c r="K9" s="341"/>
      <c r="L9" s="342"/>
      <c r="M9" s="23"/>
      <c r="N9" s="24"/>
      <c r="O9" s="24"/>
      <c r="P9" s="24"/>
    </row>
    <row r="10" spans="1:16" ht="59.25" customHeight="1">
      <c r="A10" s="344"/>
      <c r="B10" s="346"/>
      <c r="C10" s="346"/>
      <c r="D10" s="34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18213.150000000001</v>
      </c>
      <c r="F11" s="32">
        <v>18213.616666666669</v>
      </c>
      <c r="G11" s="33">
        <v>18179.983333333337</v>
      </c>
      <c r="H11" s="33">
        <v>18146.816666666669</v>
      </c>
      <c r="I11" s="33">
        <v>18113.183333333338</v>
      </c>
      <c r="J11" s="33">
        <v>18246.783333333336</v>
      </c>
      <c r="K11" s="33">
        <v>18280.416666666668</v>
      </c>
      <c r="L11" s="33">
        <v>18313.583333333336</v>
      </c>
      <c r="M11" s="34">
        <v>18247.25</v>
      </c>
      <c r="N11" s="34">
        <v>18180.45</v>
      </c>
      <c r="O11" s="35">
        <v>10525200</v>
      </c>
      <c r="P11" s="36">
        <v>9.1638879237474907E-2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43367.25</v>
      </c>
      <c r="F12" s="37">
        <v>43367.299999999996</v>
      </c>
      <c r="G12" s="38">
        <v>43255.599999999991</v>
      </c>
      <c r="H12" s="38">
        <v>43143.95</v>
      </c>
      <c r="I12" s="38">
        <v>43032.249999999993</v>
      </c>
      <c r="J12" s="38">
        <v>43478.94999999999</v>
      </c>
      <c r="K12" s="38">
        <v>43590.649999999987</v>
      </c>
      <c r="L12" s="38">
        <v>43702.299999999988</v>
      </c>
      <c r="M12" s="28">
        <v>43479</v>
      </c>
      <c r="N12" s="28">
        <v>43255.65</v>
      </c>
      <c r="O12" s="39">
        <v>2531310</v>
      </c>
      <c r="P12" s="40">
        <v>1.7507752974066981E-2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19217.349999999999</v>
      </c>
      <c r="F13" s="37">
        <v>19067.783333333333</v>
      </c>
      <c r="G13" s="38">
        <v>18860.566666666666</v>
      </c>
      <c r="H13" s="38">
        <v>18503.783333333333</v>
      </c>
      <c r="I13" s="38">
        <v>18296.566666666666</v>
      </c>
      <c r="J13" s="38">
        <v>19424.566666666666</v>
      </c>
      <c r="K13" s="38">
        <v>19631.783333333333</v>
      </c>
      <c r="L13" s="38">
        <v>19988.566666666666</v>
      </c>
      <c r="M13" s="28">
        <v>19275</v>
      </c>
      <c r="N13" s="28">
        <v>18711</v>
      </c>
      <c r="O13" s="39">
        <v>38040</v>
      </c>
      <c r="P13" s="40">
        <v>-8.3815028901734104E-2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7199.25</v>
      </c>
      <c r="F14" s="37">
        <v>2399.75</v>
      </c>
      <c r="G14" s="38">
        <v>4799.5</v>
      </c>
      <c r="H14" s="38">
        <v>2399.75</v>
      </c>
      <c r="I14" s="38">
        <v>4799.5</v>
      </c>
      <c r="J14" s="38">
        <v>4799.5</v>
      </c>
      <c r="K14" s="38">
        <v>2399.75</v>
      </c>
      <c r="L14" s="38">
        <v>4799.5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559.65</v>
      </c>
      <c r="F15" s="37">
        <v>562.2166666666667</v>
      </c>
      <c r="G15" s="38">
        <v>556.03333333333342</v>
      </c>
      <c r="H15" s="38">
        <v>552.41666666666674</v>
      </c>
      <c r="I15" s="38">
        <v>546.23333333333346</v>
      </c>
      <c r="J15" s="38">
        <v>565.83333333333337</v>
      </c>
      <c r="K15" s="38">
        <v>572.01666666666677</v>
      </c>
      <c r="L15" s="38">
        <v>575.63333333333333</v>
      </c>
      <c r="M15" s="28">
        <v>568.4</v>
      </c>
      <c r="N15" s="28">
        <v>558.6</v>
      </c>
      <c r="O15" s="39">
        <v>3516450</v>
      </c>
      <c r="P15" s="40">
        <v>0.05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45071</v>
      </c>
      <c r="E16" s="37">
        <v>3458.05</v>
      </c>
      <c r="F16" s="37">
        <v>3451.0166666666664</v>
      </c>
      <c r="G16" s="38">
        <v>3419.0333333333328</v>
      </c>
      <c r="H16" s="38">
        <v>3380.0166666666664</v>
      </c>
      <c r="I16" s="38">
        <v>3348.0333333333328</v>
      </c>
      <c r="J16" s="38">
        <v>3490.0333333333328</v>
      </c>
      <c r="K16" s="38">
        <v>3522.0166666666664</v>
      </c>
      <c r="L16" s="38">
        <v>3561.0333333333328</v>
      </c>
      <c r="M16" s="28">
        <v>3483</v>
      </c>
      <c r="N16" s="28">
        <v>3412</v>
      </c>
      <c r="O16" s="39">
        <v>1320750</v>
      </c>
      <c r="P16" s="40">
        <v>5.1369863013698627E-3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45071</v>
      </c>
      <c r="E17" s="37">
        <v>22499.75</v>
      </c>
      <c r="F17" s="37">
        <v>22562.666666666668</v>
      </c>
      <c r="G17" s="38">
        <v>22387.233333333337</v>
      </c>
      <c r="H17" s="38">
        <v>22274.716666666671</v>
      </c>
      <c r="I17" s="38">
        <v>22099.28333333334</v>
      </c>
      <c r="J17" s="38">
        <v>22675.183333333334</v>
      </c>
      <c r="K17" s="38">
        <v>22850.616666666661</v>
      </c>
      <c r="L17" s="38">
        <v>22963.133333333331</v>
      </c>
      <c r="M17" s="28">
        <v>22738.1</v>
      </c>
      <c r="N17" s="28">
        <v>22450.15</v>
      </c>
      <c r="O17" s="39">
        <v>66440</v>
      </c>
      <c r="P17" s="40">
        <v>2.3413431916204559E-2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45071</v>
      </c>
      <c r="E18" s="37">
        <v>169.05</v>
      </c>
      <c r="F18" s="37">
        <v>169.66666666666669</v>
      </c>
      <c r="G18" s="38">
        <v>167.93333333333337</v>
      </c>
      <c r="H18" s="38">
        <v>166.81666666666669</v>
      </c>
      <c r="I18" s="38">
        <v>165.08333333333337</v>
      </c>
      <c r="J18" s="38">
        <v>170.78333333333336</v>
      </c>
      <c r="K18" s="38">
        <v>172.51666666666671</v>
      </c>
      <c r="L18" s="38">
        <v>173.63333333333335</v>
      </c>
      <c r="M18" s="28">
        <v>171.4</v>
      </c>
      <c r="N18" s="28">
        <v>168.55</v>
      </c>
      <c r="O18" s="39">
        <v>28317600</v>
      </c>
      <c r="P18" s="40">
        <v>1.1183956806787505E-2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225.8</v>
      </c>
      <c r="F19" s="37">
        <v>225.23333333333335</v>
      </c>
      <c r="G19" s="38">
        <v>223.51666666666671</v>
      </c>
      <c r="H19" s="38">
        <v>221.23333333333335</v>
      </c>
      <c r="I19" s="38">
        <v>219.51666666666671</v>
      </c>
      <c r="J19" s="38">
        <v>227.51666666666671</v>
      </c>
      <c r="K19" s="38">
        <v>229.23333333333335</v>
      </c>
      <c r="L19" s="38">
        <v>231.51666666666671</v>
      </c>
      <c r="M19" s="28">
        <v>226.95</v>
      </c>
      <c r="N19" s="28">
        <v>222.95</v>
      </c>
      <c r="O19" s="39">
        <v>22406800</v>
      </c>
      <c r="P19" s="40">
        <v>-2.456140350877193E-2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1775.2</v>
      </c>
      <c r="F20" s="37">
        <v>1773.3166666666666</v>
      </c>
      <c r="G20" s="38">
        <v>1759.6833333333332</v>
      </c>
      <c r="H20" s="38">
        <v>1744.1666666666665</v>
      </c>
      <c r="I20" s="38">
        <v>1730.5333333333331</v>
      </c>
      <c r="J20" s="38">
        <v>1788.8333333333333</v>
      </c>
      <c r="K20" s="38">
        <v>1802.4666666666665</v>
      </c>
      <c r="L20" s="38">
        <v>1817.9833333333333</v>
      </c>
      <c r="M20" s="28">
        <v>1786.95</v>
      </c>
      <c r="N20" s="28">
        <v>1757.8</v>
      </c>
      <c r="O20" s="39">
        <v>3766700</v>
      </c>
      <c r="P20" s="40">
        <v>3.5703974593398136E-2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1929.5</v>
      </c>
      <c r="F21" s="37">
        <v>1939.7666666666667</v>
      </c>
      <c r="G21" s="38">
        <v>1903.3833333333332</v>
      </c>
      <c r="H21" s="38">
        <v>1877.2666666666667</v>
      </c>
      <c r="I21" s="38">
        <v>1840.8833333333332</v>
      </c>
      <c r="J21" s="38">
        <v>1965.8833333333332</v>
      </c>
      <c r="K21" s="38">
        <v>2002.2666666666669</v>
      </c>
      <c r="L21" s="38">
        <v>2028.3833333333332</v>
      </c>
      <c r="M21" s="28">
        <v>1976.15</v>
      </c>
      <c r="N21" s="28">
        <v>1913.65</v>
      </c>
      <c r="O21" s="39">
        <v>9062550</v>
      </c>
      <c r="P21" s="40">
        <v>-3.3090784939238428E-2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683.85</v>
      </c>
      <c r="F22" s="37">
        <v>682.46666666666658</v>
      </c>
      <c r="G22" s="38">
        <v>676.18333333333317</v>
      </c>
      <c r="H22" s="38">
        <v>668.51666666666654</v>
      </c>
      <c r="I22" s="38">
        <v>662.23333333333312</v>
      </c>
      <c r="J22" s="38">
        <v>690.13333333333321</v>
      </c>
      <c r="K22" s="38">
        <v>696.41666666666674</v>
      </c>
      <c r="L22" s="38">
        <v>704.08333333333326</v>
      </c>
      <c r="M22" s="28">
        <v>688.75</v>
      </c>
      <c r="N22" s="28">
        <v>674.8</v>
      </c>
      <c r="O22" s="39">
        <v>37162700</v>
      </c>
      <c r="P22" s="40">
        <v>-1.9979390999417857E-2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3531.3</v>
      </c>
      <c r="F23" s="37">
        <v>3543.7833333333333</v>
      </c>
      <c r="G23" s="38">
        <v>3505.5666666666666</v>
      </c>
      <c r="H23" s="38">
        <v>3479.8333333333335</v>
      </c>
      <c r="I23" s="38">
        <v>3441.6166666666668</v>
      </c>
      <c r="J23" s="38">
        <v>3569.5166666666664</v>
      </c>
      <c r="K23" s="38">
        <v>3607.7333333333327</v>
      </c>
      <c r="L23" s="38">
        <v>3633.4666666666662</v>
      </c>
      <c r="M23" s="28">
        <v>3582</v>
      </c>
      <c r="N23" s="28">
        <v>3518.05</v>
      </c>
      <c r="O23" s="39">
        <v>638200</v>
      </c>
      <c r="P23" s="40">
        <v>-2.3860507800550629E-2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396.95</v>
      </c>
      <c r="F24" s="37">
        <v>396.84999999999997</v>
      </c>
      <c r="G24" s="38">
        <v>391.59999999999991</v>
      </c>
      <c r="H24" s="38">
        <v>386.24999999999994</v>
      </c>
      <c r="I24" s="38">
        <v>380.99999999999989</v>
      </c>
      <c r="J24" s="38">
        <v>402.19999999999993</v>
      </c>
      <c r="K24" s="38">
        <v>407.45000000000005</v>
      </c>
      <c r="L24" s="38">
        <v>412.79999999999995</v>
      </c>
      <c r="M24" s="28">
        <v>402.1</v>
      </c>
      <c r="N24" s="28">
        <v>391.5</v>
      </c>
      <c r="O24" s="39">
        <v>65349000</v>
      </c>
      <c r="P24" s="40">
        <v>2.3252536640360765E-2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4518.05</v>
      </c>
      <c r="F25" s="37">
        <v>4540.4000000000005</v>
      </c>
      <c r="G25" s="38">
        <v>4482.8500000000013</v>
      </c>
      <c r="H25" s="38">
        <v>4447.6500000000005</v>
      </c>
      <c r="I25" s="38">
        <v>4390.1000000000013</v>
      </c>
      <c r="J25" s="38">
        <v>4575.6000000000013</v>
      </c>
      <c r="K25" s="38">
        <v>4633.1500000000005</v>
      </c>
      <c r="L25" s="38">
        <v>4668.3500000000013</v>
      </c>
      <c r="M25" s="28">
        <v>4597.95</v>
      </c>
      <c r="N25" s="28">
        <v>4505.2</v>
      </c>
      <c r="O25" s="39">
        <v>1374875</v>
      </c>
      <c r="P25" s="40">
        <v>4.5930011411182962E-2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348.25</v>
      </c>
      <c r="F26" s="37">
        <v>348.7</v>
      </c>
      <c r="G26" s="38">
        <v>346.54999999999995</v>
      </c>
      <c r="H26" s="38">
        <v>344.84999999999997</v>
      </c>
      <c r="I26" s="38">
        <v>342.69999999999993</v>
      </c>
      <c r="J26" s="38">
        <v>350.4</v>
      </c>
      <c r="K26" s="38">
        <v>352.54999999999995</v>
      </c>
      <c r="L26" s="38">
        <v>354.25</v>
      </c>
      <c r="M26" s="28">
        <v>350.85</v>
      </c>
      <c r="N26" s="28">
        <v>347</v>
      </c>
      <c r="O26" s="39">
        <v>12573200</v>
      </c>
      <c r="P26" s="40">
        <v>3.1131085159427897E-2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144.5</v>
      </c>
      <c r="F27" s="37">
        <v>144.96666666666667</v>
      </c>
      <c r="G27" s="38">
        <v>143.48333333333335</v>
      </c>
      <c r="H27" s="38">
        <v>142.46666666666667</v>
      </c>
      <c r="I27" s="38">
        <v>140.98333333333335</v>
      </c>
      <c r="J27" s="38">
        <v>145.98333333333335</v>
      </c>
      <c r="K27" s="38">
        <v>147.46666666666664</v>
      </c>
      <c r="L27" s="38">
        <v>148.48333333333335</v>
      </c>
      <c r="M27" s="28">
        <v>146.44999999999999</v>
      </c>
      <c r="N27" s="28">
        <v>143.94999999999999</v>
      </c>
      <c r="O27" s="39">
        <v>46365000</v>
      </c>
      <c r="P27" s="40">
        <v>-4.5594895018526142E-2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2914.15</v>
      </c>
      <c r="F28" s="37">
        <v>2924.4</v>
      </c>
      <c r="G28" s="38">
        <v>2897.9</v>
      </c>
      <c r="H28" s="38">
        <v>2881.65</v>
      </c>
      <c r="I28" s="38">
        <v>2855.15</v>
      </c>
      <c r="J28" s="38">
        <v>2940.65</v>
      </c>
      <c r="K28" s="38">
        <v>2967.15</v>
      </c>
      <c r="L28" s="38">
        <v>2983.4</v>
      </c>
      <c r="M28" s="28">
        <v>2950.9</v>
      </c>
      <c r="N28" s="28">
        <v>2908.15</v>
      </c>
      <c r="O28" s="39">
        <v>5952200</v>
      </c>
      <c r="P28" s="40">
        <v>7.344976983482264E-3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45071</v>
      </c>
      <c r="E29" s="37">
        <v>1489.85</v>
      </c>
      <c r="F29" s="37">
        <v>1482.3999999999999</v>
      </c>
      <c r="G29" s="38">
        <v>1461.5499999999997</v>
      </c>
      <c r="H29" s="38">
        <v>1433.2499999999998</v>
      </c>
      <c r="I29" s="38">
        <v>1412.3999999999996</v>
      </c>
      <c r="J29" s="38">
        <v>1510.6999999999998</v>
      </c>
      <c r="K29" s="38">
        <v>1531.5499999999997</v>
      </c>
      <c r="L29" s="38">
        <v>1559.85</v>
      </c>
      <c r="M29" s="28">
        <v>1503.25</v>
      </c>
      <c r="N29" s="28">
        <v>1454.1</v>
      </c>
      <c r="O29" s="39">
        <v>1806007</v>
      </c>
      <c r="P29" s="40">
        <v>7.9166666666666663E-2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45071</v>
      </c>
      <c r="E30" s="37">
        <v>6586.1</v>
      </c>
      <c r="F30" s="37">
        <v>6598.5999999999995</v>
      </c>
      <c r="G30" s="38">
        <v>6468.5499999999993</v>
      </c>
      <c r="H30" s="38">
        <v>6351</v>
      </c>
      <c r="I30" s="38">
        <v>6220.95</v>
      </c>
      <c r="J30" s="38">
        <v>6716.1499999999987</v>
      </c>
      <c r="K30" s="38">
        <v>6846.2</v>
      </c>
      <c r="L30" s="38">
        <v>6963.7499999999982</v>
      </c>
      <c r="M30" s="28">
        <v>6728.65</v>
      </c>
      <c r="N30" s="28">
        <v>6481.05</v>
      </c>
      <c r="O30" s="39">
        <v>247500</v>
      </c>
      <c r="P30" s="40">
        <v>0.19651921682378534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675.55</v>
      </c>
      <c r="F31" s="37">
        <v>670.38333333333333</v>
      </c>
      <c r="G31" s="38">
        <v>661.2166666666667</v>
      </c>
      <c r="H31" s="38">
        <v>646.88333333333333</v>
      </c>
      <c r="I31" s="38">
        <v>637.7166666666667</v>
      </c>
      <c r="J31" s="38">
        <v>684.7166666666667</v>
      </c>
      <c r="K31" s="38">
        <v>693.88333333333344</v>
      </c>
      <c r="L31" s="38">
        <v>708.2166666666667</v>
      </c>
      <c r="M31" s="28">
        <v>679.55</v>
      </c>
      <c r="N31" s="28">
        <v>656.05</v>
      </c>
      <c r="O31" s="39">
        <v>11318000</v>
      </c>
      <c r="P31" s="40">
        <v>-9.1052355104184902E-3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621.65</v>
      </c>
      <c r="F32" s="37">
        <v>620.80000000000007</v>
      </c>
      <c r="G32" s="38">
        <v>615.85000000000014</v>
      </c>
      <c r="H32" s="38">
        <v>610.05000000000007</v>
      </c>
      <c r="I32" s="38">
        <v>605.10000000000014</v>
      </c>
      <c r="J32" s="38">
        <v>626.60000000000014</v>
      </c>
      <c r="K32" s="38">
        <v>631.55000000000018</v>
      </c>
      <c r="L32" s="38">
        <v>637.35000000000014</v>
      </c>
      <c r="M32" s="28">
        <v>625.75</v>
      </c>
      <c r="N32" s="28">
        <v>615</v>
      </c>
      <c r="O32" s="39">
        <v>11313600</v>
      </c>
      <c r="P32" s="40">
        <v>2.3614353183866239E-2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874.7</v>
      </c>
      <c r="F33" s="37">
        <v>874.94999999999993</v>
      </c>
      <c r="G33" s="38">
        <v>868.24999999999989</v>
      </c>
      <c r="H33" s="38">
        <v>861.8</v>
      </c>
      <c r="I33" s="38">
        <v>855.09999999999991</v>
      </c>
      <c r="J33" s="38">
        <v>881.39999999999986</v>
      </c>
      <c r="K33" s="38">
        <v>888.09999999999991</v>
      </c>
      <c r="L33" s="38">
        <v>894.54999999999984</v>
      </c>
      <c r="M33" s="28">
        <v>881.65</v>
      </c>
      <c r="N33" s="28">
        <v>868.5</v>
      </c>
      <c r="O33" s="39">
        <v>56052575</v>
      </c>
      <c r="P33" s="40">
        <v>-6.375681845608816E-2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4473.6000000000004</v>
      </c>
      <c r="F34" s="37">
        <v>4452.8666666666668</v>
      </c>
      <c r="G34" s="38">
        <v>4425.7333333333336</v>
      </c>
      <c r="H34" s="38">
        <v>4377.8666666666668</v>
      </c>
      <c r="I34" s="38">
        <v>4350.7333333333336</v>
      </c>
      <c r="J34" s="38">
        <v>4500.7333333333336</v>
      </c>
      <c r="K34" s="38">
        <v>4527.8666666666668</v>
      </c>
      <c r="L34" s="38">
        <v>4575.7333333333336</v>
      </c>
      <c r="M34" s="28">
        <v>4480</v>
      </c>
      <c r="N34" s="28">
        <v>4405</v>
      </c>
      <c r="O34" s="39">
        <v>2823500</v>
      </c>
      <c r="P34" s="40">
        <v>4.1305550433339479E-2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1357.65</v>
      </c>
      <c r="F35" s="37">
        <v>1363.3833333333334</v>
      </c>
      <c r="G35" s="38">
        <v>1348.416666666667</v>
      </c>
      <c r="H35" s="38">
        <v>1339.1833333333336</v>
      </c>
      <c r="I35" s="38">
        <v>1324.2166666666672</v>
      </c>
      <c r="J35" s="38">
        <v>1372.6166666666668</v>
      </c>
      <c r="K35" s="38">
        <v>1387.5833333333335</v>
      </c>
      <c r="L35" s="38">
        <v>1396.8166666666666</v>
      </c>
      <c r="M35" s="28">
        <v>1378.35</v>
      </c>
      <c r="N35" s="28">
        <v>1354.15</v>
      </c>
      <c r="O35" s="39">
        <v>9265500</v>
      </c>
      <c r="P35" s="40">
        <v>2.2795010486808698E-2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6280.05</v>
      </c>
      <c r="F36" s="37">
        <v>6298.4000000000005</v>
      </c>
      <c r="G36" s="38">
        <v>6248.8500000000013</v>
      </c>
      <c r="H36" s="38">
        <v>6217.6500000000005</v>
      </c>
      <c r="I36" s="38">
        <v>6168.1000000000013</v>
      </c>
      <c r="J36" s="38">
        <v>6329.6000000000013</v>
      </c>
      <c r="K36" s="38">
        <v>6379.1500000000005</v>
      </c>
      <c r="L36" s="38">
        <v>6410.3500000000013</v>
      </c>
      <c r="M36" s="28">
        <v>6347.95</v>
      </c>
      <c r="N36" s="28">
        <v>6267.2</v>
      </c>
      <c r="O36" s="39">
        <v>4361000</v>
      </c>
      <c r="P36" s="40">
        <v>-4.5367649156846518E-3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2121.4499999999998</v>
      </c>
      <c r="F37" s="37">
        <v>2109.8666666666668</v>
      </c>
      <c r="G37" s="38">
        <v>2091.7333333333336</v>
      </c>
      <c r="H37" s="38">
        <v>2062.0166666666669</v>
      </c>
      <c r="I37" s="38">
        <v>2043.8833333333337</v>
      </c>
      <c r="J37" s="38">
        <v>2139.5833333333335</v>
      </c>
      <c r="K37" s="38">
        <v>2157.7166666666667</v>
      </c>
      <c r="L37" s="38">
        <v>2187.4333333333334</v>
      </c>
      <c r="M37" s="28">
        <v>2128</v>
      </c>
      <c r="N37" s="28">
        <v>2080.15</v>
      </c>
      <c r="O37" s="39">
        <v>1524000</v>
      </c>
      <c r="P37" s="40">
        <v>-1.588531576908175E-2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45071</v>
      </c>
      <c r="E38" s="37">
        <v>419.5</v>
      </c>
      <c r="F38" s="37">
        <v>419.0333333333333</v>
      </c>
      <c r="G38" s="38">
        <v>415.56666666666661</v>
      </c>
      <c r="H38" s="38">
        <v>411.63333333333333</v>
      </c>
      <c r="I38" s="38">
        <v>408.16666666666663</v>
      </c>
      <c r="J38" s="38">
        <v>422.96666666666658</v>
      </c>
      <c r="K38" s="38">
        <v>426.43333333333328</v>
      </c>
      <c r="L38" s="38">
        <v>430.36666666666656</v>
      </c>
      <c r="M38" s="28">
        <v>422.5</v>
      </c>
      <c r="N38" s="28">
        <v>415.1</v>
      </c>
      <c r="O38" s="39">
        <v>6075200</v>
      </c>
      <c r="P38" s="40">
        <v>5.413659078289839E-2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232.65</v>
      </c>
      <c r="F39" s="37">
        <v>231.86666666666667</v>
      </c>
      <c r="G39" s="38">
        <v>230.18333333333334</v>
      </c>
      <c r="H39" s="38">
        <v>227.71666666666667</v>
      </c>
      <c r="I39" s="38">
        <v>226.03333333333333</v>
      </c>
      <c r="J39" s="38">
        <v>234.33333333333334</v>
      </c>
      <c r="K39" s="38">
        <v>236.01666666666668</v>
      </c>
      <c r="L39" s="38">
        <v>238.48333333333335</v>
      </c>
      <c r="M39" s="28">
        <v>233.55</v>
      </c>
      <c r="N39" s="28">
        <v>229.4</v>
      </c>
      <c r="O39" s="39">
        <v>49384000</v>
      </c>
      <c r="P39" s="40">
        <v>-4.036252625769756E-2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188.75</v>
      </c>
      <c r="F40" s="37">
        <v>188.9666666666667</v>
      </c>
      <c r="G40" s="38">
        <v>187.8333333333334</v>
      </c>
      <c r="H40" s="38">
        <v>186.91666666666671</v>
      </c>
      <c r="I40" s="38">
        <v>185.78333333333342</v>
      </c>
      <c r="J40" s="38">
        <v>189.88333333333338</v>
      </c>
      <c r="K40" s="38">
        <v>191.01666666666671</v>
      </c>
      <c r="L40" s="38">
        <v>191.93333333333337</v>
      </c>
      <c r="M40" s="28">
        <v>190.1</v>
      </c>
      <c r="N40" s="28">
        <v>188.05</v>
      </c>
      <c r="O40" s="39">
        <v>89592750</v>
      </c>
      <c r="P40" s="40">
        <v>9.8246076750626403E-3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1499.25</v>
      </c>
      <c r="F41" s="37">
        <v>1497.4666666666665</v>
      </c>
      <c r="G41" s="38">
        <v>1488.9333333333329</v>
      </c>
      <c r="H41" s="38">
        <v>1478.6166666666666</v>
      </c>
      <c r="I41" s="38">
        <v>1470.083333333333</v>
      </c>
      <c r="J41" s="38">
        <v>1507.7833333333328</v>
      </c>
      <c r="K41" s="38">
        <v>1516.3166666666662</v>
      </c>
      <c r="L41" s="38">
        <v>1526.6333333333328</v>
      </c>
      <c r="M41" s="28">
        <v>1506</v>
      </c>
      <c r="N41" s="28">
        <v>1487.15</v>
      </c>
      <c r="O41" s="39">
        <v>2309200</v>
      </c>
      <c r="P41" s="40">
        <v>-2.3635364255211195E-2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104.9</v>
      </c>
      <c r="F42" s="37">
        <v>104.75</v>
      </c>
      <c r="G42" s="38">
        <v>104</v>
      </c>
      <c r="H42" s="38">
        <v>103.1</v>
      </c>
      <c r="I42" s="38">
        <v>102.35</v>
      </c>
      <c r="J42" s="38">
        <v>105.65</v>
      </c>
      <c r="K42" s="38">
        <v>106.4</v>
      </c>
      <c r="L42" s="38">
        <v>107.30000000000001</v>
      </c>
      <c r="M42" s="28">
        <v>105.5</v>
      </c>
      <c r="N42" s="28">
        <v>103.85</v>
      </c>
      <c r="O42" s="39">
        <v>83721600</v>
      </c>
      <c r="P42" s="40">
        <v>-2.1973631642029565E-2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610.04999999999995</v>
      </c>
      <c r="F43" s="37">
        <v>610.65</v>
      </c>
      <c r="G43" s="38">
        <v>606.54999999999995</v>
      </c>
      <c r="H43" s="38">
        <v>603.04999999999995</v>
      </c>
      <c r="I43" s="38">
        <v>598.94999999999993</v>
      </c>
      <c r="J43" s="38">
        <v>614.15</v>
      </c>
      <c r="K43" s="38">
        <v>618.25000000000011</v>
      </c>
      <c r="L43" s="38">
        <v>621.75</v>
      </c>
      <c r="M43" s="28">
        <v>614.75</v>
      </c>
      <c r="N43" s="28">
        <v>607.15</v>
      </c>
      <c r="O43" s="39">
        <v>8874800</v>
      </c>
      <c r="P43" s="40">
        <v>6.3614818510664833E-3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802.25</v>
      </c>
      <c r="F44" s="37">
        <v>802.19999999999993</v>
      </c>
      <c r="G44" s="38">
        <v>798.29999999999984</v>
      </c>
      <c r="H44" s="38">
        <v>794.34999999999991</v>
      </c>
      <c r="I44" s="38">
        <v>790.44999999999982</v>
      </c>
      <c r="J44" s="38">
        <v>806.14999999999986</v>
      </c>
      <c r="K44" s="38">
        <v>810.05</v>
      </c>
      <c r="L44" s="38">
        <v>813.99999999999989</v>
      </c>
      <c r="M44" s="28">
        <v>806.1</v>
      </c>
      <c r="N44" s="28">
        <v>798.25</v>
      </c>
      <c r="O44" s="39">
        <v>8302000</v>
      </c>
      <c r="P44" s="40">
        <v>3.2587064676616914E-2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793.3</v>
      </c>
      <c r="F45" s="37">
        <v>797.86666666666667</v>
      </c>
      <c r="G45" s="38">
        <v>787.5333333333333</v>
      </c>
      <c r="H45" s="38">
        <v>781.76666666666665</v>
      </c>
      <c r="I45" s="38">
        <v>771.43333333333328</v>
      </c>
      <c r="J45" s="38">
        <v>803.63333333333333</v>
      </c>
      <c r="K45" s="38">
        <v>813.96666666666658</v>
      </c>
      <c r="L45" s="38">
        <v>819.73333333333335</v>
      </c>
      <c r="M45" s="28">
        <v>808.2</v>
      </c>
      <c r="N45" s="28">
        <v>792.1</v>
      </c>
      <c r="O45" s="39">
        <v>40985850</v>
      </c>
      <c r="P45" s="40">
        <v>-2.1390010434151431E-2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82.15</v>
      </c>
      <c r="F46" s="37">
        <v>81.25</v>
      </c>
      <c r="G46" s="38">
        <v>79.7</v>
      </c>
      <c r="H46" s="38">
        <v>77.25</v>
      </c>
      <c r="I46" s="38">
        <v>75.7</v>
      </c>
      <c r="J46" s="38">
        <v>83.7</v>
      </c>
      <c r="K46" s="38">
        <v>85.250000000000014</v>
      </c>
      <c r="L46" s="38">
        <v>87.7</v>
      </c>
      <c r="M46" s="28">
        <v>82.8</v>
      </c>
      <c r="N46" s="28">
        <v>78.8</v>
      </c>
      <c r="O46" s="39">
        <v>99508500</v>
      </c>
      <c r="P46" s="40">
        <v>2.9884807650510759E-2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239.85</v>
      </c>
      <c r="F47" s="37">
        <v>237.98333333333332</v>
      </c>
      <c r="G47" s="38">
        <v>235.26666666666665</v>
      </c>
      <c r="H47" s="38">
        <v>230.68333333333334</v>
      </c>
      <c r="I47" s="38">
        <v>227.96666666666667</v>
      </c>
      <c r="J47" s="38">
        <v>242.56666666666663</v>
      </c>
      <c r="K47" s="38">
        <v>245.28333333333327</v>
      </c>
      <c r="L47" s="38">
        <v>249.86666666666662</v>
      </c>
      <c r="M47" s="28">
        <v>240.7</v>
      </c>
      <c r="N47" s="28">
        <v>233.4</v>
      </c>
      <c r="O47" s="39">
        <v>26101600</v>
      </c>
      <c r="P47" s="40">
        <v>-4.6262564994500814E-2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19866.900000000001</v>
      </c>
      <c r="F48" s="37">
        <v>19757.45</v>
      </c>
      <c r="G48" s="38">
        <v>19562</v>
      </c>
      <c r="H48" s="38">
        <v>19257.099999999999</v>
      </c>
      <c r="I48" s="38">
        <v>19061.649999999998</v>
      </c>
      <c r="J48" s="38">
        <v>20062.350000000002</v>
      </c>
      <c r="K48" s="38">
        <v>20257.800000000007</v>
      </c>
      <c r="L48" s="38">
        <v>20562.700000000004</v>
      </c>
      <c r="M48" s="28">
        <v>19952.900000000001</v>
      </c>
      <c r="N48" s="28">
        <v>19452.55</v>
      </c>
      <c r="O48" s="39">
        <v>131300</v>
      </c>
      <c r="P48" s="40">
        <v>-2.0149253731343283E-2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363</v>
      </c>
      <c r="F49" s="37">
        <v>363.43333333333334</v>
      </c>
      <c r="G49" s="38">
        <v>359.61666666666667</v>
      </c>
      <c r="H49" s="38">
        <v>356.23333333333335</v>
      </c>
      <c r="I49" s="38">
        <v>352.41666666666669</v>
      </c>
      <c r="J49" s="38">
        <v>366.81666666666666</v>
      </c>
      <c r="K49" s="38">
        <v>370.63333333333338</v>
      </c>
      <c r="L49" s="38">
        <v>374.01666666666665</v>
      </c>
      <c r="M49" s="28">
        <v>367.25</v>
      </c>
      <c r="N49" s="28">
        <v>360.05</v>
      </c>
      <c r="O49" s="39">
        <v>14673600</v>
      </c>
      <c r="P49" s="40">
        <v>-1.7476196215499579E-2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4527.3500000000004</v>
      </c>
      <c r="F50" s="37">
        <v>4554.95</v>
      </c>
      <c r="G50" s="38">
        <v>4489.8999999999996</v>
      </c>
      <c r="H50" s="38">
        <v>4452.45</v>
      </c>
      <c r="I50" s="38">
        <v>4387.3999999999996</v>
      </c>
      <c r="J50" s="38">
        <v>4592.3999999999996</v>
      </c>
      <c r="K50" s="38">
        <v>4657.4500000000007</v>
      </c>
      <c r="L50" s="38">
        <v>4694.8999999999996</v>
      </c>
      <c r="M50" s="28">
        <v>4620</v>
      </c>
      <c r="N50" s="28">
        <v>4517.5</v>
      </c>
      <c r="O50" s="39">
        <v>1503200</v>
      </c>
      <c r="P50" s="40">
        <v>2.9448020819065883E-2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45071</v>
      </c>
      <c r="E51" s="37">
        <v>280</v>
      </c>
      <c r="F51" s="37">
        <v>278.84999999999997</v>
      </c>
      <c r="G51" s="38">
        <v>275.64999999999992</v>
      </c>
      <c r="H51" s="38">
        <v>271.29999999999995</v>
      </c>
      <c r="I51" s="38">
        <v>268.09999999999991</v>
      </c>
      <c r="J51" s="38">
        <v>283.19999999999993</v>
      </c>
      <c r="K51" s="38">
        <v>286.39999999999998</v>
      </c>
      <c r="L51" s="38">
        <v>290.74999999999994</v>
      </c>
      <c r="M51" s="28">
        <v>282.05</v>
      </c>
      <c r="N51" s="28">
        <v>274.5</v>
      </c>
      <c r="O51" s="39">
        <v>7974000</v>
      </c>
      <c r="P51" s="40">
        <v>2.2832221652129298E-2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321.5</v>
      </c>
      <c r="F52" s="37">
        <v>321.21666666666664</v>
      </c>
      <c r="G52" s="38">
        <v>319.18333333333328</v>
      </c>
      <c r="H52" s="38">
        <v>316.86666666666662</v>
      </c>
      <c r="I52" s="38">
        <v>314.83333333333326</v>
      </c>
      <c r="J52" s="38">
        <v>323.5333333333333</v>
      </c>
      <c r="K52" s="38">
        <v>325.56666666666672</v>
      </c>
      <c r="L52" s="38">
        <v>327.88333333333333</v>
      </c>
      <c r="M52" s="28">
        <v>323.25</v>
      </c>
      <c r="N52" s="28">
        <v>318.89999999999998</v>
      </c>
      <c r="O52" s="39">
        <v>39646800</v>
      </c>
      <c r="P52" s="40">
        <v>-8.7754826515458358E-3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45071</v>
      </c>
      <c r="E53" s="37">
        <v>630.70000000000005</v>
      </c>
      <c r="F53" s="37">
        <v>629.40000000000009</v>
      </c>
      <c r="G53" s="38">
        <v>622.45000000000016</v>
      </c>
      <c r="H53" s="38">
        <v>614.20000000000005</v>
      </c>
      <c r="I53" s="38">
        <v>607.25000000000011</v>
      </c>
      <c r="J53" s="38">
        <v>637.6500000000002</v>
      </c>
      <c r="K53" s="38">
        <v>644.6</v>
      </c>
      <c r="L53" s="38">
        <v>652.85000000000025</v>
      </c>
      <c r="M53" s="28">
        <v>636.35</v>
      </c>
      <c r="N53" s="28">
        <v>621.15</v>
      </c>
      <c r="O53" s="39">
        <v>3773250</v>
      </c>
      <c r="P53" s="40">
        <v>6.4942212438084748E-2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45071</v>
      </c>
      <c r="E54" s="37">
        <v>289.8</v>
      </c>
      <c r="F54" s="37">
        <v>289.5</v>
      </c>
      <c r="G54" s="38">
        <v>286.10000000000002</v>
      </c>
      <c r="H54" s="38">
        <v>282.40000000000003</v>
      </c>
      <c r="I54" s="38">
        <v>279.00000000000006</v>
      </c>
      <c r="J54" s="38">
        <v>293.2</v>
      </c>
      <c r="K54" s="38">
        <v>296.59999999999997</v>
      </c>
      <c r="L54" s="38">
        <v>300.29999999999995</v>
      </c>
      <c r="M54" s="28">
        <v>292.89999999999998</v>
      </c>
      <c r="N54" s="28">
        <v>285.8</v>
      </c>
      <c r="O54" s="39">
        <v>5485700</v>
      </c>
      <c r="P54" s="40">
        <v>6.9712569712569714E-2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875.95</v>
      </c>
      <c r="F55" s="37">
        <v>882.15</v>
      </c>
      <c r="G55" s="38">
        <v>868.3</v>
      </c>
      <c r="H55" s="38">
        <v>860.65</v>
      </c>
      <c r="I55" s="38">
        <v>846.8</v>
      </c>
      <c r="J55" s="38">
        <v>889.8</v>
      </c>
      <c r="K55" s="38">
        <v>903.65000000000009</v>
      </c>
      <c r="L55" s="38">
        <v>911.3</v>
      </c>
      <c r="M55" s="28">
        <v>896</v>
      </c>
      <c r="N55" s="28">
        <v>874.5</v>
      </c>
      <c r="O55" s="39">
        <v>10363750</v>
      </c>
      <c r="P55" s="40">
        <v>4.7372410308236482E-2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922</v>
      </c>
      <c r="F56" s="37">
        <v>919.4</v>
      </c>
      <c r="G56" s="38">
        <v>914.59999999999991</v>
      </c>
      <c r="H56" s="38">
        <v>907.19999999999993</v>
      </c>
      <c r="I56" s="38">
        <v>902.39999999999986</v>
      </c>
      <c r="J56" s="38">
        <v>926.8</v>
      </c>
      <c r="K56" s="38">
        <v>931.59999999999991</v>
      </c>
      <c r="L56" s="38">
        <v>939</v>
      </c>
      <c r="M56" s="28">
        <v>924.2</v>
      </c>
      <c r="N56" s="28">
        <v>912</v>
      </c>
      <c r="O56" s="39">
        <v>14580150</v>
      </c>
      <c r="P56" s="40">
        <v>6.9581612497755432E-3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237.65</v>
      </c>
      <c r="F57" s="37">
        <v>237.19999999999996</v>
      </c>
      <c r="G57" s="38">
        <v>235.39999999999992</v>
      </c>
      <c r="H57" s="38">
        <v>233.14999999999995</v>
      </c>
      <c r="I57" s="38">
        <v>231.34999999999991</v>
      </c>
      <c r="J57" s="38">
        <v>239.44999999999993</v>
      </c>
      <c r="K57" s="38">
        <v>241.24999999999994</v>
      </c>
      <c r="L57" s="38">
        <v>243.49999999999994</v>
      </c>
      <c r="M57" s="28">
        <v>239</v>
      </c>
      <c r="N57" s="28">
        <v>234.95</v>
      </c>
      <c r="O57" s="39">
        <v>39916800</v>
      </c>
      <c r="P57" s="40">
        <v>2.6460740900745221E-2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4139.8500000000004</v>
      </c>
      <c r="F58" s="37">
        <v>4140.0333333333328</v>
      </c>
      <c r="G58" s="38">
        <v>4083.3666666666659</v>
      </c>
      <c r="H58" s="38">
        <v>4026.8833333333332</v>
      </c>
      <c r="I58" s="38">
        <v>3970.2166666666662</v>
      </c>
      <c r="J58" s="38">
        <v>4196.5166666666655</v>
      </c>
      <c r="K58" s="38">
        <v>4253.1833333333334</v>
      </c>
      <c r="L58" s="38">
        <v>4309.6666666666652</v>
      </c>
      <c r="M58" s="28">
        <v>4196.7</v>
      </c>
      <c r="N58" s="28">
        <v>4083.55</v>
      </c>
      <c r="O58" s="39">
        <v>924300</v>
      </c>
      <c r="P58" s="40">
        <v>0.51624015748031493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1562.65</v>
      </c>
      <c r="F59" s="37">
        <v>1567.5666666666666</v>
      </c>
      <c r="G59" s="38">
        <v>1555.1333333333332</v>
      </c>
      <c r="H59" s="38">
        <v>1547.6166666666666</v>
      </c>
      <c r="I59" s="38">
        <v>1535.1833333333332</v>
      </c>
      <c r="J59" s="38">
        <v>1575.0833333333333</v>
      </c>
      <c r="K59" s="38">
        <v>1587.5166666666667</v>
      </c>
      <c r="L59" s="38">
        <v>1595.0333333333333</v>
      </c>
      <c r="M59" s="28">
        <v>1580</v>
      </c>
      <c r="N59" s="28">
        <v>1560.05</v>
      </c>
      <c r="O59" s="39">
        <v>2047500</v>
      </c>
      <c r="P59" s="40">
        <v>6.36504386719422E-3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623.15</v>
      </c>
      <c r="F60" s="37">
        <v>621.16666666666663</v>
      </c>
      <c r="G60" s="38">
        <v>616.48333333333323</v>
      </c>
      <c r="H60" s="38">
        <v>609.81666666666661</v>
      </c>
      <c r="I60" s="38">
        <v>605.13333333333321</v>
      </c>
      <c r="J60" s="38">
        <v>627.83333333333326</v>
      </c>
      <c r="K60" s="38">
        <v>632.51666666666665</v>
      </c>
      <c r="L60" s="38">
        <v>639.18333333333328</v>
      </c>
      <c r="M60" s="28">
        <v>625.85</v>
      </c>
      <c r="N60" s="28">
        <v>614.5</v>
      </c>
      <c r="O60" s="39">
        <v>8821000</v>
      </c>
      <c r="P60" s="40">
        <v>-3.2768361581920905E-3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954.1</v>
      </c>
      <c r="F61" s="37">
        <v>952.19999999999993</v>
      </c>
      <c r="G61" s="38">
        <v>947.39999999999986</v>
      </c>
      <c r="H61" s="38">
        <v>940.69999999999993</v>
      </c>
      <c r="I61" s="38">
        <v>935.89999999999986</v>
      </c>
      <c r="J61" s="38">
        <v>958.89999999999986</v>
      </c>
      <c r="K61" s="38">
        <v>963.69999999999982</v>
      </c>
      <c r="L61" s="38">
        <v>970.39999999999986</v>
      </c>
      <c r="M61" s="28">
        <v>957</v>
      </c>
      <c r="N61" s="28">
        <v>945.5</v>
      </c>
      <c r="O61" s="39">
        <v>1094800</v>
      </c>
      <c r="P61" s="40">
        <v>2.0221787345075015E-2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45071</v>
      </c>
      <c r="E62" s="37">
        <v>260.25</v>
      </c>
      <c r="F62" s="37">
        <v>258.75</v>
      </c>
      <c r="G62" s="38">
        <v>256.75</v>
      </c>
      <c r="H62" s="38">
        <v>253.25</v>
      </c>
      <c r="I62" s="38">
        <v>251.25</v>
      </c>
      <c r="J62" s="38">
        <v>262.25</v>
      </c>
      <c r="K62" s="38">
        <v>264.25</v>
      </c>
      <c r="L62" s="38">
        <v>267.75</v>
      </c>
      <c r="M62" s="28">
        <v>260.75</v>
      </c>
      <c r="N62" s="28">
        <v>255.25</v>
      </c>
      <c r="O62" s="39">
        <v>13522500</v>
      </c>
      <c r="P62" s="40">
        <v>-3.0040240149770824E-2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143.5</v>
      </c>
      <c r="F63" s="37">
        <v>142.93333333333331</v>
      </c>
      <c r="G63" s="38">
        <v>141.91666666666663</v>
      </c>
      <c r="H63" s="38">
        <v>140.33333333333331</v>
      </c>
      <c r="I63" s="38">
        <v>139.31666666666663</v>
      </c>
      <c r="J63" s="38">
        <v>144.51666666666662</v>
      </c>
      <c r="K63" s="38">
        <v>145.53333333333333</v>
      </c>
      <c r="L63" s="38">
        <v>147.11666666666662</v>
      </c>
      <c r="M63" s="28">
        <v>143.94999999999999</v>
      </c>
      <c r="N63" s="28">
        <v>141.35</v>
      </c>
      <c r="O63" s="39">
        <v>17715000</v>
      </c>
      <c r="P63" s="40">
        <v>0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1604.1</v>
      </c>
      <c r="F64" s="37">
        <v>1596.7333333333333</v>
      </c>
      <c r="G64" s="38">
        <v>1582.6166666666668</v>
      </c>
      <c r="H64" s="38">
        <v>1561.1333333333334</v>
      </c>
      <c r="I64" s="38">
        <v>1547.0166666666669</v>
      </c>
      <c r="J64" s="38">
        <v>1618.2166666666667</v>
      </c>
      <c r="K64" s="38">
        <v>1632.333333333333</v>
      </c>
      <c r="L64" s="38">
        <v>1653.8166666666666</v>
      </c>
      <c r="M64" s="28">
        <v>1610.85</v>
      </c>
      <c r="N64" s="28">
        <v>1575.25</v>
      </c>
      <c r="O64" s="39">
        <v>2477400</v>
      </c>
      <c r="P64" s="40">
        <v>3.2250000000000001E-2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538.70000000000005</v>
      </c>
      <c r="F65" s="37">
        <v>537.2833333333333</v>
      </c>
      <c r="G65" s="38">
        <v>535.41666666666663</v>
      </c>
      <c r="H65" s="38">
        <v>532.13333333333333</v>
      </c>
      <c r="I65" s="38">
        <v>530.26666666666665</v>
      </c>
      <c r="J65" s="38">
        <v>540.56666666666661</v>
      </c>
      <c r="K65" s="38">
        <v>542.43333333333339</v>
      </c>
      <c r="L65" s="38">
        <v>545.71666666666658</v>
      </c>
      <c r="M65" s="28">
        <v>539.15</v>
      </c>
      <c r="N65" s="28">
        <v>534</v>
      </c>
      <c r="O65" s="39">
        <v>12317500</v>
      </c>
      <c r="P65" s="40">
        <v>-1.46E-2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45071</v>
      </c>
      <c r="E66" s="37">
        <v>2007.65</v>
      </c>
      <c r="F66" s="37">
        <v>2007.1833333333334</v>
      </c>
      <c r="G66" s="38">
        <v>1996.3666666666668</v>
      </c>
      <c r="H66" s="38">
        <v>1985.0833333333335</v>
      </c>
      <c r="I66" s="38">
        <v>1974.2666666666669</v>
      </c>
      <c r="J66" s="38">
        <v>2018.4666666666667</v>
      </c>
      <c r="K66" s="38">
        <v>2029.2833333333333</v>
      </c>
      <c r="L66" s="38">
        <v>2040.5666666666666</v>
      </c>
      <c r="M66" s="28">
        <v>2018</v>
      </c>
      <c r="N66" s="28">
        <v>1995.9</v>
      </c>
      <c r="O66" s="39">
        <v>1783000</v>
      </c>
      <c r="P66" s="40">
        <v>7.9140757490107402E-3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1901.5</v>
      </c>
      <c r="F67" s="37">
        <v>1898.6833333333334</v>
      </c>
      <c r="G67" s="38">
        <v>1883.3666666666668</v>
      </c>
      <c r="H67" s="38">
        <v>1865.2333333333333</v>
      </c>
      <c r="I67" s="38">
        <v>1849.9166666666667</v>
      </c>
      <c r="J67" s="38">
        <v>1916.8166666666668</v>
      </c>
      <c r="K67" s="38">
        <v>1932.1333333333334</v>
      </c>
      <c r="L67" s="38">
        <v>1950.2666666666669</v>
      </c>
      <c r="M67" s="28">
        <v>1914</v>
      </c>
      <c r="N67" s="28">
        <v>1880.55</v>
      </c>
      <c r="O67" s="39">
        <v>1579750</v>
      </c>
      <c r="P67" s="40">
        <v>6.2422370139176408E-3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45071</v>
      </c>
      <c r="E68" s="37">
        <v>210.35</v>
      </c>
      <c r="F68" s="37">
        <v>209.46666666666667</v>
      </c>
      <c r="G68" s="38">
        <v>207.23333333333335</v>
      </c>
      <c r="H68" s="38">
        <v>204.11666666666667</v>
      </c>
      <c r="I68" s="38">
        <v>201.88333333333335</v>
      </c>
      <c r="J68" s="38">
        <v>212.58333333333334</v>
      </c>
      <c r="K68" s="38">
        <v>214.81666666666663</v>
      </c>
      <c r="L68" s="38">
        <v>217.93333333333334</v>
      </c>
      <c r="M68" s="28">
        <v>211.7</v>
      </c>
      <c r="N68" s="28">
        <v>206.35</v>
      </c>
      <c r="O68" s="39">
        <v>15559600</v>
      </c>
      <c r="P68" s="40">
        <v>3.6003600360036002E-4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3259.45</v>
      </c>
      <c r="F69" s="37">
        <v>3257.5666666666671</v>
      </c>
      <c r="G69" s="38">
        <v>3238.8833333333341</v>
      </c>
      <c r="H69" s="38">
        <v>3218.3166666666671</v>
      </c>
      <c r="I69" s="38">
        <v>3199.6333333333341</v>
      </c>
      <c r="J69" s="38">
        <v>3278.1333333333341</v>
      </c>
      <c r="K69" s="38">
        <v>3296.8166666666675</v>
      </c>
      <c r="L69" s="38">
        <v>3317.3833333333341</v>
      </c>
      <c r="M69" s="28">
        <v>3276.25</v>
      </c>
      <c r="N69" s="28">
        <v>3237</v>
      </c>
      <c r="O69" s="39">
        <v>2873000</v>
      </c>
      <c r="P69" s="40">
        <v>1.4423671062620271E-2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45071</v>
      </c>
      <c r="E70" s="37">
        <v>2927.35</v>
      </c>
      <c r="F70" s="37">
        <v>2932.5833333333335</v>
      </c>
      <c r="G70" s="38">
        <v>2908.2666666666669</v>
      </c>
      <c r="H70" s="38">
        <v>2889.1833333333334</v>
      </c>
      <c r="I70" s="38">
        <v>2864.8666666666668</v>
      </c>
      <c r="J70" s="38">
        <v>2951.666666666667</v>
      </c>
      <c r="K70" s="38">
        <v>2975.9833333333336</v>
      </c>
      <c r="L70" s="38">
        <v>2995.0666666666671</v>
      </c>
      <c r="M70" s="28">
        <v>2956.9</v>
      </c>
      <c r="N70" s="28">
        <v>2913.5</v>
      </c>
      <c r="O70" s="39">
        <v>821700</v>
      </c>
      <c r="P70" s="40">
        <v>2.3670113367385077E-2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426.35</v>
      </c>
      <c r="F71" s="37">
        <v>426.06666666666666</v>
      </c>
      <c r="G71" s="38">
        <v>422.83333333333331</v>
      </c>
      <c r="H71" s="38">
        <v>419.31666666666666</v>
      </c>
      <c r="I71" s="38">
        <v>416.08333333333331</v>
      </c>
      <c r="J71" s="38">
        <v>429.58333333333331</v>
      </c>
      <c r="K71" s="38">
        <v>432.81666666666666</v>
      </c>
      <c r="L71" s="38">
        <v>436.33333333333331</v>
      </c>
      <c r="M71" s="28">
        <v>429.3</v>
      </c>
      <c r="N71" s="28">
        <v>422.55</v>
      </c>
      <c r="O71" s="39">
        <v>37162950</v>
      </c>
      <c r="P71" s="40">
        <v>4.4597065513089238E-3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4968.6000000000004</v>
      </c>
      <c r="F72" s="37">
        <v>4965.7833333333328</v>
      </c>
      <c r="G72" s="38">
        <v>4941.1166666666659</v>
      </c>
      <c r="H72" s="38">
        <v>4913.6333333333332</v>
      </c>
      <c r="I72" s="38">
        <v>4888.9666666666662</v>
      </c>
      <c r="J72" s="38">
        <v>4993.2666666666655</v>
      </c>
      <c r="K72" s="38">
        <v>5017.9333333333334</v>
      </c>
      <c r="L72" s="38">
        <v>5045.4166666666652</v>
      </c>
      <c r="M72" s="28">
        <v>4990.45</v>
      </c>
      <c r="N72" s="28">
        <v>4938.3</v>
      </c>
      <c r="O72" s="39">
        <v>2568625</v>
      </c>
      <c r="P72" s="40">
        <v>8.3914024928844824E-3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3366.6</v>
      </c>
      <c r="F73" s="37">
        <v>3365.1666666666665</v>
      </c>
      <c r="G73" s="38">
        <v>3331.333333333333</v>
      </c>
      <c r="H73" s="38">
        <v>3296.0666666666666</v>
      </c>
      <c r="I73" s="38">
        <v>3262.2333333333331</v>
      </c>
      <c r="J73" s="38">
        <v>3400.4333333333329</v>
      </c>
      <c r="K73" s="38">
        <v>3434.266666666666</v>
      </c>
      <c r="L73" s="38">
        <v>3469.5333333333328</v>
      </c>
      <c r="M73" s="28">
        <v>3399</v>
      </c>
      <c r="N73" s="28">
        <v>3329.9</v>
      </c>
      <c r="O73" s="39">
        <v>3333575</v>
      </c>
      <c r="P73" s="40">
        <v>2.4734238501210397E-3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1995.4</v>
      </c>
      <c r="F74" s="37">
        <v>1994.2333333333336</v>
      </c>
      <c r="G74" s="38">
        <v>1974.5666666666671</v>
      </c>
      <c r="H74" s="38">
        <v>1953.7333333333336</v>
      </c>
      <c r="I74" s="38">
        <v>1934.0666666666671</v>
      </c>
      <c r="J74" s="38">
        <v>2015.0666666666671</v>
      </c>
      <c r="K74" s="38">
        <v>2034.7333333333336</v>
      </c>
      <c r="L74" s="38">
        <v>2055.5666666666671</v>
      </c>
      <c r="M74" s="28">
        <v>2013.9</v>
      </c>
      <c r="N74" s="28">
        <v>1973.4</v>
      </c>
      <c r="O74" s="39">
        <v>1425875</v>
      </c>
      <c r="P74" s="40">
        <v>6.315357801927414E-2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193.5</v>
      </c>
      <c r="F75" s="37">
        <v>194.61666666666667</v>
      </c>
      <c r="G75" s="38">
        <v>190.98333333333335</v>
      </c>
      <c r="H75" s="38">
        <v>188.46666666666667</v>
      </c>
      <c r="I75" s="38">
        <v>184.83333333333334</v>
      </c>
      <c r="J75" s="38">
        <v>197.13333333333335</v>
      </c>
      <c r="K75" s="38">
        <v>200.76666666666668</v>
      </c>
      <c r="L75" s="38">
        <v>203.28333333333336</v>
      </c>
      <c r="M75" s="28">
        <v>198.25</v>
      </c>
      <c r="N75" s="28">
        <v>192.1</v>
      </c>
      <c r="O75" s="39">
        <v>20390400</v>
      </c>
      <c r="P75" s="40">
        <v>0.11233307148468186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136.35</v>
      </c>
      <c r="F76" s="37">
        <v>136.13333333333333</v>
      </c>
      <c r="G76" s="38">
        <v>135.31666666666666</v>
      </c>
      <c r="H76" s="38">
        <v>134.28333333333333</v>
      </c>
      <c r="I76" s="38">
        <v>133.46666666666667</v>
      </c>
      <c r="J76" s="38">
        <v>137.16666666666666</v>
      </c>
      <c r="K76" s="38">
        <v>137.98333333333332</v>
      </c>
      <c r="L76" s="38">
        <v>139.01666666666665</v>
      </c>
      <c r="M76" s="28">
        <v>136.94999999999999</v>
      </c>
      <c r="N76" s="28">
        <v>135.1</v>
      </c>
      <c r="O76" s="39">
        <v>58890000</v>
      </c>
      <c r="P76" s="40">
        <v>1.2638638122259479E-2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109</v>
      </c>
      <c r="F77" s="37">
        <v>108.61666666666667</v>
      </c>
      <c r="G77" s="38">
        <v>108.03333333333335</v>
      </c>
      <c r="H77" s="38">
        <v>107.06666666666668</v>
      </c>
      <c r="I77" s="38">
        <v>106.48333333333335</v>
      </c>
      <c r="J77" s="38">
        <v>109.58333333333334</v>
      </c>
      <c r="K77" s="38">
        <v>110.16666666666666</v>
      </c>
      <c r="L77" s="38">
        <v>111.13333333333334</v>
      </c>
      <c r="M77" s="28">
        <v>109.2</v>
      </c>
      <c r="N77" s="28">
        <v>107.65</v>
      </c>
      <c r="O77" s="39">
        <v>60207000</v>
      </c>
      <c r="P77" s="40">
        <v>-1.6589448512927814E-2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547.9</v>
      </c>
      <c r="F78" s="37">
        <v>553.51666666666665</v>
      </c>
      <c r="G78" s="38">
        <v>540.58333333333326</v>
      </c>
      <c r="H78" s="38">
        <v>533.26666666666665</v>
      </c>
      <c r="I78" s="38">
        <v>520.33333333333326</v>
      </c>
      <c r="J78" s="38">
        <v>560.83333333333326</v>
      </c>
      <c r="K78" s="38">
        <v>573.76666666666665</v>
      </c>
      <c r="L78" s="38">
        <v>581.08333333333326</v>
      </c>
      <c r="M78" s="28">
        <v>566.45000000000005</v>
      </c>
      <c r="N78" s="28">
        <v>546.20000000000005</v>
      </c>
      <c r="O78" s="39">
        <v>6385800</v>
      </c>
      <c r="P78" s="40">
        <v>1.1366219595362582E-3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46.2</v>
      </c>
      <c r="F79" s="37">
        <v>46.15</v>
      </c>
      <c r="G79" s="38">
        <v>45.8</v>
      </c>
      <c r="H79" s="38">
        <v>45.4</v>
      </c>
      <c r="I79" s="38">
        <v>45.05</v>
      </c>
      <c r="J79" s="38">
        <v>46.55</v>
      </c>
      <c r="K79" s="38">
        <v>46.900000000000006</v>
      </c>
      <c r="L79" s="38">
        <v>47.3</v>
      </c>
      <c r="M79" s="28">
        <v>46.5</v>
      </c>
      <c r="N79" s="28">
        <v>45.75</v>
      </c>
      <c r="O79" s="39">
        <v>128340000</v>
      </c>
      <c r="P79" s="40">
        <v>-1.3660729725056199E-2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45071</v>
      </c>
      <c r="E80" s="37">
        <v>601.29999999999995</v>
      </c>
      <c r="F80" s="37">
        <v>598.94999999999993</v>
      </c>
      <c r="G80" s="38">
        <v>591.34999999999991</v>
      </c>
      <c r="H80" s="38">
        <v>581.4</v>
      </c>
      <c r="I80" s="38">
        <v>573.79999999999995</v>
      </c>
      <c r="J80" s="38">
        <v>608.89999999999986</v>
      </c>
      <c r="K80" s="38">
        <v>616.5</v>
      </c>
      <c r="L80" s="38">
        <v>626.44999999999982</v>
      </c>
      <c r="M80" s="28">
        <v>606.54999999999995</v>
      </c>
      <c r="N80" s="28">
        <v>589</v>
      </c>
      <c r="O80" s="39">
        <v>8184800</v>
      </c>
      <c r="P80" s="40">
        <v>2.5073266037121459E-2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928.95</v>
      </c>
      <c r="F81" s="37">
        <v>923.7833333333333</v>
      </c>
      <c r="G81" s="38">
        <v>913.91666666666663</v>
      </c>
      <c r="H81" s="38">
        <v>898.88333333333333</v>
      </c>
      <c r="I81" s="38">
        <v>889.01666666666665</v>
      </c>
      <c r="J81" s="38">
        <v>938.81666666666661</v>
      </c>
      <c r="K81" s="38">
        <v>948.68333333333339</v>
      </c>
      <c r="L81" s="38">
        <v>963.71666666666658</v>
      </c>
      <c r="M81" s="28">
        <v>933.65</v>
      </c>
      <c r="N81" s="28">
        <v>908.75</v>
      </c>
      <c r="O81" s="39">
        <v>9051000</v>
      </c>
      <c r="P81" s="40">
        <v>-4.6761453396524488E-2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1335.2</v>
      </c>
      <c r="F82" s="37">
        <v>1331.2833333333333</v>
      </c>
      <c r="G82" s="38">
        <v>1319.0666666666666</v>
      </c>
      <c r="H82" s="38">
        <v>1302.9333333333334</v>
      </c>
      <c r="I82" s="38">
        <v>1290.7166666666667</v>
      </c>
      <c r="J82" s="38">
        <v>1347.4166666666665</v>
      </c>
      <c r="K82" s="38">
        <v>1359.6333333333332</v>
      </c>
      <c r="L82" s="38">
        <v>1375.7666666666664</v>
      </c>
      <c r="M82" s="28">
        <v>1343.5</v>
      </c>
      <c r="N82" s="28">
        <v>1315.15</v>
      </c>
      <c r="O82" s="39">
        <v>4845900</v>
      </c>
      <c r="P82" s="40">
        <v>1.1005288797554844E-2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303</v>
      </c>
      <c r="F83" s="37">
        <v>302.75</v>
      </c>
      <c r="G83" s="38">
        <v>300.35000000000002</v>
      </c>
      <c r="H83" s="38">
        <v>297.70000000000005</v>
      </c>
      <c r="I83" s="38">
        <v>295.30000000000007</v>
      </c>
      <c r="J83" s="38">
        <v>305.39999999999998</v>
      </c>
      <c r="K83" s="38">
        <v>307.79999999999995</v>
      </c>
      <c r="L83" s="38">
        <v>310.44999999999993</v>
      </c>
      <c r="M83" s="28">
        <v>305.14999999999998</v>
      </c>
      <c r="N83" s="28">
        <v>300.10000000000002</v>
      </c>
      <c r="O83" s="39">
        <v>6768000</v>
      </c>
      <c r="P83" s="40">
        <v>5.9486537257357544E-2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1749.55</v>
      </c>
      <c r="F84" s="37">
        <v>1743.3833333333332</v>
      </c>
      <c r="G84" s="38">
        <v>1732.8166666666664</v>
      </c>
      <c r="H84" s="38">
        <v>1716.0833333333333</v>
      </c>
      <c r="I84" s="38">
        <v>1705.5166666666664</v>
      </c>
      <c r="J84" s="38">
        <v>1760.1166666666663</v>
      </c>
      <c r="K84" s="38">
        <v>1770.6833333333329</v>
      </c>
      <c r="L84" s="38">
        <v>1787.4166666666663</v>
      </c>
      <c r="M84" s="28">
        <v>1753.95</v>
      </c>
      <c r="N84" s="28">
        <v>1726.65</v>
      </c>
      <c r="O84" s="39">
        <v>12272575</v>
      </c>
      <c r="P84" s="40">
        <v>3.6124922311995028E-3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472.9</v>
      </c>
      <c r="F85" s="37">
        <v>471.59999999999997</v>
      </c>
      <c r="G85" s="38">
        <v>468.04999999999995</v>
      </c>
      <c r="H85" s="38">
        <v>463.2</v>
      </c>
      <c r="I85" s="38">
        <v>459.65</v>
      </c>
      <c r="J85" s="38">
        <v>476.44999999999993</v>
      </c>
      <c r="K85" s="38">
        <v>480</v>
      </c>
      <c r="L85" s="38">
        <v>484.84999999999991</v>
      </c>
      <c r="M85" s="28">
        <v>475.15</v>
      </c>
      <c r="N85" s="28">
        <v>466.75</v>
      </c>
      <c r="O85" s="39">
        <v>6133750</v>
      </c>
      <c r="P85" s="40">
        <v>-3.1576869942766921E-2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45071</v>
      </c>
      <c r="E86" s="37">
        <v>2950.5</v>
      </c>
      <c r="F86" s="37">
        <v>2950.6333333333332</v>
      </c>
      <c r="G86" s="38">
        <v>2931.4666666666662</v>
      </c>
      <c r="H86" s="38">
        <v>2912.4333333333329</v>
      </c>
      <c r="I86" s="38">
        <v>2893.266666666666</v>
      </c>
      <c r="J86" s="38">
        <v>2969.6666666666665</v>
      </c>
      <c r="K86" s="38">
        <v>2988.8333333333335</v>
      </c>
      <c r="L86" s="38">
        <v>3007.8666666666668</v>
      </c>
      <c r="M86" s="28">
        <v>2969.8</v>
      </c>
      <c r="N86" s="28">
        <v>2931.6</v>
      </c>
      <c r="O86" s="39">
        <v>2826900</v>
      </c>
      <c r="P86" s="40">
        <v>1.8262373027879836E-2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1233.5999999999999</v>
      </c>
      <c r="F87" s="37">
        <v>1233.0999999999999</v>
      </c>
      <c r="G87" s="38">
        <v>1220.5999999999999</v>
      </c>
      <c r="H87" s="38">
        <v>1207.5999999999999</v>
      </c>
      <c r="I87" s="38">
        <v>1195.0999999999999</v>
      </c>
      <c r="J87" s="38">
        <v>1246.0999999999999</v>
      </c>
      <c r="K87" s="38">
        <v>1258.5999999999999</v>
      </c>
      <c r="L87" s="38">
        <v>1271.5999999999999</v>
      </c>
      <c r="M87" s="28">
        <v>1245.5999999999999</v>
      </c>
      <c r="N87" s="28">
        <v>1220.0999999999999</v>
      </c>
      <c r="O87" s="39">
        <v>5813000</v>
      </c>
      <c r="P87" s="40">
        <v>0.1110474006116208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1073.95</v>
      </c>
      <c r="F88" s="37">
        <v>1074.95</v>
      </c>
      <c r="G88" s="38">
        <v>1068.45</v>
      </c>
      <c r="H88" s="38">
        <v>1062.95</v>
      </c>
      <c r="I88" s="38">
        <v>1056.45</v>
      </c>
      <c r="J88" s="38">
        <v>1080.45</v>
      </c>
      <c r="K88" s="38">
        <v>1086.95</v>
      </c>
      <c r="L88" s="38">
        <v>1092.45</v>
      </c>
      <c r="M88" s="28">
        <v>1081.45</v>
      </c>
      <c r="N88" s="28">
        <v>1069.45</v>
      </c>
      <c r="O88" s="39">
        <v>10160500</v>
      </c>
      <c r="P88" s="40">
        <v>2.4058134612671089E-2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2786.75</v>
      </c>
      <c r="F89" s="37">
        <v>2791.5833333333335</v>
      </c>
      <c r="G89" s="38">
        <v>2775.166666666667</v>
      </c>
      <c r="H89" s="38">
        <v>2763.5833333333335</v>
      </c>
      <c r="I89" s="38">
        <v>2747.166666666667</v>
      </c>
      <c r="J89" s="38">
        <v>2803.166666666667</v>
      </c>
      <c r="K89" s="38">
        <v>2819.5833333333339</v>
      </c>
      <c r="L89" s="38">
        <v>2831.166666666667</v>
      </c>
      <c r="M89" s="28">
        <v>2808</v>
      </c>
      <c r="N89" s="28">
        <v>2780</v>
      </c>
      <c r="O89" s="39">
        <v>14828100</v>
      </c>
      <c r="P89" s="40">
        <v>9.8684210526315784E-3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1818.6</v>
      </c>
      <c r="F90" s="37">
        <v>1810.2</v>
      </c>
      <c r="G90" s="38">
        <v>1789.95</v>
      </c>
      <c r="H90" s="38">
        <v>1761.3</v>
      </c>
      <c r="I90" s="38">
        <v>1741.05</v>
      </c>
      <c r="J90" s="38">
        <v>1838.8500000000001</v>
      </c>
      <c r="K90" s="38">
        <v>1859.1000000000001</v>
      </c>
      <c r="L90" s="38">
        <v>1887.7500000000002</v>
      </c>
      <c r="M90" s="28">
        <v>1830.45</v>
      </c>
      <c r="N90" s="28">
        <v>1781.55</v>
      </c>
      <c r="O90" s="39">
        <v>2445600</v>
      </c>
      <c r="P90" s="40">
        <v>-3.7883416839789808E-3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1678.3</v>
      </c>
      <c r="F91" s="37">
        <v>1681</v>
      </c>
      <c r="G91" s="38">
        <v>1672.3</v>
      </c>
      <c r="H91" s="38">
        <v>1666.3</v>
      </c>
      <c r="I91" s="38">
        <v>1657.6</v>
      </c>
      <c r="J91" s="38">
        <v>1687</v>
      </c>
      <c r="K91" s="38">
        <v>1695.6999999999998</v>
      </c>
      <c r="L91" s="38">
        <v>1701.7</v>
      </c>
      <c r="M91" s="28">
        <v>1689.7</v>
      </c>
      <c r="N91" s="28">
        <v>1675</v>
      </c>
      <c r="O91" s="39">
        <v>69559600</v>
      </c>
      <c r="P91" s="40">
        <v>8.1305997512993011E-3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545.9</v>
      </c>
      <c r="F92" s="37">
        <v>541.7833333333333</v>
      </c>
      <c r="G92" s="38">
        <v>536.26666666666665</v>
      </c>
      <c r="H92" s="38">
        <v>526.63333333333333</v>
      </c>
      <c r="I92" s="38">
        <v>521.11666666666667</v>
      </c>
      <c r="J92" s="38">
        <v>551.41666666666663</v>
      </c>
      <c r="K92" s="38">
        <v>556.93333333333328</v>
      </c>
      <c r="L92" s="38">
        <v>566.56666666666661</v>
      </c>
      <c r="M92" s="28">
        <v>547.29999999999995</v>
      </c>
      <c r="N92" s="28">
        <v>532.15</v>
      </c>
      <c r="O92" s="39">
        <v>16354800</v>
      </c>
      <c r="P92" s="40">
        <v>-4.4595810307158465E-2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2511.6</v>
      </c>
      <c r="F93" s="37">
        <v>2515.5166666666664</v>
      </c>
      <c r="G93" s="38">
        <v>2471.083333333333</v>
      </c>
      <c r="H93" s="38">
        <v>2430.5666666666666</v>
      </c>
      <c r="I93" s="38">
        <v>2386.1333333333332</v>
      </c>
      <c r="J93" s="38">
        <v>2556.0333333333328</v>
      </c>
      <c r="K93" s="38">
        <v>2600.4666666666662</v>
      </c>
      <c r="L93" s="38">
        <v>2640.9833333333327</v>
      </c>
      <c r="M93" s="28">
        <v>2559.9499999999998</v>
      </c>
      <c r="N93" s="28">
        <v>2475</v>
      </c>
      <c r="O93" s="39">
        <v>3752400</v>
      </c>
      <c r="P93" s="40">
        <v>0.13843633384909437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448.65</v>
      </c>
      <c r="F94" s="37">
        <v>446.65000000000003</v>
      </c>
      <c r="G94" s="38">
        <v>441.00000000000006</v>
      </c>
      <c r="H94" s="38">
        <v>433.35</v>
      </c>
      <c r="I94" s="38">
        <v>427.70000000000005</v>
      </c>
      <c r="J94" s="38">
        <v>454.30000000000007</v>
      </c>
      <c r="K94" s="38">
        <v>459.95000000000005</v>
      </c>
      <c r="L94" s="38">
        <v>467.60000000000008</v>
      </c>
      <c r="M94" s="28">
        <v>452.3</v>
      </c>
      <c r="N94" s="28">
        <v>439</v>
      </c>
      <c r="O94" s="39">
        <v>21649600</v>
      </c>
      <c r="P94" s="40">
        <v>-1.5495867768595042E-3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45071</v>
      </c>
      <c r="E95" s="37">
        <v>104.95</v>
      </c>
      <c r="F95" s="37">
        <v>104.35000000000001</v>
      </c>
      <c r="G95" s="38">
        <v>103.00000000000001</v>
      </c>
      <c r="H95" s="38">
        <v>101.05000000000001</v>
      </c>
      <c r="I95" s="38">
        <v>99.700000000000017</v>
      </c>
      <c r="J95" s="38">
        <v>106.30000000000001</v>
      </c>
      <c r="K95" s="38">
        <v>107.65</v>
      </c>
      <c r="L95" s="38">
        <v>109.60000000000001</v>
      </c>
      <c r="M95" s="28">
        <v>105.7</v>
      </c>
      <c r="N95" s="28">
        <v>102.4</v>
      </c>
      <c r="O95" s="39">
        <v>19433100</v>
      </c>
      <c r="P95" s="40">
        <v>5.7491592568810333E-2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254.5</v>
      </c>
      <c r="F96" s="37">
        <v>255.26666666666665</v>
      </c>
      <c r="G96" s="38">
        <v>250.98333333333329</v>
      </c>
      <c r="H96" s="38">
        <v>247.46666666666664</v>
      </c>
      <c r="I96" s="38">
        <v>243.18333333333328</v>
      </c>
      <c r="J96" s="38">
        <v>258.7833333333333</v>
      </c>
      <c r="K96" s="38">
        <v>263.06666666666661</v>
      </c>
      <c r="L96" s="38">
        <v>266.58333333333331</v>
      </c>
      <c r="M96" s="28">
        <v>259.55</v>
      </c>
      <c r="N96" s="28">
        <v>251.75</v>
      </c>
      <c r="O96" s="39">
        <v>16254000</v>
      </c>
      <c r="P96" s="40">
        <v>9.9767209843698037E-4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2467.85</v>
      </c>
      <c r="F97" s="37">
        <v>2475.6166666666668</v>
      </c>
      <c r="G97" s="38">
        <v>2458.2333333333336</v>
      </c>
      <c r="H97" s="38">
        <v>2448.6166666666668</v>
      </c>
      <c r="I97" s="38">
        <v>2431.2333333333336</v>
      </c>
      <c r="J97" s="38">
        <v>2485.2333333333336</v>
      </c>
      <c r="K97" s="38">
        <v>2502.6166666666668</v>
      </c>
      <c r="L97" s="38">
        <v>2512.2333333333336</v>
      </c>
      <c r="M97" s="28">
        <v>2493</v>
      </c>
      <c r="N97" s="28">
        <v>2466</v>
      </c>
      <c r="O97" s="39">
        <v>10432500</v>
      </c>
      <c r="P97" s="40">
        <v>1.7050772110435191E-2</v>
      </c>
    </row>
    <row r="98" spans="1:16" ht="12.75" customHeight="1">
      <c r="A98" s="28">
        <v>88</v>
      </c>
      <c r="B98" s="29" t="s">
        <v>63</v>
      </c>
      <c r="C98" s="30" t="s">
        <v>373</v>
      </c>
      <c r="D98" s="31" t="e">
        <v>#N/A</v>
      </c>
      <c r="E98" s="37" t="e">
        <v>#N/A</v>
      </c>
      <c r="F98" s="37" t="e">
        <v>#N/A</v>
      </c>
      <c r="G98" s="38" t="e">
        <v>#N/A</v>
      </c>
      <c r="H98" s="38" t="e">
        <v>#N/A</v>
      </c>
      <c r="I98" s="38" t="e">
        <v>#N/A</v>
      </c>
      <c r="J98" s="38" t="e">
        <v>#N/A</v>
      </c>
      <c r="K98" s="38" t="e">
        <v>#N/A</v>
      </c>
      <c r="L98" s="38" t="e">
        <v>#N/A</v>
      </c>
      <c r="M98" s="28" t="e">
        <v>#N/A</v>
      </c>
      <c r="N98" s="28" t="e">
        <v>#N/A</v>
      </c>
      <c r="O98" s="39" t="e">
        <v>#N/A</v>
      </c>
      <c r="P98" s="40" t="e">
        <v>#N/A</v>
      </c>
    </row>
    <row r="99" spans="1:16" ht="12.75" customHeight="1">
      <c r="A99" s="28">
        <v>89</v>
      </c>
      <c r="B99" s="29" t="s">
        <v>58</v>
      </c>
      <c r="C99" s="30" t="s">
        <v>123</v>
      </c>
      <c r="D99" s="31">
        <v>45071</v>
      </c>
      <c r="E99" s="37">
        <v>113.8</v>
      </c>
      <c r="F99" s="37">
        <v>112.68333333333332</v>
      </c>
      <c r="G99" s="38">
        <v>109.96666666666664</v>
      </c>
      <c r="H99" s="38">
        <v>106.13333333333331</v>
      </c>
      <c r="I99" s="38">
        <v>103.41666666666663</v>
      </c>
      <c r="J99" s="38">
        <v>116.51666666666665</v>
      </c>
      <c r="K99" s="38">
        <v>119.23333333333332</v>
      </c>
      <c r="L99" s="38">
        <v>123.06666666666666</v>
      </c>
      <c r="M99" s="28">
        <v>115.4</v>
      </c>
      <c r="N99" s="28">
        <v>108.85</v>
      </c>
      <c r="O99" s="39">
        <v>50135300</v>
      </c>
      <c r="P99" s="40">
        <v>5.5480000000000002E-2</v>
      </c>
    </row>
    <row r="100" spans="1:16" ht="12.75" customHeight="1">
      <c r="A100" s="28">
        <v>90</v>
      </c>
      <c r="B100" s="29" t="s">
        <v>63</v>
      </c>
      <c r="C100" s="30" t="s">
        <v>124</v>
      </c>
      <c r="D100" s="31">
        <v>45071</v>
      </c>
      <c r="E100" s="37">
        <v>928.2</v>
      </c>
      <c r="F100" s="37">
        <v>927.91666666666663</v>
      </c>
      <c r="G100" s="38">
        <v>924.83333333333326</v>
      </c>
      <c r="H100" s="38">
        <v>921.46666666666658</v>
      </c>
      <c r="I100" s="38">
        <v>918.38333333333321</v>
      </c>
      <c r="J100" s="38">
        <v>931.2833333333333</v>
      </c>
      <c r="K100" s="38">
        <v>934.36666666666656</v>
      </c>
      <c r="L100" s="38">
        <v>937.73333333333335</v>
      </c>
      <c r="M100" s="28">
        <v>931</v>
      </c>
      <c r="N100" s="28">
        <v>924.55</v>
      </c>
      <c r="O100" s="39">
        <v>73689000</v>
      </c>
      <c r="P100" s="40">
        <v>4.7921478060046187E-2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45071</v>
      </c>
      <c r="E101" s="37">
        <v>1093.25</v>
      </c>
      <c r="F101" s="37">
        <v>1091.6166666666666</v>
      </c>
      <c r="G101" s="38">
        <v>1084.8833333333332</v>
      </c>
      <c r="H101" s="38">
        <v>1076.5166666666667</v>
      </c>
      <c r="I101" s="38">
        <v>1069.7833333333333</v>
      </c>
      <c r="J101" s="38">
        <v>1099.9833333333331</v>
      </c>
      <c r="K101" s="38">
        <v>1106.7166666666662</v>
      </c>
      <c r="L101" s="38">
        <v>1115.083333333333</v>
      </c>
      <c r="M101" s="28">
        <v>1098.3499999999999</v>
      </c>
      <c r="N101" s="28">
        <v>1083.25</v>
      </c>
      <c r="O101" s="39">
        <v>5251725</v>
      </c>
      <c r="P101" s="40">
        <v>6.6802443991853359E-3</v>
      </c>
    </row>
    <row r="102" spans="1:16" ht="12.75" customHeight="1">
      <c r="A102" s="28">
        <v>92</v>
      </c>
      <c r="B102" s="29" t="s">
        <v>74</v>
      </c>
      <c r="C102" s="30" t="s">
        <v>126</v>
      </c>
      <c r="D102" s="31">
        <v>45071</v>
      </c>
      <c r="E102" s="37">
        <v>441.65</v>
      </c>
      <c r="F102" s="37">
        <v>439.48333333333335</v>
      </c>
      <c r="G102" s="38">
        <v>436.4666666666667</v>
      </c>
      <c r="H102" s="38">
        <v>431.28333333333336</v>
      </c>
      <c r="I102" s="38">
        <v>428.26666666666671</v>
      </c>
      <c r="J102" s="38">
        <v>444.66666666666669</v>
      </c>
      <c r="K102" s="38">
        <v>447.68333333333334</v>
      </c>
      <c r="L102" s="38">
        <v>452.86666666666667</v>
      </c>
      <c r="M102" s="28">
        <v>442.5</v>
      </c>
      <c r="N102" s="28">
        <v>434.3</v>
      </c>
      <c r="O102" s="39">
        <v>12925500</v>
      </c>
      <c r="P102" s="40">
        <v>-5.5395268320830929E-3</v>
      </c>
    </row>
    <row r="103" spans="1:16" ht="12.75" customHeight="1">
      <c r="A103" s="28">
        <v>93</v>
      </c>
      <c r="B103" s="29" t="s">
        <v>63</v>
      </c>
      <c r="C103" s="30" t="s">
        <v>127</v>
      </c>
      <c r="D103" s="31">
        <v>45071</v>
      </c>
      <c r="E103" s="37">
        <v>6.95</v>
      </c>
      <c r="F103" s="37">
        <v>6.916666666666667</v>
      </c>
      <c r="G103" s="38">
        <v>6.8333333333333339</v>
      </c>
      <c r="H103" s="38">
        <v>6.7166666666666668</v>
      </c>
      <c r="I103" s="38">
        <v>6.6333333333333337</v>
      </c>
      <c r="J103" s="38">
        <v>7.0333333333333341</v>
      </c>
      <c r="K103" s="38">
        <v>7.116666666666668</v>
      </c>
      <c r="L103" s="38">
        <v>7.2333333333333343</v>
      </c>
      <c r="M103" s="28">
        <v>7</v>
      </c>
      <c r="N103" s="28">
        <v>6.8</v>
      </c>
      <c r="O103" s="39">
        <v>520420000</v>
      </c>
      <c r="P103" s="40">
        <v>2.7167106606809117E-3</v>
      </c>
    </row>
    <row r="104" spans="1:16" ht="12.75" customHeight="1">
      <c r="A104" s="28">
        <v>94</v>
      </c>
      <c r="B104" s="29" t="s">
        <v>58</v>
      </c>
      <c r="C104" s="30" t="s">
        <v>377</v>
      </c>
      <c r="D104" s="31">
        <v>45071</v>
      </c>
      <c r="E104" s="37">
        <v>91.3</v>
      </c>
      <c r="F104" s="37">
        <v>91.016666666666652</v>
      </c>
      <c r="G104" s="38">
        <v>89.133333333333297</v>
      </c>
      <c r="H104" s="38">
        <v>86.96666666666664</v>
      </c>
      <c r="I104" s="38">
        <v>85.083333333333286</v>
      </c>
      <c r="J104" s="38">
        <v>93.183333333333309</v>
      </c>
      <c r="K104" s="38">
        <v>95.066666666666663</v>
      </c>
      <c r="L104" s="38">
        <v>97.23333333333332</v>
      </c>
      <c r="M104" s="28">
        <v>92.9</v>
      </c>
      <c r="N104" s="28">
        <v>88.85</v>
      </c>
      <c r="O104" s="39">
        <v>166330000</v>
      </c>
      <c r="P104" s="40">
        <v>2.3254383266687172E-2</v>
      </c>
    </row>
    <row r="105" spans="1:16" ht="12.75" customHeight="1">
      <c r="A105" s="28">
        <v>95</v>
      </c>
      <c r="B105" s="29" t="s">
        <v>44</v>
      </c>
      <c r="C105" s="30" t="s">
        <v>128</v>
      </c>
      <c r="D105" s="31">
        <v>45071</v>
      </c>
      <c r="E105" s="37">
        <v>64.3</v>
      </c>
      <c r="F105" s="37">
        <v>64.233333333333334</v>
      </c>
      <c r="G105" s="38">
        <v>63.166666666666671</v>
      </c>
      <c r="H105" s="38">
        <v>62.033333333333339</v>
      </c>
      <c r="I105" s="38">
        <v>60.966666666666676</v>
      </c>
      <c r="J105" s="38">
        <v>65.366666666666674</v>
      </c>
      <c r="K105" s="38">
        <v>66.433333333333337</v>
      </c>
      <c r="L105" s="38">
        <v>67.566666666666663</v>
      </c>
      <c r="M105" s="28">
        <v>65.3</v>
      </c>
      <c r="N105" s="28">
        <v>63.1</v>
      </c>
      <c r="O105" s="39">
        <v>219690000</v>
      </c>
      <c r="P105" s="40">
        <v>5.1173473049594485E-2</v>
      </c>
    </row>
    <row r="106" spans="1:16" ht="12.75" customHeight="1">
      <c r="A106" s="28">
        <v>96</v>
      </c>
      <c r="B106" s="29" t="s">
        <v>79</v>
      </c>
      <c r="C106" s="30" t="s">
        <v>386</v>
      </c>
      <c r="D106" s="31">
        <v>45071</v>
      </c>
      <c r="E106" s="37">
        <v>155.75</v>
      </c>
      <c r="F106" s="37">
        <v>156.33333333333334</v>
      </c>
      <c r="G106" s="38">
        <v>154.41666666666669</v>
      </c>
      <c r="H106" s="38">
        <v>153.08333333333334</v>
      </c>
      <c r="I106" s="38">
        <v>151.16666666666669</v>
      </c>
      <c r="J106" s="38">
        <v>157.66666666666669</v>
      </c>
      <c r="K106" s="38">
        <v>159.58333333333337</v>
      </c>
      <c r="L106" s="38">
        <v>160.91666666666669</v>
      </c>
      <c r="M106" s="28">
        <v>158.25</v>
      </c>
      <c r="N106" s="28">
        <v>155</v>
      </c>
      <c r="O106" s="39">
        <v>41928750</v>
      </c>
      <c r="P106" s="40">
        <v>4.6420215255030414E-2</v>
      </c>
    </row>
    <row r="107" spans="1:16" ht="12.75" customHeight="1">
      <c r="A107" s="28">
        <v>97</v>
      </c>
      <c r="B107" s="29" t="s">
        <v>105</v>
      </c>
      <c r="C107" s="30" t="s">
        <v>129</v>
      </c>
      <c r="D107" s="31">
        <v>45071</v>
      </c>
      <c r="E107" s="37">
        <v>495.15</v>
      </c>
      <c r="F107" s="37">
        <v>496.01666666666665</v>
      </c>
      <c r="G107" s="38">
        <v>493.13333333333333</v>
      </c>
      <c r="H107" s="38">
        <v>491.11666666666667</v>
      </c>
      <c r="I107" s="38">
        <v>488.23333333333335</v>
      </c>
      <c r="J107" s="38">
        <v>498.0333333333333</v>
      </c>
      <c r="K107" s="38">
        <v>500.91666666666663</v>
      </c>
      <c r="L107" s="38">
        <v>502.93333333333328</v>
      </c>
      <c r="M107" s="28">
        <v>498.9</v>
      </c>
      <c r="N107" s="28">
        <v>494</v>
      </c>
      <c r="O107" s="39">
        <v>5863000</v>
      </c>
      <c r="P107" s="40">
        <v>4.2033235581622676E-2</v>
      </c>
    </row>
    <row r="108" spans="1:16" ht="12.75" customHeight="1">
      <c r="A108" s="28">
        <v>98</v>
      </c>
      <c r="B108" s="29" t="s">
        <v>42</v>
      </c>
      <c r="C108" s="30" t="s">
        <v>130</v>
      </c>
      <c r="D108" s="31">
        <v>45071</v>
      </c>
      <c r="E108" s="37">
        <v>349</v>
      </c>
      <c r="F108" s="37">
        <v>347.61666666666662</v>
      </c>
      <c r="G108" s="38">
        <v>343.23333333333323</v>
      </c>
      <c r="H108" s="38">
        <v>337.46666666666664</v>
      </c>
      <c r="I108" s="38">
        <v>333.08333333333326</v>
      </c>
      <c r="J108" s="38">
        <v>353.38333333333321</v>
      </c>
      <c r="K108" s="38">
        <v>357.76666666666654</v>
      </c>
      <c r="L108" s="38">
        <v>363.53333333333319</v>
      </c>
      <c r="M108" s="28">
        <v>352</v>
      </c>
      <c r="N108" s="28">
        <v>341.85</v>
      </c>
      <c r="O108" s="39">
        <v>25198000</v>
      </c>
      <c r="P108" s="40">
        <v>-6.1037412431062754E-2</v>
      </c>
    </row>
    <row r="109" spans="1:16" ht="12.75" customHeight="1">
      <c r="A109" s="28">
        <v>99</v>
      </c>
      <c r="B109" s="29" t="s">
        <v>44</v>
      </c>
      <c r="C109" s="30" t="s">
        <v>383</v>
      </c>
      <c r="D109" s="31">
        <v>45071</v>
      </c>
      <c r="E109" s="37">
        <v>187.75</v>
      </c>
      <c r="F109" s="37">
        <v>187.48333333333335</v>
      </c>
      <c r="G109" s="38">
        <v>185.3666666666667</v>
      </c>
      <c r="H109" s="38">
        <v>182.98333333333335</v>
      </c>
      <c r="I109" s="38">
        <v>180.8666666666667</v>
      </c>
      <c r="J109" s="38">
        <v>189.8666666666667</v>
      </c>
      <c r="K109" s="38">
        <v>191.98333333333338</v>
      </c>
      <c r="L109" s="38">
        <v>194.3666666666667</v>
      </c>
      <c r="M109" s="28">
        <v>189.6</v>
      </c>
      <c r="N109" s="28">
        <v>185.1</v>
      </c>
      <c r="O109" s="39">
        <v>17597200</v>
      </c>
      <c r="P109" s="40">
        <v>2.2926500337154418E-2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45071</v>
      </c>
      <c r="E110" s="37">
        <v>5631.95</v>
      </c>
      <c r="F110" s="37">
        <v>5537.1833333333334</v>
      </c>
      <c r="G110" s="38">
        <v>5428.7166666666672</v>
      </c>
      <c r="H110" s="38">
        <v>5225.4833333333336</v>
      </c>
      <c r="I110" s="38">
        <v>5117.0166666666673</v>
      </c>
      <c r="J110" s="38">
        <v>5740.416666666667</v>
      </c>
      <c r="K110" s="38">
        <v>5848.8833333333323</v>
      </c>
      <c r="L110" s="38">
        <v>6052.1166666666668</v>
      </c>
      <c r="M110" s="28">
        <v>5645.65</v>
      </c>
      <c r="N110" s="28">
        <v>5333.95</v>
      </c>
      <c r="O110" s="39">
        <v>299700</v>
      </c>
      <c r="P110" s="40">
        <v>3.1491997934950958E-2</v>
      </c>
    </row>
    <row r="111" spans="1:16" ht="12.75" customHeight="1">
      <c r="A111" s="28">
        <v>101</v>
      </c>
      <c r="B111" s="29" t="s">
        <v>58</v>
      </c>
      <c r="C111" s="30" t="s">
        <v>131</v>
      </c>
      <c r="D111" s="31">
        <v>45071</v>
      </c>
      <c r="E111" s="37">
        <v>2082.75</v>
      </c>
      <c r="F111" s="37">
        <v>2072.0499999999997</v>
      </c>
      <c r="G111" s="38">
        <v>2042.4499999999994</v>
      </c>
      <c r="H111" s="38">
        <v>2002.1499999999996</v>
      </c>
      <c r="I111" s="38">
        <v>1972.5499999999993</v>
      </c>
      <c r="J111" s="38">
        <v>2112.3499999999995</v>
      </c>
      <c r="K111" s="38">
        <v>2141.9499999999998</v>
      </c>
      <c r="L111" s="38">
        <v>2182.2499999999995</v>
      </c>
      <c r="M111" s="28">
        <v>2101.65</v>
      </c>
      <c r="N111" s="28">
        <v>2031.75</v>
      </c>
      <c r="O111" s="39">
        <v>3324300</v>
      </c>
      <c r="P111" s="40">
        <v>8.1917594219878931E-2</v>
      </c>
    </row>
    <row r="112" spans="1:16" ht="12.75" customHeight="1">
      <c r="A112" s="28">
        <v>102</v>
      </c>
      <c r="B112" s="29" t="s">
        <v>74</v>
      </c>
      <c r="C112" s="30" t="s">
        <v>132</v>
      </c>
      <c r="D112" s="31">
        <v>45071</v>
      </c>
      <c r="E112" s="37">
        <v>1157.9000000000001</v>
      </c>
      <c r="F112" s="37">
        <v>1159.7666666666667</v>
      </c>
      <c r="G112" s="38">
        <v>1154.0333333333333</v>
      </c>
      <c r="H112" s="38">
        <v>1150.1666666666667</v>
      </c>
      <c r="I112" s="38">
        <v>1144.4333333333334</v>
      </c>
      <c r="J112" s="38">
        <v>1163.6333333333332</v>
      </c>
      <c r="K112" s="38">
        <v>1169.3666666666663</v>
      </c>
      <c r="L112" s="38">
        <v>1173.2333333333331</v>
      </c>
      <c r="M112" s="28">
        <v>1165.5</v>
      </c>
      <c r="N112" s="28">
        <v>1155.9000000000001</v>
      </c>
      <c r="O112" s="39">
        <v>21896650</v>
      </c>
      <c r="P112" s="40">
        <v>-9.1991158351036988E-3</v>
      </c>
    </row>
    <row r="113" spans="1:16" ht="12.75" customHeight="1">
      <c r="A113" s="28">
        <v>103</v>
      </c>
      <c r="B113" s="29" t="s">
        <v>86</v>
      </c>
      <c r="C113" s="30" t="s">
        <v>133</v>
      </c>
      <c r="D113" s="31">
        <v>45071</v>
      </c>
      <c r="E113" s="37">
        <v>156.30000000000001</v>
      </c>
      <c r="F113" s="37">
        <v>157.26666666666668</v>
      </c>
      <c r="G113" s="38">
        <v>154.73333333333335</v>
      </c>
      <c r="H113" s="38">
        <v>153.16666666666666</v>
      </c>
      <c r="I113" s="38">
        <v>150.63333333333333</v>
      </c>
      <c r="J113" s="38">
        <v>158.83333333333337</v>
      </c>
      <c r="K113" s="38">
        <v>161.36666666666673</v>
      </c>
      <c r="L113" s="38">
        <v>162.93333333333339</v>
      </c>
      <c r="M113" s="28">
        <v>159.80000000000001</v>
      </c>
      <c r="N113" s="28">
        <v>155.69999999999999</v>
      </c>
      <c r="O113" s="39">
        <v>26057400</v>
      </c>
      <c r="P113" s="40">
        <v>-2.9497865874097744E-2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45071</v>
      </c>
      <c r="E114" s="37">
        <v>1282.1500000000001</v>
      </c>
      <c r="F114" s="37">
        <v>1276.75</v>
      </c>
      <c r="G114" s="38">
        <v>1266.95</v>
      </c>
      <c r="H114" s="38">
        <v>1251.75</v>
      </c>
      <c r="I114" s="38">
        <v>1241.95</v>
      </c>
      <c r="J114" s="38">
        <v>1291.95</v>
      </c>
      <c r="K114" s="38">
        <v>1301.7500000000002</v>
      </c>
      <c r="L114" s="38">
        <v>1316.95</v>
      </c>
      <c r="M114" s="28">
        <v>1286.55</v>
      </c>
      <c r="N114" s="28">
        <v>1261.55</v>
      </c>
      <c r="O114" s="39">
        <v>45699200</v>
      </c>
      <c r="P114" s="40">
        <v>-3.1550394168008818E-2</v>
      </c>
    </row>
    <row r="115" spans="1:16" ht="12.75" customHeight="1">
      <c r="A115" s="28">
        <v>105</v>
      </c>
      <c r="B115" s="29" t="s">
        <v>79</v>
      </c>
      <c r="C115" s="30" t="s">
        <v>390</v>
      </c>
      <c r="D115" s="31">
        <v>45071</v>
      </c>
      <c r="E115" s="37">
        <v>451.75</v>
      </c>
      <c r="F115" s="37">
        <v>451.90000000000003</v>
      </c>
      <c r="G115" s="38">
        <v>445.35000000000008</v>
      </c>
      <c r="H115" s="38">
        <v>438.95000000000005</v>
      </c>
      <c r="I115" s="38">
        <v>432.40000000000009</v>
      </c>
      <c r="J115" s="38">
        <v>458.30000000000007</v>
      </c>
      <c r="K115" s="38">
        <v>464.85</v>
      </c>
      <c r="L115" s="38">
        <v>471.25000000000006</v>
      </c>
      <c r="M115" s="28">
        <v>458.45</v>
      </c>
      <c r="N115" s="28">
        <v>445.5</v>
      </c>
      <c r="O115" s="39">
        <v>4408300</v>
      </c>
      <c r="P115" s="40">
        <v>2.9423440674403941E-2</v>
      </c>
    </row>
    <row r="116" spans="1:16" ht="12.75" customHeight="1">
      <c r="A116" s="28">
        <v>106</v>
      </c>
      <c r="B116" s="29" t="s">
        <v>47</v>
      </c>
      <c r="C116" s="30" t="s">
        <v>135</v>
      </c>
      <c r="D116" s="31">
        <v>45071</v>
      </c>
      <c r="E116" s="37">
        <v>82.6</v>
      </c>
      <c r="F116" s="37">
        <v>82.433333333333337</v>
      </c>
      <c r="G116" s="38">
        <v>81.916666666666671</v>
      </c>
      <c r="H116" s="38">
        <v>81.233333333333334</v>
      </c>
      <c r="I116" s="38">
        <v>80.716666666666669</v>
      </c>
      <c r="J116" s="38">
        <v>83.116666666666674</v>
      </c>
      <c r="K116" s="38">
        <v>83.633333333333326</v>
      </c>
      <c r="L116" s="38">
        <v>84.316666666666677</v>
      </c>
      <c r="M116" s="28">
        <v>82.95</v>
      </c>
      <c r="N116" s="28">
        <v>81.75</v>
      </c>
      <c r="O116" s="39">
        <v>76508250</v>
      </c>
      <c r="P116" s="40">
        <v>-5.8279488154060564E-3</v>
      </c>
    </row>
    <row r="117" spans="1:16" ht="12.75" customHeight="1">
      <c r="A117" s="28">
        <v>107</v>
      </c>
      <c r="B117" s="29" t="s">
        <v>44</v>
      </c>
      <c r="C117" s="30" t="s">
        <v>261</v>
      </c>
      <c r="D117" s="31">
        <v>45071</v>
      </c>
      <c r="E117" s="37">
        <v>712.85</v>
      </c>
      <c r="F117" s="37">
        <v>714.93333333333339</v>
      </c>
      <c r="G117" s="38">
        <v>708.86666666666679</v>
      </c>
      <c r="H117" s="38">
        <v>704.88333333333344</v>
      </c>
      <c r="I117" s="38">
        <v>698.81666666666683</v>
      </c>
      <c r="J117" s="38">
        <v>718.91666666666674</v>
      </c>
      <c r="K117" s="38">
        <v>724.98333333333335</v>
      </c>
      <c r="L117" s="38">
        <v>728.9666666666667</v>
      </c>
      <c r="M117" s="28">
        <v>721</v>
      </c>
      <c r="N117" s="28">
        <v>710.95</v>
      </c>
      <c r="O117" s="39">
        <v>3722550</v>
      </c>
      <c r="P117" s="40">
        <v>-2.2362581085694777E-2</v>
      </c>
    </row>
    <row r="118" spans="1:16" ht="12.75" customHeight="1">
      <c r="A118" s="28">
        <v>108</v>
      </c>
      <c r="B118" s="29" t="s">
        <v>56</v>
      </c>
      <c r="C118" s="30" t="s">
        <v>136</v>
      </c>
      <c r="D118" s="31">
        <v>45071</v>
      </c>
      <c r="E118" s="37">
        <v>630.35</v>
      </c>
      <c r="F118" s="37">
        <v>628.85</v>
      </c>
      <c r="G118" s="38">
        <v>623.30000000000007</v>
      </c>
      <c r="H118" s="38">
        <v>616.25</v>
      </c>
      <c r="I118" s="38">
        <v>610.70000000000005</v>
      </c>
      <c r="J118" s="38">
        <v>635.90000000000009</v>
      </c>
      <c r="K118" s="38">
        <v>641.45000000000005</v>
      </c>
      <c r="L118" s="38">
        <v>648.50000000000011</v>
      </c>
      <c r="M118" s="28">
        <v>634.4</v>
      </c>
      <c r="N118" s="28">
        <v>621.79999999999995</v>
      </c>
      <c r="O118" s="39">
        <v>13361250</v>
      </c>
      <c r="P118" s="40">
        <v>2.7383435376438135E-2</v>
      </c>
    </row>
    <row r="119" spans="1:16" ht="12.75" customHeight="1">
      <c r="A119" s="28">
        <v>109</v>
      </c>
      <c r="B119" s="29" t="s">
        <v>119</v>
      </c>
      <c r="C119" s="30" t="s">
        <v>137</v>
      </c>
      <c r="D119" s="31">
        <v>45071</v>
      </c>
      <c r="E119" s="37">
        <v>422.85</v>
      </c>
      <c r="F119" s="37">
        <v>423.2833333333333</v>
      </c>
      <c r="G119" s="38">
        <v>420.61666666666662</v>
      </c>
      <c r="H119" s="38">
        <v>418.38333333333333</v>
      </c>
      <c r="I119" s="38">
        <v>415.71666666666664</v>
      </c>
      <c r="J119" s="38">
        <v>425.51666666666659</v>
      </c>
      <c r="K119" s="38">
        <v>428.18333333333334</v>
      </c>
      <c r="L119" s="38">
        <v>430.41666666666657</v>
      </c>
      <c r="M119" s="28">
        <v>425.95</v>
      </c>
      <c r="N119" s="28">
        <v>421.05</v>
      </c>
      <c r="O119" s="39">
        <v>69076800</v>
      </c>
      <c r="P119" s="40">
        <v>9.46969696969697E-3</v>
      </c>
    </row>
    <row r="120" spans="1:16" ht="12.75" customHeight="1">
      <c r="A120" s="28">
        <v>110</v>
      </c>
      <c r="B120" s="29" t="s">
        <v>42</v>
      </c>
      <c r="C120" s="30" t="s">
        <v>138</v>
      </c>
      <c r="D120" s="31">
        <v>45071</v>
      </c>
      <c r="E120" s="37">
        <v>596.45000000000005</v>
      </c>
      <c r="F120" s="37">
        <v>594.16666666666674</v>
      </c>
      <c r="G120" s="38">
        <v>586.73333333333346</v>
      </c>
      <c r="H120" s="38">
        <v>577.01666666666677</v>
      </c>
      <c r="I120" s="38">
        <v>569.58333333333348</v>
      </c>
      <c r="J120" s="38">
        <v>603.88333333333344</v>
      </c>
      <c r="K120" s="38">
        <v>611.31666666666683</v>
      </c>
      <c r="L120" s="38">
        <v>621.03333333333342</v>
      </c>
      <c r="M120" s="28">
        <v>601.6</v>
      </c>
      <c r="N120" s="28">
        <v>584.45000000000005</v>
      </c>
      <c r="O120" s="39">
        <v>17813750</v>
      </c>
      <c r="P120" s="40">
        <v>1.2648333688623606E-2</v>
      </c>
    </row>
    <row r="121" spans="1:16" ht="12.75" customHeight="1">
      <c r="A121" s="28">
        <v>111</v>
      </c>
      <c r="B121" s="29" t="s">
        <v>119</v>
      </c>
      <c r="C121" s="30" t="s">
        <v>392</v>
      </c>
      <c r="D121" s="31">
        <v>45071</v>
      </c>
      <c r="E121" s="37">
        <v>3000.25</v>
      </c>
      <c r="F121" s="37">
        <v>3003.9</v>
      </c>
      <c r="G121" s="38">
        <v>2971.8</v>
      </c>
      <c r="H121" s="38">
        <v>2943.35</v>
      </c>
      <c r="I121" s="38">
        <v>2911.25</v>
      </c>
      <c r="J121" s="38">
        <v>3032.3500000000004</v>
      </c>
      <c r="K121" s="38">
        <v>3064.45</v>
      </c>
      <c r="L121" s="38">
        <v>3092.9000000000005</v>
      </c>
      <c r="M121" s="28">
        <v>3036</v>
      </c>
      <c r="N121" s="28">
        <v>2975.45</v>
      </c>
      <c r="O121" s="39">
        <v>423000</v>
      </c>
      <c r="P121" s="40">
        <v>-1.5133876600698487E-2</v>
      </c>
    </row>
    <row r="122" spans="1:16" ht="12.75" customHeight="1">
      <c r="A122" s="28">
        <v>112</v>
      </c>
      <c r="B122" s="29" t="s">
        <v>44</v>
      </c>
      <c r="C122" s="30" t="s">
        <v>139</v>
      </c>
      <c r="D122" s="31">
        <v>45071</v>
      </c>
      <c r="E122" s="37">
        <v>741.95</v>
      </c>
      <c r="F122" s="37">
        <v>741.68333333333339</v>
      </c>
      <c r="G122" s="38">
        <v>732.36666666666679</v>
      </c>
      <c r="H122" s="38">
        <v>722.78333333333342</v>
      </c>
      <c r="I122" s="38">
        <v>713.46666666666681</v>
      </c>
      <c r="J122" s="38">
        <v>751.26666666666677</v>
      </c>
      <c r="K122" s="38">
        <v>760.58333333333337</v>
      </c>
      <c r="L122" s="38">
        <v>770.16666666666674</v>
      </c>
      <c r="M122" s="28">
        <v>751</v>
      </c>
      <c r="N122" s="28">
        <v>732.1</v>
      </c>
      <c r="O122" s="39">
        <v>21505500</v>
      </c>
      <c r="P122" s="40">
        <v>6.8259385665529011E-3</v>
      </c>
    </row>
    <row r="123" spans="1:16" ht="12.75" customHeight="1">
      <c r="A123" s="28">
        <v>113</v>
      </c>
      <c r="B123" s="29" t="s">
        <v>58</v>
      </c>
      <c r="C123" s="30" t="s">
        <v>140</v>
      </c>
      <c r="D123" s="31">
        <v>45071</v>
      </c>
      <c r="E123" s="37">
        <v>462.4</v>
      </c>
      <c r="F123" s="37">
        <v>458.45</v>
      </c>
      <c r="G123" s="38">
        <v>453.09999999999997</v>
      </c>
      <c r="H123" s="38">
        <v>443.79999999999995</v>
      </c>
      <c r="I123" s="38">
        <v>438.44999999999993</v>
      </c>
      <c r="J123" s="38">
        <v>467.75</v>
      </c>
      <c r="K123" s="38">
        <v>473.1</v>
      </c>
      <c r="L123" s="38">
        <v>482.40000000000003</v>
      </c>
      <c r="M123" s="28">
        <v>463.8</v>
      </c>
      <c r="N123" s="28">
        <v>449.15</v>
      </c>
      <c r="O123" s="39">
        <v>16628750</v>
      </c>
      <c r="P123" s="40">
        <v>-1.735854631407889E-2</v>
      </c>
    </row>
    <row r="124" spans="1:16" ht="12.75" customHeight="1">
      <c r="A124" s="28">
        <v>114</v>
      </c>
      <c r="B124" s="29" t="s">
        <v>63</v>
      </c>
      <c r="C124" s="30" t="s">
        <v>141</v>
      </c>
      <c r="D124" s="31">
        <v>45071</v>
      </c>
      <c r="E124" s="37">
        <v>1928.7</v>
      </c>
      <c r="F124" s="37">
        <v>1927.8</v>
      </c>
      <c r="G124" s="38">
        <v>1907.3999999999999</v>
      </c>
      <c r="H124" s="38">
        <v>1886.1</v>
      </c>
      <c r="I124" s="38">
        <v>1865.6999999999998</v>
      </c>
      <c r="J124" s="38">
        <v>1949.1</v>
      </c>
      <c r="K124" s="38">
        <v>1969.5</v>
      </c>
      <c r="L124" s="38">
        <v>1990.8</v>
      </c>
      <c r="M124" s="28">
        <v>1948.2</v>
      </c>
      <c r="N124" s="28">
        <v>1906.5</v>
      </c>
      <c r="O124" s="39">
        <v>29462800</v>
      </c>
      <c r="P124" s="40">
        <v>-1.452978874275852E-2</v>
      </c>
    </row>
    <row r="125" spans="1:16" ht="12.75" customHeight="1">
      <c r="A125" s="28">
        <v>115</v>
      </c>
      <c r="B125" s="29" t="s">
        <v>44</v>
      </c>
      <c r="C125" s="30" t="s">
        <v>142</v>
      </c>
      <c r="D125" s="31">
        <v>45071</v>
      </c>
      <c r="E125" s="37">
        <v>93.15</v>
      </c>
      <c r="F125" s="37">
        <v>93.183333333333323</v>
      </c>
      <c r="G125" s="38">
        <v>91.066666666666649</v>
      </c>
      <c r="H125" s="38">
        <v>88.98333333333332</v>
      </c>
      <c r="I125" s="38">
        <v>86.866666666666646</v>
      </c>
      <c r="J125" s="38">
        <v>95.266666666666652</v>
      </c>
      <c r="K125" s="38">
        <v>97.383333333333326</v>
      </c>
      <c r="L125" s="38">
        <v>99.466666666666654</v>
      </c>
      <c r="M125" s="28">
        <v>95.3</v>
      </c>
      <c r="N125" s="28">
        <v>91.1</v>
      </c>
      <c r="O125" s="39">
        <v>73185724</v>
      </c>
      <c r="P125" s="40">
        <v>-2.7966926070038911E-3</v>
      </c>
    </row>
    <row r="126" spans="1:16" ht="12.75" customHeight="1">
      <c r="A126" s="28">
        <v>116</v>
      </c>
      <c r="B126" s="29" t="s">
        <v>47</v>
      </c>
      <c r="C126" s="30" t="s">
        <v>143</v>
      </c>
      <c r="D126" s="31">
        <v>45071</v>
      </c>
      <c r="E126" s="37">
        <v>1929.55</v>
      </c>
      <c r="F126" s="37">
        <v>1934.5333333333335</v>
      </c>
      <c r="G126" s="38">
        <v>1920.116666666667</v>
      </c>
      <c r="H126" s="38">
        <v>1910.6833333333334</v>
      </c>
      <c r="I126" s="38">
        <v>1896.2666666666669</v>
      </c>
      <c r="J126" s="38">
        <v>1943.9666666666672</v>
      </c>
      <c r="K126" s="38">
        <v>1958.3833333333337</v>
      </c>
      <c r="L126" s="38">
        <v>1967.8166666666673</v>
      </c>
      <c r="M126" s="28">
        <v>1948.95</v>
      </c>
      <c r="N126" s="28">
        <v>1925.1</v>
      </c>
      <c r="O126" s="39">
        <v>658050</v>
      </c>
      <c r="P126" s="40">
        <v>5.2206587783818356E-2</v>
      </c>
    </row>
    <row r="127" spans="1:16" ht="12.75" customHeight="1">
      <c r="A127" s="28">
        <v>117</v>
      </c>
      <c r="B127" s="29" t="s">
        <v>63</v>
      </c>
      <c r="C127" s="30" t="s">
        <v>263</v>
      </c>
      <c r="D127" s="31">
        <v>45071</v>
      </c>
      <c r="E127" s="37">
        <v>311.8</v>
      </c>
      <c r="F127" s="37">
        <v>312.55</v>
      </c>
      <c r="G127" s="38">
        <v>306.20000000000005</v>
      </c>
      <c r="H127" s="38">
        <v>300.60000000000002</v>
      </c>
      <c r="I127" s="38">
        <v>294.25000000000006</v>
      </c>
      <c r="J127" s="38">
        <v>318.15000000000003</v>
      </c>
      <c r="K127" s="38">
        <v>324.50000000000006</v>
      </c>
      <c r="L127" s="38">
        <v>330.1</v>
      </c>
      <c r="M127" s="28">
        <v>318.89999999999998</v>
      </c>
      <c r="N127" s="28">
        <v>306.95</v>
      </c>
      <c r="O127" s="39">
        <v>15072000</v>
      </c>
      <c r="P127" s="40">
        <v>7.6213397513036499E-3</v>
      </c>
    </row>
    <row r="128" spans="1:16" ht="12.75" customHeight="1">
      <c r="A128" s="28">
        <v>118</v>
      </c>
      <c r="B128" s="29" t="s">
        <v>70</v>
      </c>
      <c r="C128" s="30" t="s">
        <v>144</v>
      </c>
      <c r="D128" s="31">
        <v>45071</v>
      </c>
      <c r="E128" s="37">
        <v>357.4</v>
      </c>
      <c r="F128" s="37">
        <v>354.26666666666665</v>
      </c>
      <c r="G128" s="38">
        <v>349.5333333333333</v>
      </c>
      <c r="H128" s="38">
        <v>341.66666666666663</v>
      </c>
      <c r="I128" s="38">
        <v>336.93333333333328</v>
      </c>
      <c r="J128" s="38">
        <v>362.13333333333333</v>
      </c>
      <c r="K128" s="38">
        <v>366.86666666666667</v>
      </c>
      <c r="L128" s="38">
        <v>374.73333333333335</v>
      </c>
      <c r="M128" s="28">
        <v>359</v>
      </c>
      <c r="N128" s="28">
        <v>346.4</v>
      </c>
      <c r="O128" s="39">
        <v>15946000</v>
      </c>
      <c r="P128" s="40">
        <v>3.9369052274801197E-2</v>
      </c>
    </row>
    <row r="129" spans="1:16" ht="12.75" customHeight="1">
      <c r="A129" s="28">
        <v>119</v>
      </c>
      <c r="B129" s="29" t="s">
        <v>86</v>
      </c>
      <c r="C129" s="30" t="s">
        <v>145</v>
      </c>
      <c r="D129" s="31">
        <v>45071</v>
      </c>
      <c r="E129" s="37">
        <v>2394.65</v>
      </c>
      <c r="F129" s="37">
        <v>2400.1999999999998</v>
      </c>
      <c r="G129" s="38">
        <v>2376.6499999999996</v>
      </c>
      <c r="H129" s="38">
        <v>2358.6499999999996</v>
      </c>
      <c r="I129" s="38">
        <v>2335.0999999999995</v>
      </c>
      <c r="J129" s="38">
        <v>2418.1999999999998</v>
      </c>
      <c r="K129" s="38">
        <v>2441.75</v>
      </c>
      <c r="L129" s="38">
        <v>2459.75</v>
      </c>
      <c r="M129" s="28">
        <v>2423.75</v>
      </c>
      <c r="N129" s="28">
        <v>2382.1999999999998</v>
      </c>
      <c r="O129" s="39">
        <v>9226800</v>
      </c>
      <c r="P129" s="40">
        <v>1.7803957905883912E-2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45071</v>
      </c>
      <c r="E130" s="37">
        <v>4576.8999999999996</v>
      </c>
      <c r="F130" s="37">
        <v>4554.4833333333336</v>
      </c>
      <c r="G130" s="38">
        <v>4463.9666666666672</v>
      </c>
      <c r="H130" s="38">
        <v>4351.0333333333338</v>
      </c>
      <c r="I130" s="38">
        <v>4260.5166666666673</v>
      </c>
      <c r="J130" s="38">
        <v>4667.416666666667</v>
      </c>
      <c r="K130" s="38">
        <v>4757.9333333333334</v>
      </c>
      <c r="L130" s="38">
        <v>4870.8666666666668</v>
      </c>
      <c r="M130" s="28">
        <v>4645</v>
      </c>
      <c r="N130" s="28">
        <v>4441.55</v>
      </c>
      <c r="O130" s="39">
        <v>1529100</v>
      </c>
      <c r="P130" s="40">
        <v>-3.9027149321266968E-2</v>
      </c>
    </row>
    <row r="131" spans="1:16" ht="12.75" customHeight="1">
      <c r="A131" s="28">
        <v>121</v>
      </c>
      <c r="B131" s="29" t="s">
        <v>47</v>
      </c>
      <c r="C131" s="30" t="s">
        <v>146</v>
      </c>
      <c r="D131" s="31">
        <v>45071</v>
      </c>
      <c r="E131" s="37">
        <v>3788.85</v>
      </c>
      <c r="F131" s="37">
        <v>3778.9</v>
      </c>
      <c r="G131" s="38">
        <v>3742.25</v>
      </c>
      <c r="H131" s="38">
        <v>3695.65</v>
      </c>
      <c r="I131" s="38">
        <v>3659</v>
      </c>
      <c r="J131" s="38">
        <v>3825.5</v>
      </c>
      <c r="K131" s="38">
        <v>3862.1500000000005</v>
      </c>
      <c r="L131" s="38">
        <v>3908.75</v>
      </c>
      <c r="M131" s="28">
        <v>3815.55</v>
      </c>
      <c r="N131" s="28">
        <v>3732.3</v>
      </c>
      <c r="O131" s="39">
        <v>1311400</v>
      </c>
      <c r="P131" s="40">
        <v>-9.8157656297191177E-3</v>
      </c>
    </row>
    <row r="132" spans="1:16" ht="12.75" customHeight="1">
      <c r="A132" s="28">
        <v>122</v>
      </c>
      <c r="B132" s="29" t="s">
        <v>49</v>
      </c>
      <c r="C132" s="30" t="s">
        <v>147</v>
      </c>
      <c r="D132" s="31">
        <v>45071</v>
      </c>
      <c r="E132" s="37">
        <v>712.85</v>
      </c>
      <c r="F132" s="37">
        <v>714.0333333333333</v>
      </c>
      <c r="G132" s="38">
        <v>707.71666666666658</v>
      </c>
      <c r="H132" s="38">
        <v>702.58333333333326</v>
      </c>
      <c r="I132" s="38">
        <v>696.26666666666654</v>
      </c>
      <c r="J132" s="38">
        <v>719.16666666666663</v>
      </c>
      <c r="K132" s="38">
        <v>725.48333333333323</v>
      </c>
      <c r="L132" s="38">
        <v>730.61666666666667</v>
      </c>
      <c r="M132" s="28">
        <v>720.35</v>
      </c>
      <c r="N132" s="28">
        <v>708.9</v>
      </c>
      <c r="O132" s="39">
        <v>6580700</v>
      </c>
      <c r="P132" s="40">
        <v>1.4811901953073798E-2</v>
      </c>
    </row>
    <row r="133" spans="1:16" ht="12.75" customHeight="1">
      <c r="A133" s="28">
        <v>123</v>
      </c>
      <c r="B133" s="29" t="s">
        <v>63</v>
      </c>
      <c r="C133" s="30" t="s">
        <v>148</v>
      </c>
      <c r="D133" s="31">
        <v>45071</v>
      </c>
      <c r="E133" s="37">
        <v>1244.45</v>
      </c>
      <c r="F133" s="37">
        <v>1239.4333333333334</v>
      </c>
      <c r="G133" s="38">
        <v>1230.0666666666668</v>
      </c>
      <c r="H133" s="38">
        <v>1215.6833333333334</v>
      </c>
      <c r="I133" s="38">
        <v>1206.3166666666668</v>
      </c>
      <c r="J133" s="38">
        <v>1253.8166666666668</v>
      </c>
      <c r="K133" s="38">
        <v>1263.1833333333336</v>
      </c>
      <c r="L133" s="38">
        <v>1277.5666666666668</v>
      </c>
      <c r="M133" s="28">
        <v>1248.8</v>
      </c>
      <c r="N133" s="28">
        <v>1225.05</v>
      </c>
      <c r="O133" s="39">
        <v>12963300</v>
      </c>
      <c r="P133" s="40">
        <v>3.8642736960179475E-2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45071</v>
      </c>
      <c r="E134" s="37">
        <v>268.05</v>
      </c>
      <c r="F134" s="37">
        <v>269.4666666666667</v>
      </c>
      <c r="G134" s="38">
        <v>260.08333333333337</v>
      </c>
      <c r="H134" s="38">
        <v>252.11666666666667</v>
      </c>
      <c r="I134" s="38">
        <v>242.73333333333335</v>
      </c>
      <c r="J134" s="38">
        <v>277.43333333333339</v>
      </c>
      <c r="K134" s="38">
        <v>286.81666666666672</v>
      </c>
      <c r="L134" s="38">
        <v>294.78333333333342</v>
      </c>
      <c r="M134" s="28">
        <v>278.85000000000002</v>
      </c>
      <c r="N134" s="28">
        <v>261.5</v>
      </c>
      <c r="O134" s="39">
        <v>24372000</v>
      </c>
      <c r="P134" s="40">
        <v>3.7812979049565661E-2</v>
      </c>
    </row>
    <row r="135" spans="1:16" ht="12.75" customHeight="1">
      <c r="A135" s="28">
        <v>125</v>
      </c>
      <c r="B135" s="29" t="s">
        <v>56</v>
      </c>
      <c r="C135" s="30" t="s">
        <v>150</v>
      </c>
      <c r="D135" s="31">
        <v>45071</v>
      </c>
      <c r="E135" s="37">
        <v>130.35</v>
      </c>
      <c r="F135" s="37">
        <v>130.18333333333334</v>
      </c>
      <c r="G135" s="38">
        <v>129.36666666666667</v>
      </c>
      <c r="H135" s="38">
        <v>128.38333333333333</v>
      </c>
      <c r="I135" s="38">
        <v>127.56666666666666</v>
      </c>
      <c r="J135" s="38">
        <v>131.16666666666669</v>
      </c>
      <c r="K135" s="38">
        <v>131.98333333333335</v>
      </c>
      <c r="L135" s="38">
        <v>132.9666666666667</v>
      </c>
      <c r="M135" s="28">
        <v>131</v>
      </c>
      <c r="N135" s="28">
        <v>129.19999999999999</v>
      </c>
      <c r="O135" s="39">
        <v>40494000</v>
      </c>
      <c r="P135" s="40">
        <v>1.3363363363363363E-2</v>
      </c>
    </row>
    <row r="136" spans="1:16" ht="12.75" customHeight="1">
      <c r="A136" s="28">
        <v>126</v>
      </c>
      <c r="B136" s="29" t="s">
        <v>49</v>
      </c>
      <c r="C136" s="30" t="s">
        <v>151</v>
      </c>
      <c r="D136" s="31">
        <v>45071</v>
      </c>
      <c r="E136" s="37">
        <v>501.85</v>
      </c>
      <c r="F136" s="37">
        <v>502.7166666666667</v>
      </c>
      <c r="G136" s="38">
        <v>499.43333333333339</v>
      </c>
      <c r="H136" s="38">
        <v>497.01666666666671</v>
      </c>
      <c r="I136" s="38">
        <v>493.73333333333341</v>
      </c>
      <c r="J136" s="38">
        <v>505.13333333333338</v>
      </c>
      <c r="K136" s="38">
        <v>508.41666666666669</v>
      </c>
      <c r="L136" s="38">
        <v>510.83333333333337</v>
      </c>
      <c r="M136" s="28">
        <v>506</v>
      </c>
      <c r="N136" s="28">
        <v>500.3</v>
      </c>
      <c r="O136" s="39">
        <v>9856800</v>
      </c>
      <c r="P136" s="40">
        <v>-5.5690072639225183E-3</v>
      </c>
    </row>
    <row r="137" spans="1:16" ht="12.75" customHeight="1">
      <c r="A137" s="28">
        <v>127</v>
      </c>
      <c r="B137" s="29" t="s">
        <v>56</v>
      </c>
      <c r="C137" s="30" t="s">
        <v>152</v>
      </c>
      <c r="D137" s="31">
        <v>45071</v>
      </c>
      <c r="E137" s="37">
        <v>8831.2999999999993</v>
      </c>
      <c r="F137" s="37">
        <v>8788.0500000000011</v>
      </c>
      <c r="G137" s="38">
        <v>8696.6500000000015</v>
      </c>
      <c r="H137" s="38">
        <v>8562</v>
      </c>
      <c r="I137" s="38">
        <v>8470.6</v>
      </c>
      <c r="J137" s="38">
        <v>8922.7000000000025</v>
      </c>
      <c r="K137" s="38">
        <v>9014.1</v>
      </c>
      <c r="L137" s="38">
        <v>9148.7500000000036</v>
      </c>
      <c r="M137" s="28">
        <v>8879.4500000000007</v>
      </c>
      <c r="N137" s="28">
        <v>8653.4</v>
      </c>
      <c r="O137" s="39">
        <v>2308000</v>
      </c>
      <c r="P137" s="40">
        <v>1.6784880391206659E-2</v>
      </c>
    </row>
    <row r="138" spans="1:16" ht="12.75" customHeight="1">
      <c r="A138" s="28">
        <v>128</v>
      </c>
      <c r="B138" s="29" t="s">
        <v>44</v>
      </c>
      <c r="C138" s="30" t="s">
        <v>153</v>
      </c>
      <c r="D138" s="31">
        <v>45071</v>
      </c>
      <c r="E138" s="37">
        <v>782.9</v>
      </c>
      <c r="F138" s="37">
        <v>783.01666666666677</v>
      </c>
      <c r="G138" s="38">
        <v>777.13333333333355</v>
      </c>
      <c r="H138" s="38">
        <v>771.36666666666679</v>
      </c>
      <c r="I138" s="38">
        <v>765.48333333333358</v>
      </c>
      <c r="J138" s="38">
        <v>788.78333333333353</v>
      </c>
      <c r="K138" s="38">
        <v>794.66666666666674</v>
      </c>
      <c r="L138" s="38">
        <v>800.43333333333351</v>
      </c>
      <c r="M138" s="28">
        <v>788.9</v>
      </c>
      <c r="N138" s="28">
        <v>777.25</v>
      </c>
      <c r="O138" s="39">
        <v>12421400</v>
      </c>
      <c r="P138" s="40">
        <v>6.4312784976533434E-3</v>
      </c>
    </row>
    <row r="139" spans="1:16" ht="12.75" customHeight="1">
      <c r="A139" s="28">
        <v>129</v>
      </c>
      <c r="B139" s="29" t="s">
        <v>47</v>
      </c>
      <c r="C139" s="30" t="s">
        <v>423</v>
      </c>
      <c r="D139" s="31">
        <v>45071</v>
      </c>
      <c r="E139" s="37">
        <v>1404.95</v>
      </c>
      <c r="F139" s="37">
        <v>1406.7333333333333</v>
      </c>
      <c r="G139" s="38">
        <v>1395.2166666666667</v>
      </c>
      <c r="H139" s="38">
        <v>1385.4833333333333</v>
      </c>
      <c r="I139" s="38">
        <v>1373.9666666666667</v>
      </c>
      <c r="J139" s="38">
        <v>1416.4666666666667</v>
      </c>
      <c r="K139" s="38">
        <v>1427.9833333333336</v>
      </c>
      <c r="L139" s="38">
        <v>1437.7166666666667</v>
      </c>
      <c r="M139" s="28">
        <v>1418.25</v>
      </c>
      <c r="N139" s="28">
        <v>1397</v>
      </c>
      <c r="O139" s="39">
        <v>1197600</v>
      </c>
      <c r="P139" s="40">
        <v>7.7415011780545273E-3</v>
      </c>
    </row>
    <row r="140" spans="1:16" ht="12.75" customHeight="1">
      <c r="A140" s="28">
        <v>130</v>
      </c>
      <c r="B140" s="29" t="s">
        <v>63</v>
      </c>
      <c r="C140" s="30" t="s">
        <v>154</v>
      </c>
      <c r="D140" s="31">
        <v>45071</v>
      </c>
      <c r="E140" s="37">
        <v>1272.45</v>
      </c>
      <c r="F140" s="37">
        <v>1271.5999999999999</v>
      </c>
      <c r="G140" s="38">
        <v>1256.1999999999998</v>
      </c>
      <c r="H140" s="38">
        <v>1239.9499999999998</v>
      </c>
      <c r="I140" s="38">
        <v>1224.5499999999997</v>
      </c>
      <c r="J140" s="38">
        <v>1287.8499999999999</v>
      </c>
      <c r="K140" s="38">
        <v>1303.25</v>
      </c>
      <c r="L140" s="38">
        <v>1319.5</v>
      </c>
      <c r="M140" s="28">
        <v>1287</v>
      </c>
      <c r="N140" s="28">
        <v>1255.3499999999999</v>
      </c>
      <c r="O140" s="39">
        <v>1319200</v>
      </c>
      <c r="P140" s="40">
        <v>3.8740157480314959E-2</v>
      </c>
    </row>
    <row r="141" spans="1:16" ht="12.75" customHeight="1">
      <c r="A141" s="28">
        <v>131</v>
      </c>
      <c r="B141" s="29" t="s">
        <v>79</v>
      </c>
      <c r="C141" s="30" t="s">
        <v>155</v>
      </c>
      <c r="D141" s="31">
        <v>45071</v>
      </c>
      <c r="E141" s="37">
        <v>651</v>
      </c>
      <c r="F141" s="37">
        <v>646.08333333333337</v>
      </c>
      <c r="G141" s="38">
        <v>639.36666666666679</v>
      </c>
      <c r="H141" s="38">
        <v>627.73333333333346</v>
      </c>
      <c r="I141" s="38">
        <v>621.01666666666688</v>
      </c>
      <c r="J141" s="38">
        <v>657.7166666666667</v>
      </c>
      <c r="K141" s="38">
        <v>664.43333333333317</v>
      </c>
      <c r="L141" s="38">
        <v>676.06666666666661</v>
      </c>
      <c r="M141" s="28">
        <v>652.79999999999995</v>
      </c>
      <c r="N141" s="28">
        <v>634.45000000000005</v>
      </c>
      <c r="O141" s="39">
        <v>3972800</v>
      </c>
      <c r="P141" s="40">
        <v>-4.8271566490189974E-2</v>
      </c>
    </row>
    <row r="142" spans="1:16" ht="12.75" customHeight="1">
      <c r="A142" s="28">
        <v>132</v>
      </c>
      <c r="B142" s="29" t="s">
        <v>49</v>
      </c>
      <c r="C142" s="30" t="s">
        <v>156</v>
      </c>
      <c r="D142" s="31">
        <v>45071</v>
      </c>
      <c r="E142" s="37">
        <v>1009.45</v>
      </c>
      <c r="F142" s="37">
        <v>1012.7833333333333</v>
      </c>
      <c r="G142" s="38">
        <v>1003.9166666666666</v>
      </c>
      <c r="H142" s="38">
        <v>998.38333333333333</v>
      </c>
      <c r="I142" s="38">
        <v>989.51666666666665</v>
      </c>
      <c r="J142" s="38">
        <v>1018.3166666666666</v>
      </c>
      <c r="K142" s="38">
        <v>1027.1833333333334</v>
      </c>
      <c r="L142" s="38">
        <v>1032.7166666666667</v>
      </c>
      <c r="M142" s="28">
        <v>1021.65</v>
      </c>
      <c r="N142" s="28">
        <v>1007.25</v>
      </c>
      <c r="O142" s="39">
        <v>1796800</v>
      </c>
      <c r="P142" s="40">
        <v>-2.6642984014209592E-3</v>
      </c>
    </row>
    <row r="143" spans="1:16" ht="12.75" customHeight="1">
      <c r="A143" s="28">
        <v>133</v>
      </c>
      <c r="B143" s="29" t="s">
        <v>86</v>
      </c>
      <c r="C143" s="30" t="s">
        <v>801</v>
      </c>
      <c r="D143" s="31">
        <v>45071</v>
      </c>
      <c r="E143" s="37">
        <v>75.55</v>
      </c>
      <c r="F143" s="37">
        <v>75.149999999999991</v>
      </c>
      <c r="G143" s="38">
        <v>74.249999999999986</v>
      </c>
      <c r="H143" s="38">
        <v>72.949999999999989</v>
      </c>
      <c r="I143" s="38">
        <v>72.049999999999983</v>
      </c>
      <c r="J143" s="38">
        <v>76.449999999999989</v>
      </c>
      <c r="K143" s="38">
        <v>77.349999999999994</v>
      </c>
      <c r="L143" s="38">
        <v>78.649999999999991</v>
      </c>
      <c r="M143" s="28">
        <v>76.05</v>
      </c>
      <c r="N143" s="28">
        <v>73.849999999999994</v>
      </c>
      <c r="O143" s="39">
        <v>58218750</v>
      </c>
      <c r="P143" s="40">
        <v>-2.7292207059884967E-2</v>
      </c>
    </row>
    <row r="144" spans="1:16" ht="12.75" customHeight="1">
      <c r="A144" s="28">
        <v>134</v>
      </c>
      <c r="B144" s="29" t="s">
        <v>49</v>
      </c>
      <c r="C144" s="30" t="s">
        <v>157</v>
      </c>
      <c r="D144" s="31">
        <v>45071</v>
      </c>
      <c r="E144" s="37">
        <v>1865.8</v>
      </c>
      <c r="F144" s="37">
        <v>1860.8500000000001</v>
      </c>
      <c r="G144" s="38">
        <v>1833.9500000000003</v>
      </c>
      <c r="H144" s="38">
        <v>1802.1000000000001</v>
      </c>
      <c r="I144" s="38">
        <v>1775.2000000000003</v>
      </c>
      <c r="J144" s="38">
        <v>1892.7000000000003</v>
      </c>
      <c r="K144" s="38">
        <v>1919.6000000000004</v>
      </c>
      <c r="L144" s="38">
        <v>1951.4500000000003</v>
      </c>
      <c r="M144" s="28">
        <v>1887.75</v>
      </c>
      <c r="N144" s="28">
        <v>1829</v>
      </c>
      <c r="O144" s="39">
        <v>2471700</v>
      </c>
      <c r="P144" s="40">
        <v>-3.3860045146726865E-2</v>
      </c>
    </row>
    <row r="145" spans="1:16" ht="12.75" customHeight="1">
      <c r="A145" s="28">
        <v>135</v>
      </c>
      <c r="B145" s="29" t="s">
        <v>63</v>
      </c>
      <c r="C145" s="30" t="s">
        <v>158</v>
      </c>
      <c r="D145" s="31">
        <v>45071</v>
      </c>
      <c r="E145" s="37">
        <v>89008.8</v>
      </c>
      <c r="F145" s="37">
        <v>89069.683333333334</v>
      </c>
      <c r="G145" s="38">
        <v>88139.316666666666</v>
      </c>
      <c r="H145" s="38">
        <v>87269.833333333328</v>
      </c>
      <c r="I145" s="38">
        <v>86339.46666666666</v>
      </c>
      <c r="J145" s="38">
        <v>89939.166666666672</v>
      </c>
      <c r="K145" s="38">
        <v>90869.53333333334</v>
      </c>
      <c r="L145" s="38">
        <v>91739.016666666677</v>
      </c>
      <c r="M145" s="28">
        <v>90000.05</v>
      </c>
      <c r="N145" s="28">
        <v>88200.2</v>
      </c>
      <c r="O145" s="39">
        <v>41450</v>
      </c>
      <c r="P145" s="40">
        <v>9.6595025356194155E-4</v>
      </c>
    </row>
    <row r="146" spans="1:16" ht="12.75" customHeight="1">
      <c r="A146" s="28">
        <v>136</v>
      </c>
      <c r="B146" s="29" t="s">
        <v>119</v>
      </c>
      <c r="C146" s="30" t="s">
        <v>159</v>
      </c>
      <c r="D146" s="31">
        <v>45071</v>
      </c>
      <c r="E146" s="37">
        <v>1030.6500000000001</v>
      </c>
      <c r="F146" s="37">
        <v>1027.0166666666667</v>
      </c>
      <c r="G146" s="38">
        <v>1019.8833333333332</v>
      </c>
      <c r="H146" s="38">
        <v>1009.1166666666666</v>
      </c>
      <c r="I146" s="38">
        <v>1001.9833333333331</v>
      </c>
      <c r="J146" s="38">
        <v>1037.7833333333333</v>
      </c>
      <c r="K146" s="38">
        <v>1044.916666666667</v>
      </c>
      <c r="L146" s="38">
        <v>1055.6833333333334</v>
      </c>
      <c r="M146" s="28">
        <v>1034.1500000000001</v>
      </c>
      <c r="N146" s="28">
        <v>1016.25</v>
      </c>
      <c r="O146" s="39">
        <v>7363950</v>
      </c>
      <c r="P146" s="40">
        <v>3.3580361278369615E-2</v>
      </c>
    </row>
    <row r="147" spans="1:16" ht="12.75" customHeight="1">
      <c r="A147" s="28">
        <v>137</v>
      </c>
      <c r="B147" s="29" t="s">
        <v>44</v>
      </c>
      <c r="C147" s="30" t="s">
        <v>161</v>
      </c>
      <c r="D147" s="31">
        <v>45071</v>
      </c>
      <c r="E147" s="37">
        <v>83.65</v>
      </c>
      <c r="F147" s="37">
        <v>83.983333333333334</v>
      </c>
      <c r="G147" s="38">
        <v>83.216666666666669</v>
      </c>
      <c r="H147" s="38">
        <v>82.783333333333331</v>
      </c>
      <c r="I147" s="38">
        <v>82.016666666666666</v>
      </c>
      <c r="J147" s="38">
        <v>84.416666666666671</v>
      </c>
      <c r="K147" s="38">
        <v>85.183333333333351</v>
      </c>
      <c r="L147" s="38">
        <v>85.616666666666674</v>
      </c>
      <c r="M147" s="28">
        <v>84.75</v>
      </c>
      <c r="N147" s="28">
        <v>83.55</v>
      </c>
      <c r="O147" s="39">
        <v>49605000</v>
      </c>
      <c r="P147" s="40">
        <v>1.4884149148381157E-2</v>
      </c>
    </row>
    <row r="148" spans="1:16" ht="12.75" customHeight="1">
      <c r="A148" s="28">
        <v>138</v>
      </c>
      <c r="B148" s="29" t="s">
        <v>38</v>
      </c>
      <c r="C148" s="30" t="s">
        <v>162</v>
      </c>
      <c r="D148" s="31">
        <v>45071</v>
      </c>
      <c r="E148" s="37">
        <v>3813.3</v>
      </c>
      <c r="F148" s="37">
        <v>3799.3833333333332</v>
      </c>
      <c r="G148" s="38">
        <v>3771.8166666666666</v>
      </c>
      <c r="H148" s="38">
        <v>3730.3333333333335</v>
      </c>
      <c r="I148" s="38">
        <v>3702.7666666666669</v>
      </c>
      <c r="J148" s="38">
        <v>3840.8666666666663</v>
      </c>
      <c r="K148" s="38">
        <v>3868.4333333333329</v>
      </c>
      <c r="L148" s="38">
        <v>3909.9166666666661</v>
      </c>
      <c r="M148" s="28">
        <v>3826.95</v>
      </c>
      <c r="N148" s="28">
        <v>3757.9</v>
      </c>
      <c r="O148" s="39">
        <v>1386250</v>
      </c>
      <c r="P148" s="40">
        <v>2.9807781595319899E-2</v>
      </c>
    </row>
    <row r="149" spans="1:16" ht="12.75" customHeight="1">
      <c r="A149" s="28">
        <v>139</v>
      </c>
      <c r="B149" s="29" t="s">
        <v>56</v>
      </c>
      <c r="C149" s="30" t="s">
        <v>163</v>
      </c>
      <c r="D149" s="31">
        <v>45071</v>
      </c>
      <c r="E149" s="37">
        <v>4802.05</v>
      </c>
      <c r="F149" s="37">
        <v>4820.0333333333328</v>
      </c>
      <c r="G149" s="38">
        <v>4776.0666666666657</v>
      </c>
      <c r="H149" s="38">
        <v>4750.083333333333</v>
      </c>
      <c r="I149" s="38">
        <v>4706.1166666666659</v>
      </c>
      <c r="J149" s="38">
        <v>4846.0166666666655</v>
      </c>
      <c r="K149" s="38">
        <v>4889.9833333333327</v>
      </c>
      <c r="L149" s="38">
        <v>4915.9666666666653</v>
      </c>
      <c r="M149" s="28">
        <v>4864</v>
      </c>
      <c r="N149" s="28">
        <v>4794.05</v>
      </c>
      <c r="O149" s="39">
        <v>499200</v>
      </c>
      <c r="P149" s="40">
        <v>-1.6548463356973995E-2</v>
      </c>
    </row>
    <row r="150" spans="1:16" ht="12.75" customHeight="1">
      <c r="A150" s="28">
        <v>140</v>
      </c>
      <c r="B150" s="29" t="s">
        <v>119</v>
      </c>
      <c r="C150" s="30" t="s">
        <v>164</v>
      </c>
      <c r="D150" s="31">
        <v>45071</v>
      </c>
      <c r="E150" s="37">
        <v>21844.65</v>
      </c>
      <c r="F150" s="37">
        <v>21938.733333333334</v>
      </c>
      <c r="G150" s="38">
        <v>21717.966666666667</v>
      </c>
      <c r="H150" s="38">
        <v>21591.283333333333</v>
      </c>
      <c r="I150" s="38">
        <v>21370.516666666666</v>
      </c>
      <c r="J150" s="38">
        <v>22065.416666666668</v>
      </c>
      <c r="K150" s="38">
        <v>22286.183333333338</v>
      </c>
      <c r="L150" s="38">
        <v>22412.866666666669</v>
      </c>
      <c r="M150" s="28">
        <v>22159.5</v>
      </c>
      <c r="N150" s="28">
        <v>21812.05</v>
      </c>
      <c r="O150" s="39">
        <v>394840</v>
      </c>
      <c r="P150" s="40">
        <v>3.5455785167313542E-2</v>
      </c>
    </row>
    <row r="151" spans="1:16" ht="12.75" customHeight="1">
      <c r="A151" s="28">
        <v>141</v>
      </c>
      <c r="B151" s="29" t="s">
        <v>166</v>
      </c>
      <c r="C151" s="30" t="s">
        <v>165</v>
      </c>
      <c r="D151" s="31">
        <v>45071</v>
      </c>
      <c r="E151" s="37">
        <v>110.6</v>
      </c>
      <c r="F151" s="37">
        <v>110.23333333333333</v>
      </c>
      <c r="G151" s="38">
        <v>109.36666666666667</v>
      </c>
      <c r="H151" s="38">
        <v>108.13333333333334</v>
      </c>
      <c r="I151" s="38">
        <v>107.26666666666668</v>
      </c>
      <c r="J151" s="38">
        <v>111.46666666666667</v>
      </c>
      <c r="K151" s="38">
        <v>112.33333333333331</v>
      </c>
      <c r="L151" s="38">
        <v>113.56666666666666</v>
      </c>
      <c r="M151" s="28">
        <v>111.1</v>
      </c>
      <c r="N151" s="28">
        <v>109</v>
      </c>
      <c r="O151" s="39">
        <v>45382500</v>
      </c>
      <c r="P151" s="40">
        <v>3.882142146127812E-3</v>
      </c>
    </row>
    <row r="152" spans="1:16" ht="12.75" customHeight="1">
      <c r="A152" s="28">
        <v>142</v>
      </c>
      <c r="B152" s="29" t="s">
        <v>96</v>
      </c>
      <c r="C152" s="30" t="s">
        <v>167</v>
      </c>
      <c r="D152" s="31">
        <v>45071</v>
      </c>
      <c r="E152" s="37">
        <v>176.8</v>
      </c>
      <c r="F152" s="37">
        <v>175.85000000000002</v>
      </c>
      <c r="G152" s="38">
        <v>174.55000000000004</v>
      </c>
      <c r="H152" s="38">
        <v>172.3</v>
      </c>
      <c r="I152" s="38">
        <v>171.00000000000003</v>
      </c>
      <c r="J152" s="38">
        <v>178.10000000000005</v>
      </c>
      <c r="K152" s="38">
        <v>179.4</v>
      </c>
      <c r="L152" s="38">
        <v>181.65000000000006</v>
      </c>
      <c r="M152" s="28">
        <v>177.15</v>
      </c>
      <c r="N152" s="28">
        <v>173.6</v>
      </c>
      <c r="O152" s="39">
        <v>75095400</v>
      </c>
      <c r="P152" s="40">
        <v>5.1477970117153861E-2</v>
      </c>
    </row>
    <row r="153" spans="1:16" ht="12.75" customHeight="1">
      <c r="A153" s="28">
        <v>143</v>
      </c>
      <c r="B153" s="29" t="s">
        <v>86</v>
      </c>
      <c r="C153" s="30" t="s">
        <v>265</v>
      </c>
      <c r="D153" s="31">
        <v>45071</v>
      </c>
      <c r="E153" s="37">
        <v>921.85</v>
      </c>
      <c r="F153" s="37">
        <v>926.1</v>
      </c>
      <c r="G153" s="38">
        <v>915.75</v>
      </c>
      <c r="H153" s="38">
        <v>909.65</v>
      </c>
      <c r="I153" s="38">
        <v>899.3</v>
      </c>
      <c r="J153" s="38">
        <v>932.2</v>
      </c>
      <c r="K153" s="38">
        <v>942.55000000000018</v>
      </c>
      <c r="L153" s="38">
        <v>948.65000000000009</v>
      </c>
      <c r="M153" s="28">
        <v>936.45</v>
      </c>
      <c r="N153" s="28">
        <v>920</v>
      </c>
      <c r="O153" s="39">
        <v>6720000</v>
      </c>
      <c r="P153" s="40">
        <v>6.2893081761006293E-3</v>
      </c>
    </row>
    <row r="154" spans="1:16" ht="12.75" customHeight="1">
      <c r="A154" s="28">
        <v>144</v>
      </c>
      <c r="B154" s="29" t="s">
        <v>79</v>
      </c>
      <c r="C154" s="30" t="s">
        <v>431</v>
      </c>
      <c r="D154" s="31">
        <v>45071</v>
      </c>
      <c r="E154" s="37">
        <v>3649.15</v>
      </c>
      <c r="F154" s="37">
        <v>3636.0666666666671</v>
      </c>
      <c r="G154" s="38">
        <v>3619.0833333333339</v>
      </c>
      <c r="H154" s="38">
        <v>3589.0166666666669</v>
      </c>
      <c r="I154" s="38">
        <v>3572.0333333333338</v>
      </c>
      <c r="J154" s="38">
        <v>3666.1333333333341</v>
      </c>
      <c r="K154" s="38">
        <v>3683.1166666666668</v>
      </c>
      <c r="L154" s="38">
        <v>3713.1833333333343</v>
      </c>
      <c r="M154" s="28">
        <v>3653.05</v>
      </c>
      <c r="N154" s="28">
        <v>3606</v>
      </c>
      <c r="O154" s="39">
        <v>258400</v>
      </c>
      <c r="P154" s="40">
        <v>0.13035870516185477</v>
      </c>
    </row>
    <row r="155" spans="1:16" ht="12.75" customHeight="1">
      <c r="A155" s="28">
        <v>145</v>
      </c>
      <c r="B155" s="29" t="s">
        <v>40</v>
      </c>
      <c r="C155" s="30" t="s">
        <v>168</v>
      </c>
      <c r="D155" s="31">
        <v>45071</v>
      </c>
      <c r="E155" s="37">
        <v>165.4</v>
      </c>
      <c r="F155" s="37">
        <v>163.88333333333333</v>
      </c>
      <c r="G155" s="38">
        <v>161.86666666666665</v>
      </c>
      <c r="H155" s="38">
        <v>158.33333333333331</v>
      </c>
      <c r="I155" s="38">
        <v>156.31666666666663</v>
      </c>
      <c r="J155" s="38">
        <v>167.41666666666666</v>
      </c>
      <c r="K155" s="38">
        <v>169.43333333333331</v>
      </c>
      <c r="L155" s="38">
        <v>172.96666666666667</v>
      </c>
      <c r="M155" s="28">
        <v>165.9</v>
      </c>
      <c r="N155" s="28">
        <v>160.35</v>
      </c>
      <c r="O155" s="39">
        <v>56298550</v>
      </c>
      <c r="P155" s="40">
        <v>0.10822281167108753</v>
      </c>
    </row>
    <row r="156" spans="1:16" ht="12.75" customHeight="1">
      <c r="A156" s="28">
        <v>146</v>
      </c>
      <c r="B156" s="29" t="s">
        <v>47</v>
      </c>
      <c r="C156" s="30" t="s">
        <v>169</v>
      </c>
      <c r="D156" s="31">
        <v>45071</v>
      </c>
      <c r="E156" s="37">
        <v>40308.199999999997</v>
      </c>
      <c r="F156" s="37">
        <v>40176.533333333333</v>
      </c>
      <c r="G156" s="38">
        <v>39561.716666666667</v>
      </c>
      <c r="H156" s="38">
        <v>38815.233333333337</v>
      </c>
      <c r="I156" s="38">
        <v>38200.416666666672</v>
      </c>
      <c r="J156" s="38">
        <v>40923.016666666663</v>
      </c>
      <c r="K156" s="38">
        <v>41537.833333333328</v>
      </c>
      <c r="L156" s="38">
        <v>42284.316666666658</v>
      </c>
      <c r="M156" s="28">
        <v>40791.35</v>
      </c>
      <c r="N156" s="28">
        <v>39430.050000000003</v>
      </c>
      <c r="O156" s="39">
        <v>123885</v>
      </c>
      <c r="P156" s="40">
        <v>-0.10189212701174424</v>
      </c>
    </row>
    <row r="157" spans="1:16" ht="12.75" customHeight="1">
      <c r="A157" s="28">
        <v>147</v>
      </c>
      <c r="B157" s="29" t="s">
        <v>86</v>
      </c>
      <c r="C157" s="30" t="s">
        <v>170</v>
      </c>
      <c r="D157" s="31">
        <v>45071</v>
      </c>
      <c r="E157" s="37">
        <v>747.15</v>
      </c>
      <c r="F157" s="37">
        <v>746.16666666666663</v>
      </c>
      <c r="G157" s="38">
        <v>738.98333333333323</v>
      </c>
      <c r="H157" s="38">
        <v>730.81666666666661</v>
      </c>
      <c r="I157" s="38">
        <v>723.63333333333321</v>
      </c>
      <c r="J157" s="38">
        <v>754.33333333333326</v>
      </c>
      <c r="K157" s="38">
        <v>761.51666666666665</v>
      </c>
      <c r="L157" s="38">
        <v>769.68333333333328</v>
      </c>
      <c r="M157" s="28">
        <v>753.35</v>
      </c>
      <c r="N157" s="28">
        <v>738</v>
      </c>
      <c r="O157" s="39">
        <v>8752400</v>
      </c>
      <c r="P157" s="40">
        <v>2.0093240093240095E-2</v>
      </c>
    </row>
    <row r="158" spans="1:16" ht="12.75" customHeight="1">
      <c r="A158" s="28">
        <v>148</v>
      </c>
      <c r="B158" s="29" t="s">
        <v>79</v>
      </c>
      <c r="C158" s="30" t="s">
        <v>436</v>
      </c>
      <c r="D158" s="31">
        <v>45071</v>
      </c>
      <c r="E158" s="37">
        <v>4730.8500000000004</v>
      </c>
      <c r="F158" s="37">
        <v>4739.0666666666666</v>
      </c>
      <c r="G158" s="38">
        <v>4695.4333333333334</v>
      </c>
      <c r="H158" s="38">
        <v>4660.0166666666664</v>
      </c>
      <c r="I158" s="38">
        <v>4616.3833333333332</v>
      </c>
      <c r="J158" s="38">
        <v>4774.4833333333336</v>
      </c>
      <c r="K158" s="38">
        <v>4818.1166666666668</v>
      </c>
      <c r="L158" s="38">
        <v>4853.5333333333338</v>
      </c>
      <c r="M158" s="28">
        <v>4782.7</v>
      </c>
      <c r="N158" s="28">
        <v>4703.6499999999996</v>
      </c>
      <c r="O158" s="39">
        <v>1115975</v>
      </c>
      <c r="P158" s="40">
        <v>-1.6046906341613949E-2</v>
      </c>
    </row>
    <row r="159" spans="1:16" ht="12.75" customHeight="1">
      <c r="A159" s="28">
        <v>149</v>
      </c>
      <c r="B159" s="29" t="s">
        <v>63</v>
      </c>
      <c r="C159" s="30" t="s">
        <v>171</v>
      </c>
      <c r="D159" s="31">
        <v>45071</v>
      </c>
      <c r="E159" s="37">
        <v>238.65</v>
      </c>
      <c r="F159" s="37">
        <v>239.06666666666669</v>
      </c>
      <c r="G159" s="38">
        <v>237.58333333333337</v>
      </c>
      <c r="H159" s="38">
        <v>236.51666666666668</v>
      </c>
      <c r="I159" s="38">
        <v>235.03333333333336</v>
      </c>
      <c r="J159" s="38">
        <v>240.13333333333338</v>
      </c>
      <c r="K159" s="38">
        <v>241.61666666666667</v>
      </c>
      <c r="L159" s="38">
        <v>242.68333333333339</v>
      </c>
      <c r="M159" s="28">
        <v>240.55</v>
      </c>
      <c r="N159" s="28">
        <v>238</v>
      </c>
      <c r="O159" s="39">
        <v>13947000</v>
      </c>
      <c r="P159" s="40">
        <v>3.4720676608056979E-2</v>
      </c>
    </row>
    <row r="160" spans="1:16" ht="12.75" customHeight="1">
      <c r="A160" s="28">
        <v>150</v>
      </c>
      <c r="B160" s="29" t="s">
        <v>56</v>
      </c>
      <c r="C160" s="30" t="s">
        <v>172</v>
      </c>
      <c r="D160" s="31">
        <v>45071</v>
      </c>
      <c r="E160" s="37">
        <v>174.8</v>
      </c>
      <c r="F160" s="37">
        <v>173.9</v>
      </c>
      <c r="G160" s="38">
        <v>171.3</v>
      </c>
      <c r="H160" s="38">
        <v>167.8</v>
      </c>
      <c r="I160" s="38">
        <v>165.20000000000002</v>
      </c>
      <c r="J160" s="38">
        <v>177.4</v>
      </c>
      <c r="K160" s="38">
        <v>179.99999999999997</v>
      </c>
      <c r="L160" s="38">
        <v>183.5</v>
      </c>
      <c r="M160" s="28">
        <v>176.5</v>
      </c>
      <c r="N160" s="28">
        <v>170.4</v>
      </c>
      <c r="O160" s="39">
        <v>62961000</v>
      </c>
      <c r="P160" s="40">
        <v>0.10212719774256566</v>
      </c>
    </row>
    <row r="161" spans="1:16" ht="12.75" customHeight="1">
      <c r="A161" s="28">
        <v>151</v>
      </c>
      <c r="B161" s="29" t="s">
        <v>38</v>
      </c>
      <c r="C161" s="30" t="s">
        <v>174</v>
      </c>
      <c r="D161" s="31">
        <v>45071</v>
      </c>
      <c r="E161" s="37">
        <v>2431.9</v>
      </c>
      <c r="F161" s="37">
        <v>2428.1666666666665</v>
      </c>
      <c r="G161" s="38">
        <v>2417.2333333333331</v>
      </c>
      <c r="H161" s="38">
        <v>2402.5666666666666</v>
      </c>
      <c r="I161" s="38">
        <v>2391.6333333333332</v>
      </c>
      <c r="J161" s="38">
        <v>2442.833333333333</v>
      </c>
      <c r="K161" s="38">
        <v>2453.7666666666664</v>
      </c>
      <c r="L161" s="38">
        <v>2468.4333333333329</v>
      </c>
      <c r="M161" s="28">
        <v>2439.1</v>
      </c>
      <c r="N161" s="28">
        <v>2413.5</v>
      </c>
      <c r="O161" s="39">
        <v>2806250</v>
      </c>
      <c r="P161" s="40">
        <v>-2.6654820079964462E-3</v>
      </c>
    </row>
    <row r="162" spans="1:16" ht="12.75" customHeight="1">
      <c r="A162" s="28">
        <v>152</v>
      </c>
      <c r="B162" s="29" t="s">
        <v>58</v>
      </c>
      <c r="C162" s="30" t="s">
        <v>175</v>
      </c>
      <c r="D162" s="31">
        <v>45071</v>
      </c>
      <c r="E162" s="37">
        <v>3416.6</v>
      </c>
      <c r="F162" s="37">
        <v>3414.5333333333333</v>
      </c>
      <c r="G162" s="38">
        <v>3381.0666666666666</v>
      </c>
      <c r="H162" s="38">
        <v>3345.5333333333333</v>
      </c>
      <c r="I162" s="38">
        <v>3312.0666666666666</v>
      </c>
      <c r="J162" s="38">
        <v>3450.0666666666666</v>
      </c>
      <c r="K162" s="38">
        <v>3483.5333333333328</v>
      </c>
      <c r="L162" s="38">
        <v>3519.0666666666666</v>
      </c>
      <c r="M162" s="28">
        <v>3448</v>
      </c>
      <c r="N162" s="28">
        <v>3379</v>
      </c>
      <c r="O162" s="39">
        <v>2276250</v>
      </c>
      <c r="P162" s="40">
        <v>-5.3528512125846622E-3</v>
      </c>
    </row>
    <row r="163" spans="1:16" ht="12.75" customHeight="1">
      <c r="A163" s="28">
        <v>153</v>
      </c>
      <c r="B163" s="29" t="s">
        <v>44</v>
      </c>
      <c r="C163" s="30" t="s">
        <v>176</v>
      </c>
      <c r="D163" s="31">
        <v>45071</v>
      </c>
      <c r="E163" s="37">
        <v>53.05</v>
      </c>
      <c r="F163" s="37">
        <v>52.983333333333327</v>
      </c>
      <c r="G163" s="38">
        <v>52.716666666666654</v>
      </c>
      <c r="H163" s="38">
        <v>52.383333333333326</v>
      </c>
      <c r="I163" s="38">
        <v>52.116666666666653</v>
      </c>
      <c r="J163" s="38">
        <v>53.316666666666656</v>
      </c>
      <c r="K163" s="38">
        <v>53.583333333333321</v>
      </c>
      <c r="L163" s="38">
        <v>53.916666666666657</v>
      </c>
      <c r="M163" s="28">
        <v>53.25</v>
      </c>
      <c r="N163" s="28">
        <v>52.65</v>
      </c>
      <c r="O163" s="39">
        <v>239920000</v>
      </c>
      <c r="P163" s="40">
        <v>5.9032669215804655E-3</v>
      </c>
    </row>
    <row r="164" spans="1:16" ht="12.75" customHeight="1">
      <c r="A164" s="28">
        <v>154</v>
      </c>
      <c r="B164" s="29" t="s">
        <v>166</v>
      </c>
      <c r="C164" s="30" t="s">
        <v>267</v>
      </c>
      <c r="D164" s="31">
        <v>45071</v>
      </c>
      <c r="E164" s="37">
        <v>3257.65</v>
      </c>
      <c r="F164" s="37">
        <v>3244.1166666666668</v>
      </c>
      <c r="G164" s="38">
        <v>3222.2833333333338</v>
      </c>
      <c r="H164" s="38">
        <v>3186.916666666667</v>
      </c>
      <c r="I164" s="38">
        <v>3165.0833333333339</v>
      </c>
      <c r="J164" s="38">
        <v>3279.4833333333336</v>
      </c>
      <c r="K164" s="38">
        <v>3301.3166666666666</v>
      </c>
      <c r="L164" s="38">
        <v>3336.6833333333334</v>
      </c>
      <c r="M164" s="28">
        <v>3265.95</v>
      </c>
      <c r="N164" s="28">
        <v>3208.75</v>
      </c>
      <c r="O164" s="39">
        <v>1215000</v>
      </c>
      <c r="P164" s="40">
        <v>1.4021031547320982E-2</v>
      </c>
    </row>
    <row r="165" spans="1:16" ht="12.75" customHeight="1">
      <c r="A165" s="28">
        <v>155</v>
      </c>
      <c r="B165" s="29" t="s">
        <v>178</v>
      </c>
      <c r="C165" s="30" t="s">
        <v>177</v>
      </c>
      <c r="D165" s="31">
        <v>45071</v>
      </c>
      <c r="E165" s="37">
        <v>241.3</v>
      </c>
      <c r="F165" s="37">
        <v>240.9</v>
      </c>
      <c r="G165" s="38">
        <v>239.5</v>
      </c>
      <c r="H165" s="38">
        <v>237.7</v>
      </c>
      <c r="I165" s="38">
        <v>236.29999999999998</v>
      </c>
      <c r="J165" s="38">
        <v>242.70000000000002</v>
      </c>
      <c r="K165" s="38">
        <v>244.10000000000005</v>
      </c>
      <c r="L165" s="38">
        <v>245.90000000000003</v>
      </c>
      <c r="M165" s="28">
        <v>242.3</v>
      </c>
      <c r="N165" s="28">
        <v>239.1</v>
      </c>
      <c r="O165" s="39">
        <v>27934200</v>
      </c>
      <c r="P165" s="40">
        <v>1.8106671914977366E-2</v>
      </c>
    </row>
    <row r="166" spans="1:16" ht="12.75" customHeight="1">
      <c r="A166" s="28">
        <v>156</v>
      </c>
      <c r="B166" s="29" t="s">
        <v>44</v>
      </c>
      <c r="C166" s="30" t="s">
        <v>179</v>
      </c>
      <c r="D166" s="31">
        <v>45071</v>
      </c>
      <c r="E166" s="37">
        <v>1490.3</v>
      </c>
      <c r="F166" s="37">
        <v>1481.4666666666665</v>
      </c>
      <c r="G166" s="38">
        <v>1468.083333333333</v>
      </c>
      <c r="H166" s="38">
        <v>1445.8666666666666</v>
      </c>
      <c r="I166" s="38">
        <v>1432.4833333333331</v>
      </c>
      <c r="J166" s="38">
        <v>1503.6833333333329</v>
      </c>
      <c r="K166" s="38">
        <v>1517.0666666666666</v>
      </c>
      <c r="L166" s="38">
        <v>1539.2833333333328</v>
      </c>
      <c r="M166" s="28">
        <v>1494.85</v>
      </c>
      <c r="N166" s="28">
        <v>1459.25</v>
      </c>
      <c r="O166" s="39">
        <v>3071629</v>
      </c>
      <c r="P166" s="40">
        <v>6.5358554488989265E-2</v>
      </c>
    </row>
    <row r="167" spans="1:16" ht="12.75" customHeight="1">
      <c r="A167" s="28">
        <v>157</v>
      </c>
      <c r="B167" s="29" t="s">
        <v>42</v>
      </c>
      <c r="C167" s="30" t="s">
        <v>448</v>
      </c>
      <c r="D167" s="31">
        <v>45071</v>
      </c>
      <c r="E167" s="37">
        <v>164.6</v>
      </c>
      <c r="F167" s="37">
        <v>164.46666666666667</v>
      </c>
      <c r="G167" s="38">
        <v>163.23333333333335</v>
      </c>
      <c r="H167" s="38">
        <v>161.86666666666667</v>
      </c>
      <c r="I167" s="38">
        <v>160.63333333333335</v>
      </c>
      <c r="J167" s="38">
        <v>165.83333333333334</v>
      </c>
      <c r="K167" s="38">
        <v>167.06666666666663</v>
      </c>
      <c r="L167" s="38">
        <v>168.43333333333334</v>
      </c>
      <c r="M167" s="28">
        <v>165.7</v>
      </c>
      <c r="N167" s="28">
        <v>163.1</v>
      </c>
      <c r="O167" s="39">
        <v>11424000</v>
      </c>
      <c r="P167" s="40">
        <v>-3.3587786259541984E-3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744.5</v>
      </c>
      <c r="F168" s="37">
        <v>742.01666666666677</v>
      </c>
      <c r="G168" s="38">
        <v>736.58333333333348</v>
      </c>
      <c r="H168" s="38">
        <v>728.66666666666674</v>
      </c>
      <c r="I168" s="38">
        <v>723.23333333333346</v>
      </c>
      <c r="J168" s="38">
        <v>749.93333333333351</v>
      </c>
      <c r="K168" s="38">
        <v>755.36666666666667</v>
      </c>
      <c r="L168" s="38">
        <v>763.28333333333353</v>
      </c>
      <c r="M168" s="28">
        <v>747.45</v>
      </c>
      <c r="N168" s="28">
        <v>734.1</v>
      </c>
      <c r="O168" s="39">
        <v>3697500</v>
      </c>
      <c r="P168" s="40">
        <v>-6.8493150684931503E-3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155.5</v>
      </c>
      <c r="F169" s="37">
        <v>156.70000000000002</v>
      </c>
      <c r="G169" s="38">
        <v>153.90000000000003</v>
      </c>
      <c r="H169" s="38">
        <v>152.30000000000001</v>
      </c>
      <c r="I169" s="38">
        <v>149.50000000000003</v>
      </c>
      <c r="J169" s="38">
        <v>158.30000000000004</v>
      </c>
      <c r="K169" s="38">
        <v>161.10000000000005</v>
      </c>
      <c r="L169" s="38">
        <v>162.70000000000005</v>
      </c>
      <c r="M169" s="28">
        <v>159.5</v>
      </c>
      <c r="N169" s="28">
        <v>155.1</v>
      </c>
      <c r="O169" s="39">
        <v>39335000</v>
      </c>
      <c r="P169" s="40">
        <v>7.0922951265995099E-2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137.4</v>
      </c>
      <c r="F170" s="37">
        <v>136.66666666666666</v>
      </c>
      <c r="G170" s="38">
        <v>134.08333333333331</v>
      </c>
      <c r="H170" s="38">
        <v>130.76666666666665</v>
      </c>
      <c r="I170" s="38">
        <v>128.18333333333331</v>
      </c>
      <c r="J170" s="38">
        <v>139.98333333333332</v>
      </c>
      <c r="K170" s="38">
        <v>142.56666666666663</v>
      </c>
      <c r="L170" s="38">
        <v>145.88333333333333</v>
      </c>
      <c r="M170" s="28">
        <v>139.25</v>
      </c>
      <c r="N170" s="28">
        <v>133.35</v>
      </c>
      <c r="O170" s="39">
        <v>59696000</v>
      </c>
      <c r="P170" s="40">
        <v>2.8532046864231563E-2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2450.0500000000002</v>
      </c>
      <c r="F171" s="37">
        <v>2446.4</v>
      </c>
      <c r="G171" s="38">
        <v>2438.25</v>
      </c>
      <c r="H171" s="38">
        <v>2426.4499999999998</v>
      </c>
      <c r="I171" s="38">
        <v>2418.2999999999997</v>
      </c>
      <c r="J171" s="38">
        <v>2458.2000000000003</v>
      </c>
      <c r="K171" s="38">
        <v>2466.3500000000008</v>
      </c>
      <c r="L171" s="38">
        <v>2478.1500000000005</v>
      </c>
      <c r="M171" s="28">
        <v>2454.5500000000002</v>
      </c>
      <c r="N171" s="28">
        <v>2434.6</v>
      </c>
      <c r="O171" s="39">
        <v>32870500</v>
      </c>
      <c r="P171" s="40">
        <v>-3.5985042891707605E-2</v>
      </c>
    </row>
    <row r="172" spans="1:16" ht="12.75" customHeight="1">
      <c r="A172" s="28">
        <v>162</v>
      </c>
      <c r="B172" s="29" t="s">
        <v>58</v>
      </c>
      <c r="C172" s="30" t="s">
        <v>184</v>
      </c>
      <c r="D172" s="31">
        <v>45071</v>
      </c>
      <c r="E172" s="37">
        <v>85.15</v>
      </c>
      <c r="F172" s="37">
        <v>84.783333333333331</v>
      </c>
      <c r="G172" s="38">
        <v>83.766666666666666</v>
      </c>
      <c r="H172" s="38">
        <v>82.38333333333334</v>
      </c>
      <c r="I172" s="38">
        <v>81.366666666666674</v>
      </c>
      <c r="J172" s="38">
        <v>86.166666666666657</v>
      </c>
      <c r="K172" s="38">
        <v>87.183333333333309</v>
      </c>
      <c r="L172" s="38">
        <v>88.566666666666649</v>
      </c>
      <c r="M172" s="28">
        <v>85.8</v>
      </c>
      <c r="N172" s="28">
        <v>83.4</v>
      </c>
      <c r="O172" s="39">
        <v>104320000</v>
      </c>
      <c r="P172" s="40">
        <v>2.1463261789127368E-2</v>
      </c>
    </row>
    <row r="173" spans="1:16" ht="12.75" customHeight="1">
      <c r="A173" s="28">
        <v>163</v>
      </c>
      <c r="B173" s="29" t="s">
        <v>63</v>
      </c>
      <c r="C173" s="30" t="s">
        <v>270</v>
      </c>
      <c r="D173" s="31">
        <v>45071</v>
      </c>
      <c r="E173" s="37">
        <v>781.9</v>
      </c>
      <c r="F173" s="37">
        <v>775.15</v>
      </c>
      <c r="G173" s="38">
        <v>761.3</v>
      </c>
      <c r="H173" s="38">
        <v>740.69999999999993</v>
      </c>
      <c r="I173" s="38">
        <v>726.84999999999991</v>
      </c>
      <c r="J173" s="38">
        <v>795.75</v>
      </c>
      <c r="K173" s="38">
        <v>809.60000000000014</v>
      </c>
      <c r="L173" s="38">
        <v>830.2</v>
      </c>
      <c r="M173" s="28">
        <v>789</v>
      </c>
      <c r="N173" s="28">
        <v>754.55</v>
      </c>
      <c r="O173" s="39">
        <v>8344000</v>
      </c>
      <c r="P173" s="40">
        <v>-0.11968264686022957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1157.05</v>
      </c>
      <c r="F174" s="37">
        <v>1156.75</v>
      </c>
      <c r="G174" s="38">
        <v>1150.3</v>
      </c>
      <c r="H174" s="38">
        <v>1143.55</v>
      </c>
      <c r="I174" s="38">
        <v>1137.0999999999999</v>
      </c>
      <c r="J174" s="38">
        <v>1163.5</v>
      </c>
      <c r="K174" s="38">
        <v>1169.9499999999998</v>
      </c>
      <c r="L174" s="38">
        <v>1176.7</v>
      </c>
      <c r="M174" s="28">
        <v>1163.2</v>
      </c>
      <c r="N174" s="28">
        <v>1150</v>
      </c>
      <c r="O174" s="39">
        <v>7480500</v>
      </c>
      <c r="P174" s="40">
        <v>1.1151662611516627E-2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575.65</v>
      </c>
      <c r="F175" s="37">
        <v>576.43333333333339</v>
      </c>
      <c r="G175" s="38">
        <v>573.86666666666679</v>
      </c>
      <c r="H175" s="38">
        <v>572.08333333333337</v>
      </c>
      <c r="I175" s="38">
        <v>569.51666666666677</v>
      </c>
      <c r="J175" s="38">
        <v>578.21666666666681</v>
      </c>
      <c r="K175" s="38">
        <v>580.78333333333342</v>
      </c>
      <c r="L175" s="38">
        <v>582.56666666666683</v>
      </c>
      <c r="M175" s="28">
        <v>579</v>
      </c>
      <c r="N175" s="28">
        <v>574.65</v>
      </c>
      <c r="O175" s="39">
        <v>56620500</v>
      </c>
      <c r="P175" s="40">
        <v>8.2267154571436206E-3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24268.2</v>
      </c>
      <c r="F176" s="37">
        <v>24264.566666666666</v>
      </c>
      <c r="G176" s="38">
        <v>24058.633333333331</v>
      </c>
      <c r="H176" s="38">
        <v>23849.066666666666</v>
      </c>
      <c r="I176" s="38">
        <v>23643.133333333331</v>
      </c>
      <c r="J176" s="38">
        <v>24474.133333333331</v>
      </c>
      <c r="K176" s="38">
        <v>24680.066666666666</v>
      </c>
      <c r="L176" s="38">
        <v>24889.633333333331</v>
      </c>
      <c r="M176" s="28">
        <v>24470.5</v>
      </c>
      <c r="N176" s="28">
        <v>24055</v>
      </c>
      <c r="O176" s="39">
        <v>328425</v>
      </c>
      <c r="P176" s="40">
        <v>1.1939608688953936E-2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3514.3</v>
      </c>
      <c r="F177" s="37">
        <v>3495.2666666666664</v>
      </c>
      <c r="G177" s="38">
        <v>3448.5333333333328</v>
      </c>
      <c r="H177" s="38">
        <v>3382.7666666666664</v>
      </c>
      <c r="I177" s="38">
        <v>3336.0333333333328</v>
      </c>
      <c r="J177" s="38">
        <v>3561.0333333333328</v>
      </c>
      <c r="K177" s="38">
        <v>3607.7666666666664</v>
      </c>
      <c r="L177" s="38">
        <v>3673.5333333333328</v>
      </c>
      <c r="M177" s="28">
        <v>3542</v>
      </c>
      <c r="N177" s="28">
        <v>3429.5</v>
      </c>
      <c r="O177" s="39">
        <v>1778700</v>
      </c>
      <c r="P177" s="40">
        <v>-1.8065887353878853E-2</v>
      </c>
    </row>
    <row r="178" spans="1:16" ht="12.75" customHeight="1">
      <c r="A178" s="28">
        <v>168</v>
      </c>
      <c r="B178" s="29" t="s">
        <v>63</v>
      </c>
      <c r="C178" s="30" t="s">
        <v>189</v>
      </c>
      <c r="D178" s="31">
        <v>45071</v>
      </c>
      <c r="E178" s="37">
        <v>2564.35</v>
      </c>
      <c r="F178" s="37">
        <v>2562.9333333333334</v>
      </c>
      <c r="G178" s="38">
        <v>2546.6166666666668</v>
      </c>
      <c r="H178" s="38">
        <v>2528.8833333333332</v>
      </c>
      <c r="I178" s="38">
        <v>2512.5666666666666</v>
      </c>
      <c r="J178" s="38">
        <v>2580.666666666667</v>
      </c>
      <c r="K178" s="38">
        <v>2596.9833333333336</v>
      </c>
      <c r="L178" s="38">
        <v>2614.7166666666672</v>
      </c>
      <c r="M178" s="28">
        <v>2579.25</v>
      </c>
      <c r="N178" s="28">
        <v>2545.1999999999998</v>
      </c>
      <c r="O178" s="39">
        <v>2600250</v>
      </c>
      <c r="P178" s="40">
        <v>-5.7653502450273858E-4</v>
      </c>
    </row>
    <row r="179" spans="1:16" ht="12.75" customHeight="1">
      <c r="A179" s="28">
        <v>169</v>
      </c>
      <c r="B179" s="29" t="s">
        <v>47</v>
      </c>
      <c r="C179" s="30" t="s">
        <v>865</v>
      </c>
      <c r="D179" s="31">
        <v>45071</v>
      </c>
      <c r="E179" s="37">
        <v>1331.85</v>
      </c>
      <c r="F179" s="37">
        <v>1333.9333333333334</v>
      </c>
      <c r="G179" s="38">
        <v>1324.4166666666667</v>
      </c>
      <c r="H179" s="38">
        <v>1316.9833333333333</v>
      </c>
      <c r="I179" s="38">
        <v>1307.4666666666667</v>
      </c>
      <c r="J179" s="38">
        <v>1341.3666666666668</v>
      </c>
      <c r="K179" s="38">
        <v>1350.8833333333332</v>
      </c>
      <c r="L179" s="38">
        <v>1358.3166666666668</v>
      </c>
      <c r="M179" s="28">
        <v>1343.45</v>
      </c>
      <c r="N179" s="28">
        <v>1326.5</v>
      </c>
      <c r="O179" s="39">
        <v>4738800</v>
      </c>
      <c r="P179" s="40">
        <v>-3.1633153506620895E-2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978.35</v>
      </c>
      <c r="F180" s="37">
        <v>982.85</v>
      </c>
      <c r="G180" s="38">
        <v>971.90000000000009</v>
      </c>
      <c r="H180" s="38">
        <v>965.45</v>
      </c>
      <c r="I180" s="38">
        <v>954.50000000000011</v>
      </c>
      <c r="J180" s="38">
        <v>989.30000000000007</v>
      </c>
      <c r="K180" s="38">
        <v>1000.2500000000001</v>
      </c>
      <c r="L180" s="38">
        <v>1006.7</v>
      </c>
      <c r="M180" s="28">
        <v>993.8</v>
      </c>
      <c r="N180" s="28">
        <v>976.4</v>
      </c>
      <c r="O180" s="39">
        <v>20900600</v>
      </c>
      <c r="P180" s="40">
        <v>3.6952142807529349E-2</v>
      </c>
    </row>
    <row r="181" spans="1:16" ht="12.75" customHeight="1">
      <c r="A181" s="28">
        <v>171</v>
      </c>
      <c r="B181" s="29" t="s">
        <v>47</v>
      </c>
      <c r="C181" s="30" t="s">
        <v>191</v>
      </c>
      <c r="D181" s="31">
        <v>45071</v>
      </c>
      <c r="E181" s="37">
        <v>437.75</v>
      </c>
      <c r="F181" s="37">
        <v>437.90000000000003</v>
      </c>
      <c r="G181" s="38">
        <v>434.65000000000009</v>
      </c>
      <c r="H181" s="38">
        <v>431.55000000000007</v>
      </c>
      <c r="I181" s="38">
        <v>428.30000000000013</v>
      </c>
      <c r="J181" s="38">
        <v>441.00000000000006</v>
      </c>
      <c r="K181" s="38">
        <v>444.24999999999994</v>
      </c>
      <c r="L181" s="38">
        <v>447.35</v>
      </c>
      <c r="M181" s="28">
        <v>441.15</v>
      </c>
      <c r="N181" s="28">
        <v>434.8</v>
      </c>
      <c r="O181" s="39">
        <v>7647000</v>
      </c>
      <c r="P181" s="40">
        <v>-1.7622870569806149E-3</v>
      </c>
    </row>
    <row r="182" spans="1:16" ht="12.75" customHeight="1">
      <c r="A182" s="28">
        <v>172</v>
      </c>
      <c r="B182" s="29" t="s">
        <v>38</v>
      </c>
      <c r="C182" s="30" t="s">
        <v>272</v>
      </c>
      <c r="D182" s="31">
        <v>45071</v>
      </c>
      <c r="E182" s="37">
        <v>697.8</v>
      </c>
      <c r="F182" s="37">
        <v>692.98333333333323</v>
      </c>
      <c r="G182" s="38">
        <v>683.91666666666652</v>
      </c>
      <c r="H182" s="38">
        <v>670.0333333333333</v>
      </c>
      <c r="I182" s="38">
        <v>660.96666666666658</v>
      </c>
      <c r="J182" s="38">
        <v>706.86666666666645</v>
      </c>
      <c r="K182" s="38">
        <v>715.93333333333328</v>
      </c>
      <c r="L182" s="38">
        <v>729.81666666666638</v>
      </c>
      <c r="M182" s="28">
        <v>702.05</v>
      </c>
      <c r="N182" s="28">
        <v>679.1</v>
      </c>
      <c r="O182" s="39">
        <v>2808000</v>
      </c>
      <c r="P182" s="40">
        <v>3.4254143646408837E-2</v>
      </c>
    </row>
    <row r="183" spans="1:16" ht="12.75" customHeight="1">
      <c r="A183" s="28">
        <v>173</v>
      </c>
      <c r="B183" s="29" t="s">
        <v>74</v>
      </c>
      <c r="C183" s="30" t="s">
        <v>192</v>
      </c>
      <c r="D183" s="31">
        <v>45071</v>
      </c>
      <c r="E183" s="37">
        <v>978.45</v>
      </c>
      <c r="F183" s="37">
        <v>978.01666666666677</v>
      </c>
      <c r="G183" s="38">
        <v>961.43333333333351</v>
      </c>
      <c r="H183" s="38">
        <v>944.41666666666674</v>
      </c>
      <c r="I183" s="38">
        <v>927.83333333333348</v>
      </c>
      <c r="J183" s="38">
        <v>995.03333333333353</v>
      </c>
      <c r="K183" s="38">
        <v>1011.6166666666668</v>
      </c>
      <c r="L183" s="38">
        <v>1028.6333333333337</v>
      </c>
      <c r="M183" s="28">
        <v>994.6</v>
      </c>
      <c r="N183" s="28">
        <v>961</v>
      </c>
      <c r="O183" s="39">
        <v>4713750</v>
      </c>
      <c r="P183" s="40">
        <v>-1.6226651361786498E-2</v>
      </c>
    </row>
    <row r="184" spans="1:16" ht="12.75" customHeight="1">
      <c r="A184" s="28">
        <v>174</v>
      </c>
      <c r="B184" s="29" t="s">
        <v>56</v>
      </c>
      <c r="C184" s="30" t="s">
        <v>485</v>
      </c>
      <c r="D184" s="31">
        <v>45071</v>
      </c>
      <c r="E184" s="37">
        <v>1262.55</v>
      </c>
      <c r="F184" s="37">
        <v>1266.55</v>
      </c>
      <c r="G184" s="38">
        <v>1255.25</v>
      </c>
      <c r="H184" s="38">
        <v>1247.95</v>
      </c>
      <c r="I184" s="38">
        <v>1236.6500000000001</v>
      </c>
      <c r="J184" s="38">
        <v>1273.8499999999999</v>
      </c>
      <c r="K184" s="38">
        <v>1285.1499999999996</v>
      </c>
      <c r="L184" s="38">
        <v>1292.4499999999998</v>
      </c>
      <c r="M184" s="28">
        <v>1277.8499999999999</v>
      </c>
      <c r="N184" s="28">
        <v>1259.25</v>
      </c>
      <c r="O184" s="39">
        <v>2071500</v>
      </c>
      <c r="P184" s="40">
        <v>1.4695077149155033E-2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775.7</v>
      </c>
      <c r="F185" s="37">
        <v>771.75</v>
      </c>
      <c r="G185" s="38">
        <v>763.15</v>
      </c>
      <c r="H185" s="38">
        <v>750.6</v>
      </c>
      <c r="I185" s="38">
        <v>742</v>
      </c>
      <c r="J185" s="38">
        <v>784.3</v>
      </c>
      <c r="K185" s="38">
        <v>792.89999999999986</v>
      </c>
      <c r="L185" s="38">
        <v>805.44999999999993</v>
      </c>
      <c r="M185" s="28">
        <v>780.35</v>
      </c>
      <c r="N185" s="28">
        <v>759.2</v>
      </c>
      <c r="O185" s="39">
        <v>10080000</v>
      </c>
      <c r="P185" s="40">
        <v>1.6979932806683012E-2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482.95</v>
      </c>
      <c r="F186" s="37">
        <v>482.25</v>
      </c>
      <c r="G186" s="38">
        <v>477.15</v>
      </c>
      <c r="H186" s="38">
        <v>471.34999999999997</v>
      </c>
      <c r="I186" s="38">
        <v>466.24999999999994</v>
      </c>
      <c r="J186" s="38">
        <v>488.05</v>
      </c>
      <c r="K186" s="38">
        <v>493.15000000000003</v>
      </c>
      <c r="L186" s="38">
        <v>498.95000000000005</v>
      </c>
      <c r="M186" s="28">
        <v>487.35</v>
      </c>
      <c r="N186" s="28">
        <v>476.45</v>
      </c>
      <c r="O186" s="39">
        <v>56764875</v>
      </c>
      <c r="P186" s="40">
        <v>2.0755925688661116E-2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202.85</v>
      </c>
      <c r="F187" s="37">
        <v>202.73333333333335</v>
      </c>
      <c r="G187" s="38">
        <v>201.66666666666669</v>
      </c>
      <c r="H187" s="38">
        <v>200.48333333333335</v>
      </c>
      <c r="I187" s="38">
        <v>199.41666666666669</v>
      </c>
      <c r="J187" s="38">
        <v>203.91666666666669</v>
      </c>
      <c r="K187" s="38">
        <v>204.98333333333335</v>
      </c>
      <c r="L187" s="38">
        <v>206.16666666666669</v>
      </c>
      <c r="M187" s="28">
        <v>203.8</v>
      </c>
      <c r="N187" s="28">
        <v>201.55</v>
      </c>
      <c r="O187" s="39">
        <v>94554000</v>
      </c>
      <c r="P187" s="40">
        <v>7.6972879648946118E-3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111.05</v>
      </c>
      <c r="F188" s="37">
        <v>110.53333333333332</v>
      </c>
      <c r="G188" s="38">
        <v>109.46666666666664</v>
      </c>
      <c r="H188" s="38">
        <v>107.88333333333333</v>
      </c>
      <c r="I188" s="38">
        <v>106.81666666666665</v>
      </c>
      <c r="J188" s="38">
        <v>112.11666666666663</v>
      </c>
      <c r="K188" s="38">
        <v>113.18333333333332</v>
      </c>
      <c r="L188" s="38">
        <v>114.76666666666662</v>
      </c>
      <c r="M188" s="28">
        <v>111.6</v>
      </c>
      <c r="N188" s="28">
        <v>108.95</v>
      </c>
      <c r="O188" s="39">
        <v>199446500</v>
      </c>
      <c r="P188" s="40">
        <v>5.3054942502032756E-2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3237.95</v>
      </c>
      <c r="F189" s="37">
        <v>3239.5166666666664</v>
      </c>
      <c r="G189" s="38">
        <v>3225.3833333333328</v>
      </c>
      <c r="H189" s="38">
        <v>3212.8166666666662</v>
      </c>
      <c r="I189" s="38">
        <v>3198.6833333333325</v>
      </c>
      <c r="J189" s="38">
        <v>3252.083333333333</v>
      </c>
      <c r="K189" s="38">
        <v>3266.2166666666662</v>
      </c>
      <c r="L189" s="38">
        <v>3278.7833333333333</v>
      </c>
      <c r="M189" s="28">
        <v>3253.65</v>
      </c>
      <c r="N189" s="28">
        <v>3226.95</v>
      </c>
      <c r="O189" s="39">
        <v>10382750</v>
      </c>
      <c r="P189" s="40">
        <v>1.8803125268309438E-2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1058.0999999999999</v>
      </c>
      <c r="F190" s="37">
        <v>1053.2833333333333</v>
      </c>
      <c r="G190" s="38">
        <v>1033.9666666666667</v>
      </c>
      <c r="H190" s="38">
        <v>1009.8333333333335</v>
      </c>
      <c r="I190" s="38">
        <v>990.51666666666688</v>
      </c>
      <c r="J190" s="38">
        <v>1077.4166666666665</v>
      </c>
      <c r="K190" s="38">
        <v>1096.7333333333331</v>
      </c>
      <c r="L190" s="38">
        <v>1120.8666666666663</v>
      </c>
      <c r="M190" s="28">
        <v>1072.5999999999999</v>
      </c>
      <c r="N190" s="28">
        <v>1029.1500000000001</v>
      </c>
      <c r="O190" s="39">
        <v>9768000</v>
      </c>
      <c r="P190" s="40">
        <v>-3.2047089601046436E-2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2681.5</v>
      </c>
      <c r="F191" s="37">
        <v>2672.25</v>
      </c>
      <c r="G191" s="38">
        <v>2651.9</v>
      </c>
      <c r="H191" s="38">
        <v>2622.3</v>
      </c>
      <c r="I191" s="38">
        <v>2601.9500000000003</v>
      </c>
      <c r="J191" s="38">
        <v>2701.85</v>
      </c>
      <c r="K191" s="38">
        <v>2722.2000000000003</v>
      </c>
      <c r="L191" s="38">
        <v>2751.7999999999997</v>
      </c>
      <c r="M191" s="28">
        <v>2692.6</v>
      </c>
      <c r="N191" s="28">
        <v>2642.65</v>
      </c>
      <c r="O191" s="39">
        <v>4974375</v>
      </c>
      <c r="P191" s="40">
        <v>3.2456413449564132E-2</v>
      </c>
    </row>
    <row r="192" spans="1:16" ht="12.75" customHeight="1">
      <c r="A192" s="28">
        <v>182</v>
      </c>
      <c r="B192" s="29" t="s">
        <v>44</v>
      </c>
      <c r="C192" s="30" t="s">
        <v>200</v>
      </c>
      <c r="D192" s="31">
        <v>45071</v>
      </c>
      <c r="E192" s="37">
        <v>1663.4</v>
      </c>
      <c r="F192" s="37">
        <v>1663.0833333333333</v>
      </c>
      <c r="G192" s="38">
        <v>1657.3166666666666</v>
      </c>
      <c r="H192" s="38">
        <v>1651.2333333333333</v>
      </c>
      <c r="I192" s="38">
        <v>1645.4666666666667</v>
      </c>
      <c r="J192" s="38">
        <v>1669.1666666666665</v>
      </c>
      <c r="K192" s="38">
        <v>1674.9333333333334</v>
      </c>
      <c r="L192" s="38">
        <v>1681.0166666666664</v>
      </c>
      <c r="M192" s="28">
        <v>1668.85</v>
      </c>
      <c r="N192" s="28">
        <v>1657</v>
      </c>
      <c r="O192" s="39">
        <v>1545500</v>
      </c>
      <c r="P192" s="40">
        <v>-2.67632241813602E-2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1411.3</v>
      </c>
      <c r="F193" s="37">
        <v>1411.1166666666668</v>
      </c>
      <c r="G193" s="38">
        <v>1376.2333333333336</v>
      </c>
      <c r="H193" s="38">
        <v>1341.1666666666667</v>
      </c>
      <c r="I193" s="38">
        <v>1306.2833333333335</v>
      </c>
      <c r="J193" s="38">
        <v>1446.1833333333336</v>
      </c>
      <c r="K193" s="38">
        <v>1481.0666666666668</v>
      </c>
      <c r="L193" s="38">
        <v>1516.1333333333337</v>
      </c>
      <c r="M193" s="28">
        <v>1446</v>
      </c>
      <c r="N193" s="28">
        <v>1376.05</v>
      </c>
      <c r="O193" s="39">
        <v>3575200</v>
      </c>
      <c r="P193" s="40">
        <v>-2.0707790073408568E-2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1161.45</v>
      </c>
      <c r="F194" s="37">
        <v>1158.4833333333333</v>
      </c>
      <c r="G194" s="38">
        <v>1144.9666666666667</v>
      </c>
      <c r="H194" s="38">
        <v>1128.4833333333333</v>
      </c>
      <c r="I194" s="38">
        <v>1114.9666666666667</v>
      </c>
      <c r="J194" s="38">
        <v>1174.9666666666667</v>
      </c>
      <c r="K194" s="38">
        <v>1188.4833333333336</v>
      </c>
      <c r="L194" s="38">
        <v>1204.9666666666667</v>
      </c>
      <c r="M194" s="28">
        <v>1172</v>
      </c>
      <c r="N194" s="28">
        <v>1142</v>
      </c>
      <c r="O194" s="39">
        <v>7275800</v>
      </c>
      <c r="P194" s="40">
        <v>6.9011621927388661E-2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1443.65</v>
      </c>
      <c r="F195" s="37">
        <v>1459.75</v>
      </c>
      <c r="G195" s="38">
        <v>1419.9</v>
      </c>
      <c r="H195" s="38">
        <v>1396.15</v>
      </c>
      <c r="I195" s="38">
        <v>1356.3000000000002</v>
      </c>
      <c r="J195" s="38">
        <v>1483.5</v>
      </c>
      <c r="K195" s="38">
        <v>1523.35</v>
      </c>
      <c r="L195" s="38">
        <v>1547.1</v>
      </c>
      <c r="M195" s="28">
        <v>1499.6</v>
      </c>
      <c r="N195" s="28">
        <v>1436</v>
      </c>
      <c r="O195" s="39">
        <v>1658800</v>
      </c>
      <c r="P195" s="40">
        <v>0.27521525215252152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7505.55</v>
      </c>
      <c r="F196" s="37">
        <v>7541.0333333333328</v>
      </c>
      <c r="G196" s="38">
        <v>7452.3166666666657</v>
      </c>
      <c r="H196" s="38">
        <v>7399.083333333333</v>
      </c>
      <c r="I196" s="38">
        <v>7310.3666666666659</v>
      </c>
      <c r="J196" s="38">
        <v>7594.2666666666655</v>
      </c>
      <c r="K196" s="38">
        <v>7682.9833333333327</v>
      </c>
      <c r="L196" s="38">
        <v>7736.2166666666653</v>
      </c>
      <c r="M196" s="28">
        <v>7629.75</v>
      </c>
      <c r="N196" s="28">
        <v>7487.8</v>
      </c>
      <c r="O196" s="39">
        <v>1828300</v>
      </c>
      <c r="P196" s="40">
        <v>7.0746705710102484E-2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757.45</v>
      </c>
      <c r="F197" s="37">
        <v>756.7166666666667</v>
      </c>
      <c r="G197" s="38">
        <v>748.73333333333335</v>
      </c>
      <c r="H197" s="38">
        <v>740.01666666666665</v>
      </c>
      <c r="I197" s="38">
        <v>732.0333333333333</v>
      </c>
      <c r="J197" s="38">
        <v>765.43333333333339</v>
      </c>
      <c r="K197" s="38">
        <v>773.41666666666674</v>
      </c>
      <c r="L197" s="38">
        <v>782.13333333333344</v>
      </c>
      <c r="M197" s="28">
        <v>764.7</v>
      </c>
      <c r="N197" s="28">
        <v>748</v>
      </c>
      <c r="O197" s="39">
        <v>14432600</v>
      </c>
      <c r="P197" s="40">
        <v>4.7951670757032286E-2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282.89999999999998</v>
      </c>
      <c r="F198" s="37">
        <v>282.81666666666666</v>
      </c>
      <c r="G198" s="38">
        <v>281.0333333333333</v>
      </c>
      <c r="H198" s="38">
        <v>279.16666666666663</v>
      </c>
      <c r="I198" s="38">
        <v>277.38333333333327</v>
      </c>
      <c r="J198" s="38">
        <v>284.68333333333334</v>
      </c>
      <c r="K198" s="38">
        <v>286.46666666666675</v>
      </c>
      <c r="L198" s="38">
        <v>288.33333333333337</v>
      </c>
      <c r="M198" s="28">
        <v>284.60000000000002</v>
      </c>
      <c r="N198" s="28">
        <v>280.95</v>
      </c>
      <c r="O198" s="39">
        <v>32900000</v>
      </c>
      <c r="P198" s="40">
        <v>-5.5014811680067707E-3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45071</v>
      </c>
      <c r="E199" s="37">
        <v>806.8</v>
      </c>
      <c r="F199" s="37">
        <v>804.38333333333333</v>
      </c>
      <c r="G199" s="38">
        <v>797.41666666666663</v>
      </c>
      <c r="H199" s="38">
        <v>788.0333333333333</v>
      </c>
      <c r="I199" s="38">
        <v>781.06666666666661</v>
      </c>
      <c r="J199" s="38">
        <v>813.76666666666665</v>
      </c>
      <c r="K199" s="38">
        <v>820.73333333333335</v>
      </c>
      <c r="L199" s="38">
        <v>830.11666666666667</v>
      </c>
      <c r="M199" s="28">
        <v>811.35</v>
      </c>
      <c r="N199" s="28">
        <v>795</v>
      </c>
      <c r="O199" s="39">
        <v>8495400</v>
      </c>
      <c r="P199" s="40">
        <v>-1.3791182001810964E-2</v>
      </c>
    </row>
    <row r="200" spans="1:16" ht="12.75" customHeight="1">
      <c r="A200" s="28">
        <v>190</v>
      </c>
      <c r="B200" s="29" t="s">
        <v>86</v>
      </c>
      <c r="C200" s="30" t="s">
        <v>277</v>
      </c>
      <c r="D200" s="31">
        <v>45071</v>
      </c>
      <c r="E200" s="37">
        <v>1322.4</v>
      </c>
      <c r="F200" s="37">
        <v>1323.1000000000001</v>
      </c>
      <c r="G200" s="38">
        <v>1314.3000000000002</v>
      </c>
      <c r="H200" s="38">
        <v>1306.2</v>
      </c>
      <c r="I200" s="38">
        <v>1297.4000000000001</v>
      </c>
      <c r="J200" s="38">
        <v>1331.2000000000003</v>
      </c>
      <c r="K200" s="38">
        <v>1340</v>
      </c>
      <c r="L200" s="38">
        <v>1348.1000000000004</v>
      </c>
      <c r="M200" s="28">
        <v>1331.9</v>
      </c>
      <c r="N200" s="28">
        <v>1315</v>
      </c>
      <c r="O200" s="39">
        <v>759150</v>
      </c>
      <c r="P200" s="40">
        <v>-2.165087956698241E-2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390.7</v>
      </c>
      <c r="F201" s="37">
        <v>390.85000000000008</v>
      </c>
      <c r="G201" s="38">
        <v>388.20000000000016</v>
      </c>
      <c r="H201" s="38">
        <v>385.7000000000001</v>
      </c>
      <c r="I201" s="38">
        <v>383.05000000000018</v>
      </c>
      <c r="J201" s="38">
        <v>393.35000000000014</v>
      </c>
      <c r="K201" s="38">
        <v>396.00000000000011</v>
      </c>
      <c r="L201" s="38">
        <v>398.50000000000011</v>
      </c>
      <c r="M201" s="28">
        <v>393.5</v>
      </c>
      <c r="N201" s="28">
        <v>388.35</v>
      </c>
      <c r="O201" s="39">
        <v>27039000</v>
      </c>
      <c r="P201" s="40">
        <v>-1.6906631762652707E-2</v>
      </c>
    </row>
    <row r="202" spans="1:16" ht="12.75" customHeight="1">
      <c r="A202" s="28">
        <v>192</v>
      </c>
      <c r="B202" s="29" t="s">
        <v>47</v>
      </c>
      <c r="C202" s="30" t="s">
        <v>210</v>
      </c>
      <c r="D202" s="31">
        <v>45071</v>
      </c>
      <c r="E202" s="37">
        <v>197.75</v>
      </c>
      <c r="F202" s="37">
        <v>198.46666666666667</v>
      </c>
      <c r="G202" s="38">
        <v>196.28333333333333</v>
      </c>
      <c r="H202" s="38">
        <v>194.81666666666666</v>
      </c>
      <c r="I202" s="38">
        <v>192.63333333333333</v>
      </c>
      <c r="J202" s="38">
        <v>199.93333333333334</v>
      </c>
      <c r="K202" s="38">
        <v>202.11666666666667</v>
      </c>
      <c r="L202" s="38">
        <v>203.58333333333334</v>
      </c>
      <c r="M202" s="28">
        <v>200.65</v>
      </c>
      <c r="N202" s="28">
        <v>197</v>
      </c>
      <c r="O202" s="39">
        <v>85056000</v>
      </c>
      <c r="P202" s="40">
        <v>1.9856115107913668E-2</v>
      </c>
    </row>
    <row r="203" spans="1:16" ht="12.75" customHeight="1">
      <c r="A203" s="28">
        <v>193</v>
      </c>
      <c r="B203" s="29"/>
      <c r="C203" s="30" t="s">
        <v>797</v>
      </c>
      <c r="D203" s="31">
        <v>45071</v>
      </c>
      <c r="E203" s="37">
        <v>519.70000000000005</v>
      </c>
      <c r="F203" s="37">
        <v>514.73333333333335</v>
      </c>
      <c r="G203" s="38">
        <v>498.9666666666667</v>
      </c>
      <c r="H203" s="38">
        <v>478.23333333333335</v>
      </c>
      <c r="I203" s="38">
        <v>462.4666666666667</v>
      </c>
      <c r="J203" s="38">
        <v>535.4666666666667</v>
      </c>
      <c r="K203" s="38">
        <v>551.23333333333335</v>
      </c>
      <c r="L203" s="38">
        <v>571.9666666666667</v>
      </c>
      <c r="M203" s="28">
        <v>530.5</v>
      </c>
      <c r="N203" s="28">
        <v>494</v>
      </c>
      <c r="O203" s="39">
        <v>6730200</v>
      </c>
      <c r="P203" s="40">
        <v>1.07095046854083E-3</v>
      </c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27" sqref="G2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43" t="s">
        <v>16</v>
      </c>
      <c r="B8" s="345"/>
      <c r="C8" s="349" t="s">
        <v>20</v>
      </c>
      <c r="D8" s="349" t="s">
        <v>21</v>
      </c>
      <c r="E8" s="340" t="s">
        <v>22</v>
      </c>
      <c r="F8" s="341"/>
      <c r="G8" s="342"/>
      <c r="H8" s="340" t="s">
        <v>23</v>
      </c>
      <c r="I8" s="341"/>
      <c r="J8" s="342"/>
      <c r="K8" s="23"/>
      <c r="L8" s="50"/>
      <c r="M8" s="50"/>
      <c r="N8" s="1"/>
      <c r="O8" s="1"/>
    </row>
    <row r="9" spans="1:15" ht="36" customHeight="1">
      <c r="A9" s="347"/>
      <c r="B9" s="348"/>
      <c r="C9" s="348"/>
      <c r="D9" s="34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18147.650000000001</v>
      </c>
      <c r="D10" s="257">
        <v>18143.216666666667</v>
      </c>
      <c r="E10" s="257">
        <v>18106.183333333334</v>
      </c>
      <c r="F10" s="257">
        <v>18064.716666666667</v>
      </c>
      <c r="G10" s="257">
        <v>18027.683333333334</v>
      </c>
      <c r="H10" s="257">
        <v>18184.683333333334</v>
      </c>
      <c r="I10" s="257">
        <v>18221.716666666667</v>
      </c>
      <c r="J10" s="257">
        <v>18263.183333333334</v>
      </c>
      <c r="K10" s="257">
        <v>18180.25</v>
      </c>
      <c r="L10" s="257">
        <v>18101.75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43352.1</v>
      </c>
      <c r="D11" s="257">
        <v>43368.450000000004</v>
      </c>
      <c r="E11" s="257">
        <v>43253.05000000001</v>
      </c>
      <c r="F11" s="257">
        <v>43154.000000000007</v>
      </c>
      <c r="G11" s="257">
        <v>43038.600000000013</v>
      </c>
      <c r="H11" s="257">
        <v>43467.500000000007</v>
      </c>
      <c r="I11" s="257">
        <v>43582.9</v>
      </c>
      <c r="J11" s="257">
        <v>43681.950000000004</v>
      </c>
      <c r="K11" s="257">
        <v>43483.85</v>
      </c>
      <c r="L11" s="257">
        <v>43269.4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3107.95</v>
      </c>
      <c r="D12" s="231">
        <v>3095.5666666666671</v>
      </c>
      <c r="E12" s="231">
        <v>3077.3833333333341</v>
      </c>
      <c r="F12" s="231">
        <v>3046.8166666666671</v>
      </c>
      <c r="G12" s="231">
        <v>3028.6333333333341</v>
      </c>
      <c r="H12" s="231">
        <v>3126.1333333333341</v>
      </c>
      <c r="I12" s="231">
        <v>3144.3166666666675</v>
      </c>
      <c r="J12" s="231">
        <v>3174.8833333333341</v>
      </c>
      <c r="K12" s="231">
        <v>3113.75</v>
      </c>
      <c r="L12" s="231">
        <v>3065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5387.2</v>
      </c>
      <c r="D13" s="231">
        <v>5386.2666666666664</v>
      </c>
      <c r="E13" s="231">
        <v>5372.4333333333325</v>
      </c>
      <c r="F13" s="231">
        <v>5357.6666666666661</v>
      </c>
      <c r="G13" s="231">
        <v>5343.8333333333321</v>
      </c>
      <c r="H13" s="231">
        <v>5401.0333333333328</v>
      </c>
      <c r="I13" s="231">
        <v>5414.8666666666668</v>
      </c>
      <c r="J13" s="231">
        <v>5429.6333333333332</v>
      </c>
      <c r="K13" s="231">
        <v>5400.1</v>
      </c>
      <c r="L13" s="231">
        <v>5371.5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28025</v>
      </c>
      <c r="D14" s="231">
        <v>27978.366666666669</v>
      </c>
      <c r="E14" s="231">
        <v>27802.633333333339</v>
      </c>
      <c r="F14" s="231">
        <v>27580.26666666667</v>
      </c>
      <c r="G14" s="231">
        <v>27404.53333333334</v>
      </c>
      <c r="H14" s="231">
        <v>28200.733333333337</v>
      </c>
      <c r="I14" s="231">
        <v>28376.466666666667</v>
      </c>
      <c r="J14" s="231">
        <v>28598.833333333336</v>
      </c>
      <c r="K14" s="231">
        <v>28154.1</v>
      </c>
      <c r="L14" s="231">
        <v>27756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4758.6000000000004</v>
      </c>
      <c r="D15" s="231">
        <v>4742.2500000000009</v>
      </c>
      <c r="E15" s="231">
        <v>4717.7000000000016</v>
      </c>
      <c r="F15" s="231">
        <v>4676.8000000000011</v>
      </c>
      <c r="G15" s="231">
        <v>4652.2500000000018</v>
      </c>
      <c r="H15" s="231">
        <v>4783.1500000000015</v>
      </c>
      <c r="I15" s="231">
        <v>4807.7000000000007</v>
      </c>
      <c r="J15" s="231">
        <v>4848.6000000000013</v>
      </c>
      <c r="K15" s="231">
        <v>4766.8</v>
      </c>
      <c r="L15" s="231">
        <v>4701.3500000000004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9062.2000000000007</v>
      </c>
      <c r="D16" s="231">
        <v>9046.6166666666668</v>
      </c>
      <c r="E16" s="231">
        <v>9012.5333333333328</v>
      </c>
      <c r="F16" s="231">
        <v>8962.8666666666668</v>
      </c>
      <c r="G16" s="231">
        <v>8928.7833333333328</v>
      </c>
      <c r="H16" s="231">
        <v>9096.2833333333328</v>
      </c>
      <c r="I16" s="231">
        <v>9130.366666666665</v>
      </c>
      <c r="J16" s="231">
        <v>9180.0333333333328</v>
      </c>
      <c r="K16" s="231">
        <v>9080.7000000000007</v>
      </c>
      <c r="L16" s="231">
        <v>8996.9500000000007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3442.15</v>
      </c>
      <c r="D17" s="231">
        <v>3432.2666666666664</v>
      </c>
      <c r="E17" s="231">
        <v>3400.2833333333328</v>
      </c>
      <c r="F17" s="231">
        <v>3358.4166666666665</v>
      </c>
      <c r="G17" s="231">
        <v>3326.4333333333329</v>
      </c>
      <c r="H17" s="231">
        <v>3474.1333333333328</v>
      </c>
      <c r="I17" s="231">
        <v>3506.1166666666663</v>
      </c>
      <c r="J17" s="231">
        <v>3547.9833333333327</v>
      </c>
      <c r="K17" s="230">
        <v>3464.25</v>
      </c>
      <c r="L17" s="230">
        <v>3390.4</v>
      </c>
      <c r="M17" s="230">
        <v>3.3176800000000002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1764.15</v>
      </c>
      <c r="D18" s="231">
        <v>1763.8999999999999</v>
      </c>
      <c r="E18" s="231">
        <v>1750.7999999999997</v>
      </c>
      <c r="F18" s="231">
        <v>1737.4499999999998</v>
      </c>
      <c r="G18" s="231">
        <v>1724.3499999999997</v>
      </c>
      <c r="H18" s="231">
        <v>1777.2499999999998</v>
      </c>
      <c r="I18" s="231">
        <v>1790.3499999999997</v>
      </c>
      <c r="J18" s="231">
        <v>1803.6999999999998</v>
      </c>
      <c r="K18" s="230">
        <v>1777</v>
      </c>
      <c r="L18" s="230">
        <v>1750.55</v>
      </c>
      <c r="M18" s="230">
        <v>5.0327700000000002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684</v>
      </c>
      <c r="D19" s="231">
        <v>677.68333333333328</v>
      </c>
      <c r="E19" s="231">
        <v>670.36666666666656</v>
      </c>
      <c r="F19" s="231">
        <v>656.73333333333323</v>
      </c>
      <c r="G19" s="231">
        <v>649.41666666666652</v>
      </c>
      <c r="H19" s="231">
        <v>691.31666666666661</v>
      </c>
      <c r="I19" s="231">
        <v>698.63333333333344</v>
      </c>
      <c r="J19" s="231">
        <v>712.26666666666665</v>
      </c>
      <c r="K19" s="230">
        <v>685</v>
      </c>
      <c r="L19" s="230">
        <v>664.05</v>
      </c>
      <c r="M19" s="230">
        <v>20.07742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22379.85</v>
      </c>
      <c r="D20" s="231">
        <v>22422.233333333334</v>
      </c>
      <c r="E20" s="231">
        <v>22256.466666666667</v>
      </c>
      <c r="F20" s="231">
        <v>22133.083333333332</v>
      </c>
      <c r="G20" s="231">
        <v>21967.316666666666</v>
      </c>
      <c r="H20" s="231">
        <v>22545.616666666669</v>
      </c>
      <c r="I20" s="231">
        <v>22711.383333333339</v>
      </c>
      <c r="J20" s="231">
        <v>22834.76666666667</v>
      </c>
      <c r="K20" s="230">
        <v>22588</v>
      </c>
      <c r="L20" s="230">
        <v>22298.85</v>
      </c>
      <c r="M20" s="230">
        <v>7.5399999999999995E-2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1919.85</v>
      </c>
      <c r="D21" s="231">
        <v>1931.2833333333335</v>
      </c>
      <c r="E21" s="231">
        <v>1896.5666666666671</v>
      </c>
      <c r="F21" s="231">
        <v>1873.2833333333335</v>
      </c>
      <c r="G21" s="231">
        <v>1838.5666666666671</v>
      </c>
      <c r="H21" s="231">
        <v>1954.5666666666671</v>
      </c>
      <c r="I21" s="231">
        <v>1989.2833333333338</v>
      </c>
      <c r="J21" s="231">
        <v>2012.5666666666671</v>
      </c>
      <c r="K21" s="230">
        <v>1966</v>
      </c>
      <c r="L21" s="230">
        <v>1908</v>
      </c>
      <c r="M21" s="230">
        <v>38.139629999999997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974.65</v>
      </c>
      <c r="D22" s="231">
        <v>974.7833333333333</v>
      </c>
      <c r="E22" s="231">
        <v>951.01666666666665</v>
      </c>
      <c r="F22" s="231">
        <v>927.38333333333333</v>
      </c>
      <c r="G22" s="231">
        <v>903.61666666666667</v>
      </c>
      <c r="H22" s="231">
        <v>998.41666666666663</v>
      </c>
      <c r="I22" s="231">
        <v>1022.1833333333333</v>
      </c>
      <c r="J22" s="231">
        <v>1045.8166666666666</v>
      </c>
      <c r="K22" s="230">
        <v>998.55</v>
      </c>
      <c r="L22" s="230">
        <v>951.15</v>
      </c>
      <c r="M22" s="230">
        <v>33.233080000000001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681.5</v>
      </c>
      <c r="D23" s="231">
        <v>680</v>
      </c>
      <c r="E23" s="231">
        <v>674.1</v>
      </c>
      <c r="F23" s="231">
        <v>666.7</v>
      </c>
      <c r="G23" s="231">
        <v>660.80000000000007</v>
      </c>
      <c r="H23" s="231">
        <v>687.4</v>
      </c>
      <c r="I23" s="231">
        <v>693.30000000000007</v>
      </c>
      <c r="J23" s="231">
        <v>700.69999999999993</v>
      </c>
      <c r="K23" s="230">
        <v>685.9</v>
      </c>
      <c r="L23" s="230">
        <v>672.6</v>
      </c>
      <c r="M23" s="230">
        <v>55.630890000000001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959.05</v>
      </c>
      <c r="D24" s="231">
        <v>963.41666666666663</v>
      </c>
      <c r="E24" s="231">
        <v>936.83333333333326</v>
      </c>
      <c r="F24" s="231">
        <v>914.61666666666667</v>
      </c>
      <c r="G24" s="231">
        <v>888.0333333333333</v>
      </c>
      <c r="H24" s="231">
        <v>985.63333333333321</v>
      </c>
      <c r="I24" s="231">
        <v>1012.2166666666665</v>
      </c>
      <c r="J24" s="231">
        <v>1034.4333333333332</v>
      </c>
      <c r="K24" s="230">
        <v>990</v>
      </c>
      <c r="L24" s="230">
        <v>941.2</v>
      </c>
      <c r="M24" s="230">
        <v>12.79904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1021.95</v>
      </c>
      <c r="D25" s="231">
        <v>1038.2166666666667</v>
      </c>
      <c r="E25" s="231">
        <v>998.73333333333335</v>
      </c>
      <c r="F25" s="231">
        <v>975.51666666666665</v>
      </c>
      <c r="G25" s="231">
        <v>936.0333333333333</v>
      </c>
      <c r="H25" s="231">
        <v>1061.4333333333334</v>
      </c>
      <c r="I25" s="231">
        <v>1100.916666666667</v>
      </c>
      <c r="J25" s="231">
        <v>1124.1333333333334</v>
      </c>
      <c r="K25" s="230">
        <v>1077.7</v>
      </c>
      <c r="L25" s="230">
        <v>1015</v>
      </c>
      <c r="M25" s="230">
        <v>13.299160000000001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415.45</v>
      </c>
      <c r="D26" s="231">
        <v>417.2833333333333</v>
      </c>
      <c r="E26" s="231">
        <v>411.36666666666662</v>
      </c>
      <c r="F26" s="231">
        <v>407.2833333333333</v>
      </c>
      <c r="G26" s="231">
        <v>401.36666666666662</v>
      </c>
      <c r="H26" s="231">
        <v>421.36666666666662</v>
      </c>
      <c r="I26" s="231">
        <v>427.28333333333336</v>
      </c>
      <c r="J26" s="231">
        <v>431.36666666666662</v>
      </c>
      <c r="K26" s="230">
        <v>423.2</v>
      </c>
      <c r="L26" s="230">
        <v>413.2</v>
      </c>
      <c r="M26" s="230">
        <v>24.414459999999998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167.95</v>
      </c>
      <c r="D27" s="231">
        <v>168.58333333333334</v>
      </c>
      <c r="E27" s="231">
        <v>166.76666666666668</v>
      </c>
      <c r="F27" s="231">
        <v>165.58333333333334</v>
      </c>
      <c r="G27" s="231">
        <v>163.76666666666668</v>
      </c>
      <c r="H27" s="231">
        <v>169.76666666666668</v>
      </c>
      <c r="I27" s="231">
        <v>171.58333333333334</v>
      </c>
      <c r="J27" s="231">
        <v>172.76666666666668</v>
      </c>
      <c r="K27" s="230">
        <v>170.4</v>
      </c>
      <c r="L27" s="230">
        <v>167.4</v>
      </c>
      <c r="M27" s="230">
        <v>38.310720000000003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224.15</v>
      </c>
      <c r="D28" s="231">
        <v>223.86666666666667</v>
      </c>
      <c r="E28" s="231">
        <v>222.38333333333335</v>
      </c>
      <c r="F28" s="231">
        <v>220.61666666666667</v>
      </c>
      <c r="G28" s="231">
        <v>219.13333333333335</v>
      </c>
      <c r="H28" s="231">
        <v>225.63333333333335</v>
      </c>
      <c r="I28" s="231">
        <v>227.1166666666667</v>
      </c>
      <c r="J28" s="231">
        <v>228.88333333333335</v>
      </c>
      <c r="K28" s="230">
        <v>225.35</v>
      </c>
      <c r="L28" s="230">
        <v>222.1</v>
      </c>
      <c r="M28" s="230">
        <v>15.397869999999999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3518.45</v>
      </c>
      <c r="D29" s="231">
        <v>3519.3833333333332</v>
      </c>
      <c r="E29" s="231">
        <v>3494.6666666666665</v>
      </c>
      <c r="F29" s="231">
        <v>3470.8833333333332</v>
      </c>
      <c r="G29" s="231">
        <v>3446.1666666666665</v>
      </c>
      <c r="H29" s="231">
        <v>3543.1666666666665</v>
      </c>
      <c r="I29" s="231">
        <v>3567.8833333333337</v>
      </c>
      <c r="J29" s="231">
        <v>3591.6666666666665</v>
      </c>
      <c r="K29" s="230">
        <v>3544.1</v>
      </c>
      <c r="L29" s="230">
        <v>3495.6</v>
      </c>
      <c r="M29" s="230">
        <v>1.1054999999999999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394.4</v>
      </c>
      <c r="D30" s="231">
        <v>394.2833333333333</v>
      </c>
      <c r="E30" s="231">
        <v>389.16666666666663</v>
      </c>
      <c r="F30" s="231">
        <v>383.93333333333334</v>
      </c>
      <c r="G30" s="231">
        <v>378.81666666666666</v>
      </c>
      <c r="H30" s="231">
        <v>399.51666666666659</v>
      </c>
      <c r="I30" s="231">
        <v>404.63333333333327</v>
      </c>
      <c r="J30" s="231">
        <v>409.86666666666656</v>
      </c>
      <c r="K30" s="230">
        <v>399.4</v>
      </c>
      <c r="L30" s="230">
        <v>389.05</v>
      </c>
      <c r="M30" s="230">
        <v>74.193709999999996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4490.8</v>
      </c>
      <c r="D31" s="231">
        <v>4513.666666666667</v>
      </c>
      <c r="E31" s="231">
        <v>4454.0333333333338</v>
      </c>
      <c r="F31" s="231">
        <v>4417.2666666666664</v>
      </c>
      <c r="G31" s="231">
        <v>4357.6333333333332</v>
      </c>
      <c r="H31" s="231">
        <v>4550.4333333333343</v>
      </c>
      <c r="I31" s="231">
        <v>4610.0666666666675</v>
      </c>
      <c r="J31" s="231">
        <v>4646.8333333333348</v>
      </c>
      <c r="K31" s="230">
        <v>4573.3</v>
      </c>
      <c r="L31" s="230">
        <v>4476.8999999999996</v>
      </c>
      <c r="M31" s="230">
        <v>3.8490000000000002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143.69999999999999</v>
      </c>
      <c r="D32" s="231">
        <v>144.28333333333333</v>
      </c>
      <c r="E32" s="231">
        <v>142.61666666666667</v>
      </c>
      <c r="F32" s="231">
        <v>141.53333333333333</v>
      </c>
      <c r="G32" s="231">
        <v>139.86666666666667</v>
      </c>
      <c r="H32" s="231">
        <v>145.36666666666667</v>
      </c>
      <c r="I32" s="231">
        <v>147.03333333333336</v>
      </c>
      <c r="J32" s="231">
        <v>148.11666666666667</v>
      </c>
      <c r="K32" s="230">
        <v>145.94999999999999</v>
      </c>
      <c r="L32" s="230">
        <v>143.19999999999999</v>
      </c>
      <c r="M32" s="230">
        <v>100.87657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2899.55</v>
      </c>
      <c r="D33" s="231">
        <v>2908.75</v>
      </c>
      <c r="E33" s="231">
        <v>2883.8</v>
      </c>
      <c r="F33" s="231">
        <v>2868.05</v>
      </c>
      <c r="G33" s="231">
        <v>2843.1000000000004</v>
      </c>
      <c r="H33" s="231">
        <v>2924.5</v>
      </c>
      <c r="I33" s="231">
        <v>2949.45</v>
      </c>
      <c r="J33" s="231">
        <v>2965.2</v>
      </c>
      <c r="K33" s="230">
        <v>2933.7</v>
      </c>
      <c r="L33" s="230">
        <v>2893</v>
      </c>
      <c r="M33" s="230">
        <v>6.6379999999999999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1483.5</v>
      </c>
      <c r="D34" s="231">
        <v>1476.1666666666667</v>
      </c>
      <c r="E34" s="231">
        <v>1457.3333333333335</v>
      </c>
      <c r="F34" s="231">
        <v>1431.1666666666667</v>
      </c>
      <c r="G34" s="231">
        <v>1412.3333333333335</v>
      </c>
      <c r="H34" s="231">
        <v>1502.3333333333335</v>
      </c>
      <c r="I34" s="231">
        <v>1521.166666666667</v>
      </c>
      <c r="J34" s="231">
        <v>1547.3333333333335</v>
      </c>
      <c r="K34" s="230">
        <v>1495</v>
      </c>
      <c r="L34" s="230">
        <v>1450</v>
      </c>
      <c r="M34" s="230">
        <v>5.8104699999999996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617.29999999999995</v>
      </c>
      <c r="D35" s="231">
        <v>616.81666666666661</v>
      </c>
      <c r="E35" s="231">
        <v>611.33333333333326</v>
      </c>
      <c r="F35" s="231">
        <v>605.36666666666667</v>
      </c>
      <c r="G35" s="231">
        <v>599.88333333333333</v>
      </c>
      <c r="H35" s="231">
        <v>622.78333333333319</v>
      </c>
      <c r="I35" s="231">
        <v>628.26666666666654</v>
      </c>
      <c r="J35" s="231">
        <v>634.23333333333312</v>
      </c>
      <c r="K35" s="230">
        <v>622.29999999999995</v>
      </c>
      <c r="L35" s="230">
        <v>610.85</v>
      </c>
      <c r="M35" s="230">
        <v>10.467180000000001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3545.9</v>
      </c>
      <c r="D36" s="231">
        <v>3534.4333333333329</v>
      </c>
      <c r="E36" s="231">
        <v>3516.1166666666659</v>
      </c>
      <c r="F36" s="231">
        <v>3486.333333333333</v>
      </c>
      <c r="G36" s="231">
        <v>3468.016666666666</v>
      </c>
      <c r="H36" s="231">
        <v>3564.2166666666658</v>
      </c>
      <c r="I36" s="231">
        <v>3582.5333333333324</v>
      </c>
      <c r="J36" s="231">
        <v>3612.3166666666657</v>
      </c>
      <c r="K36" s="230">
        <v>3552.75</v>
      </c>
      <c r="L36" s="230">
        <v>3504.65</v>
      </c>
      <c r="M36" s="230">
        <v>2.37127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870.65</v>
      </c>
      <c r="D37" s="231">
        <v>870.43333333333339</v>
      </c>
      <c r="E37" s="231">
        <v>864.46666666666681</v>
      </c>
      <c r="F37" s="231">
        <v>858.28333333333342</v>
      </c>
      <c r="G37" s="231">
        <v>852.31666666666683</v>
      </c>
      <c r="H37" s="231">
        <v>876.61666666666679</v>
      </c>
      <c r="I37" s="231">
        <v>882.58333333333348</v>
      </c>
      <c r="J37" s="231">
        <v>888.76666666666677</v>
      </c>
      <c r="K37" s="230">
        <v>876.4</v>
      </c>
      <c r="L37" s="230">
        <v>864.25</v>
      </c>
      <c r="M37" s="230">
        <v>129.47953000000001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4498</v>
      </c>
      <c r="D38" s="231">
        <v>4476.1833333333334</v>
      </c>
      <c r="E38" s="231">
        <v>4445.8666666666668</v>
      </c>
      <c r="F38" s="231">
        <v>4393.7333333333336</v>
      </c>
      <c r="G38" s="231">
        <v>4363.416666666667</v>
      </c>
      <c r="H38" s="231">
        <v>4528.3166666666666</v>
      </c>
      <c r="I38" s="231">
        <v>4558.6333333333341</v>
      </c>
      <c r="J38" s="231">
        <v>4610.7666666666664</v>
      </c>
      <c r="K38" s="230">
        <v>4506.5</v>
      </c>
      <c r="L38" s="230">
        <v>4424.05</v>
      </c>
      <c r="M38" s="230">
        <v>5.2270099999999999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6249.15</v>
      </c>
      <c r="D39" s="231">
        <v>6269.5333333333328</v>
      </c>
      <c r="E39" s="231">
        <v>6204.4166666666661</v>
      </c>
      <c r="F39" s="231">
        <v>6159.6833333333334</v>
      </c>
      <c r="G39" s="231">
        <v>6094.5666666666666</v>
      </c>
      <c r="H39" s="231">
        <v>6314.2666666666655</v>
      </c>
      <c r="I39" s="231">
        <v>6379.3833333333323</v>
      </c>
      <c r="J39" s="231">
        <v>6424.116666666665</v>
      </c>
      <c r="K39" s="230">
        <v>6334.65</v>
      </c>
      <c r="L39" s="230">
        <v>6224.8</v>
      </c>
      <c r="M39" s="230">
        <v>9.9125399999999999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1349.05</v>
      </c>
      <c r="D40" s="231">
        <v>1355.2833333333333</v>
      </c>
      <c r="E40" s="231">
        <v>1339.6666666666665</v>
      </c>
      <c r="F40" s="231">
        <v>1330.2833333333333</v>
      </c>
      <c r="G40" s="231">
        <v>1314.6666666666665</v>
      </c>
      <c r="H40" s="231">
        <v>1364.6666666666665</v>
      </c>
      <c r="I40" s="231">
        <v>1380.2833333333333</v>
      </c>
      <c r="J40" s="231">
        <v>1389.6666666666665</v>
      </c>
      <c r="K40" s="230">
        <v>1370.9</v>
      </c>
      <c r="L40" s="230">
        <v>1345.9</v>
      </c>
      <c r="M40" s="230">
        <v>13.87425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6891.05</v>
      </c>
      <c r="D41" s="231">
        <v>6914.95</v>
      </c>
      <c r="E41" s="231">
        <v>6789.9</v>
      </c>
      <c r="F41" s="231">
        <v>6688.75</v>
      </c>
      <c r="G41" s="231">
        <v>6563.7</v>
      </c>
      <c r="H41" s="231">
        <v>7016.0999999999995</v>
      </c>
      <c r="I41" s="231">
        <v>7141.1500000000005</v>
      </c>
      <c r="J41" s="231">
        <v>7242.2999999999993</v>
      </c>
      <c r="K41" s="230">
        <v>7040</v>
      </c>
      <c r="L41" s="230">
        <v>6813.8</v>
      </c>
      <c r="M41" s="230">
        <v>0.58292999999999995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2113</v>
      </c>
      <c r="D42" s="231">
        <v>2099.1</v>
      </c>
      <c r="E42" s="231">
        <v>2081.0499999999997</v>
      </c>
      <c r="F42" s="231">
        <v>2049.1</v>
      </c>
      <c r="G42" s="231">
        <v>2031.0499999999997</v>
      </c>
      <c r="H42" s="231">
        <v>2131.0499999999997</v>
      </c>
      <c r="I42" s="231">
        <v>2149.1</v>
      </c>
      <c r="J42" s="231">
        <v>2181.0499999999997</v>
      </c>
      <c r="K42" s="230">
        <v>2117.15</v>
      </c>
      <c r="L42" s="230">
        <v>2067.15</v>
      </c>
      <c r="M42" s="230">
        <v>1.8672899999999999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231.9</v>
      </c>
      <c r="D43" s="231">
        <v>231.08333333333334</v>
      </c>
      <c r="E43" s="231">
        <v>229.66666666666669</v>
      </c>
      <c r="F43" s="231">
        <v>227.43333333333334</v>
      </c>
      <c r="G43" s="231">
        <v>226.01666666666668</v>
      </c>
      <c r="H43" s="231">
        <v>233.31666666666669</v>
      </c>
      <c r="I43" s="231">
        <v>234.73333333333338</v>
      </c>
      <c r="J43" s="231">
        <v>236.9666666666667</v>
      </c>
      <c r="K43" s="230">
        <v>232.5</v>
      </c>
      <c r="L43" s="230">
        <v>228.85</v>
      </c>
      <c r="M43" s="230">
        <v>75.172929999999994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188.1</v>
      </c>
      <c r="D44" s="231">
        <v>188.21666666666667</v>
      </c>
      <c r="E44" s="231">
        <v>187.08333333333334</v>
      </c>
      <c r="F44" s="231">
        <v>186.06666666666666</v>
      </c>
      <c r="G44" s="231">
        <v>184.93333333333334</v>
      </c>
      <c r="H44" s="231">
        <v>189.23333333333335</v>
      </c>
      <c r="I44" s="231">
        <v>190.36666666666667</v>
      </c>
      <c r="J44" s="231">
        <v>191.38333333333335</v>
      </c>
      <c r="K44" s="230">
        <v>189.35</v>
      </c>
      <c r="L44" s="230">
        <v>187.2</v>
      </c>
      <c r="M44" s="230">
        <v>129.29639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84.7</v>
      </c>
      <c r="D45" s="231">
        <v>85.233333333333334</v>
      </c>
      <c r="E45" s="231">
        <v>83.716666666666669</v>
      </c>
      <c r="F45" s="231">
        <v>82.733333333333334</v>
      </c>
      <c r="G45" s="231">
        <v>81.216666666666669</v>
      </c>
      <c r="H45" s="231">
        <v>86.216666666666669</v>
      </c>
      <c r="I45" s="231">
        <v>87.733333333333348</v>
      </c>
      <c r="J45" s="231">
        <v>88.716666666666669</v>
      </c>
      <c r="K45" s="230">
        <v>86.75</v>
      </c>
      <c r="L45" s="230">
        <v>84.25</v>
      </c>
      <c r="M45" s="230">
        <v>152.11839000000001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1491.05</v>
      </c>
      <c r="D46" s="231">
        <v>1488.9166666666667</v>
      </c>
      <c r="E46" s="231">
        <v>1477.8333333333335</v>
      </c>
      <c r="F46" s="231">
        <v>1464.6166666666668</v>
      </c>
      <c r="G46" s="231">
        <v>1453.5333333333335</v>
      </c>
      <c r="H46" s="231">
        <v>1502.1333333333334</v>
      </c>
      <c r="I46" s="231">
        <v>1513.2166666666669</v>
      </c>
      <c r="J46" s="231">
        <v>1526.4333333333334</v>
      </c>
      <c r="K46" s="230">
        <v>1500</v>
      </c>
      <c r="L46" s="230">
        <v>1475.7</v>
      </c>
      <c r="M46" s="230">
        <v>3.37019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614.9</v>
      </c>
      <c r="D47" s="231">
        <v>614.9666666666667</v>
      </c>
      <c r="E47" s="231">
        <v>610.93333333333339</v>
      </c>
      <c r="F47" s="231">
        <v>606.9666666666667</v>
      </c>
      <c r="G47" s="231">
        <v>602.93333333333339</v>
      </c>
      <c r="H47" s="231">
        <v>618.93333333333339</v>
      </c>
      <c r="I47" s="231">
        <v>622.9666666666667</v>
      </c>
      <c r="J47" s="231">
        <v>626.93333333333339</v>
      </c>
      <c r="K47" s="230">
        <v>619</v>
      </c>
      <c r="L47" s="230">
        <v>611</v>
      </c>
      <c r="M47" s="230">
        <v>6.3336800000000002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104.3</v>
      </c>
      <c r="D48" s="231">
        <v>104.3</v>
      </c>
      <c r="E48" s="231">
        <v>103.5</v>
      </c>
      <c r="F48" s="231">
        <v>102.7</v>
      </c>
      <c r="G48" s="231">
        <v>101.9</v>
      </c>
      <c r="H48" s="231">
        <v>105.1</v>
      </c>
      <c r="I48" s="231">
        <v>105.89999999999998</v>
      </c>
      <c r="J48" s="231">
        <v>106.69999999999999</v>
      </c>
      <c r="K48" s="230">
        <v>105.1</v>
      </c>
      <c r="L48" s="230">
        <v>103.5</v>
      </c>
      <c r="M48" s="230">
        <v>135.98952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799.7</v>
      </c>
      <c r="D49" s="231">
        <v>802.05000000000007</v>
      </c>
      <c r="E49" s="231">
        <v>795.65000000000009</v>
      </c>
      <c r="F49" s="231">
        <v>791.6</v>
      </c>
      <c r="G49" s="231">
        <v>785.2</v>
      </c>
      <c r="H49" s="231">
        <v>806.10000000000014</v>
      </c>
      <c r="I49" s="231">
        <v>812.5</v>
      </c>
      <c r="J49" s="231">
        <v>816.55000000000018</v>
      </c>
      <c r="K49" s="230">
        <v>808.45</v>
      </c>
      <c r="L49" s="230">
        <v>798</v>
      </c>
      <c r="M49" s="230">
        <v>13.56601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81.599999999999994</v>
      </c>
      <c r="D50" s="231">
        <v>80.716666666666669</v>
      </c>
      <c r="E50" s="231">
        <v>79.033333333333331</v>
      </c>
      <c r="F50" s="231">
        <v>76.466666666666669</v>
      </c>
      <c r="G50" s="231">
        <v>74.783333333333331</v>
      </c>
      <c r="H50" s="231">
        <v>83.283333333333331</v>
      </c>
      <c r="I50" s="231">
        <v>84.966666666666669</v>
      </c>
      <c r="J50" s="231">
        <v>87.533333333333331</v>
      </c>
      <c r="K50" s="230">
        <v>82.4</v>
      </c>
      <c r="L50" s="230">
        <v>78.150000000000006</v>
      </c>
      <c r="M50" s="230">
        <v>356.06484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361.1</v>
      </c>
      <c r="D51" s="231">
        <v>361.33333333333331</v>
      </c>
      <c r="E51" s="231">
        <v>357.76666666666665</v>
      </c>
      <c r="F51" s="231">
        <v>354.43333333333334</v>
      </c>
      <c r="G51" s="231">
        <v>350.86666666666667</v>
      </c>
      <c r="H51" s="231">
        <v>364.66666666666663</v>
      </c>
      <c r="I51" s="231">
        <v>368.23333333333335</v>
      </c>
      <c r="J51" s="231">
        <v>371.56666666666661</v>
      </c>
      <c r="K51" s="230">
        <v>364.9</v>
      </c>
      <c r="L51" s="230">
        <v>358</v>
      </c>
      <c r="M51" s="230">
        <v>32.129800000000003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790.2</v>
      </c>
      <c r="D52" s="231">
        <v>795.18333333333339</v>
      </c>
      <c r="E52" s="231">
        <v>783.56666666666683</v>
      </c>
      <c r="F52" s="231">
        <v>776.93333333333339</v>
      </c>
      <c r="G52" s="231">
        <v>765.31666666666683</v>
      </c>
      <c r="H52" s="231">
        <v>801.81666666666683</v>
      </c>
      <c r="I52" s="231">
        <v>813.43333333333339</v>
      </c>
      <c r="J52" s="231">
        <v>820.06666666666683</v>
      </c>
      <c r="K52" s="230">
        <v>806.8</v>
      </c>
      <c r="L52" s="230">
        <v>788.55</v>
      </c>
      <c r="M52" s="230">
        <v>63.012099999999997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238.9</v>
      </c>
      <c r="D53" s="231">
        <v>237.11666666666667</v>
      </c>
      <c r="E53" s="231">
        <v>234.33333333333334</v>
      </c>
      <c r="F53" s="231">
        <v>229.76666666666668</v>
      </c>
      <c r="G53" s="231">
        <v>226.98333333333335</v>
      </c>
      <c r="H53" s="231">
        <v>241.68333333333334</v>
      </c>
      <c r="I53" s="231">
        <v>244.46666666666664</v>
      </c>
      <c r="J53" s="231">
        <v>249.03333333333333</v>
      </c>
      <c r="K53" s="230">
        <v>239.9</v>
      </c>
      <c r="L53" s="230">
        <v>232.55</v>
      </c>
      <c r="M53" s="230">
        <v>50.998309999999996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19798.3</v>
      </c>
      <c r="D54" s="231">
        <v>19670.233333333334</v>
      </c>
      <c r="E54" s="231">
        <v>19490.066666666666</v>
      </c>
      <c r="F54" s="231">
        <v>19181.833333333332</v>
      </c>
      <c r="G54" s="231">
        <v>19001.666666666664</v>
      </c>
      <c r="H54" s="231">
        <v>19978.466666666667</v>
      </c>
      <c r="I54" s="231">
        <v>20158.633333333331</v>
      </c>
      <c r="J54" s="231">
        <v>20466.866666666669</v>
      </c>
      <c r="K54" s="230">
        <v>19850.400000000001</v>
      </c>
      <c r="L54" s="230">
        <v>19362</v>
      </c>
      <c r="M54" s="230">
        <v>0.29016999999999998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4511.05</v>
      </c>
      <c r="D55" s="231">
        <v>4538.9333333333334</v>
      </c>
      <c r="E55" s="231">
        <v>4472.1166666666668</v>
      </c>
      <c r="F55" s="231">
        <v>4433.1833333333334</v>
      </c>
      <c r="G55" s="231">
        <v>4366.3666666666668</v>
      </c>
      <c r="H55" s="231">
        <v>4577.8666666666668</v>
      </c>
      <c r="I55" s="231">
        <v>4644.6833333333343</v>
      </c>
      <c r="J55" s="231">
        <v>4683.6166666666668</v>
      </c>
      <c r="K55" s="230">
        <v>4605.75</v>
      </c>
      <c r="L55" s="230">
        <v>4500</v>
      </c>
      <c r="M55" s="230">
        <v>2.61449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320</v>
      </c>
      <c r="D56" s="231">
        <v>319.68333333333334</v>
      </c>
      <c r="E56" s="231">
        <v>317.81666666666666</v>
      </c>
      <c r="F56" s="231">
        <v>315.63333333333333</v>
      </c>
      <c r="G56" s="231">
        <v>313.76666666666665</v>
      </c>
      <c r="H56" s="231">
        <v>321.86666666666667</v>
      </c>
      <c r="I56" s="231">
        <v>323.73333333333335</v>
      </c>
      <c r="J56" s="231">
        <v>325.91666666666669</v>
      </c>
      <c r="K56" s="230">
        <v>321.55</v>
      </c>
      <c r="L56" s="230">
        <v>317.5</v>
      </c>
      <c r="M56" s="230">
        <v>59.318240000000003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874.7</v>
      </c>
      <c r="D57" s="231">
        <v>880.25</v>
      </c>
      <c r="E57" s="231">
        <v>865.6</v>
      </c>
      <c r="F57" s="231">
        <v>856.5</v>
      </c>
      <c r="G57" s="231">
        <v>841.85</v>
      </c>
      <c r="H57" s="231">
        <v>889.35</v>
      </c>
      <c r="I57" s="231">
        <v>904.00000000000011</v>
      </c>
      <c r="J57" s="231">
        <v>913.1</v>
      </c>
      <c r="K57" s="230">
        <v>894.9</v>
      </c>
      <c r="L57" s="230">
        <v>871.15</v>
      </c>
      <c r="M57" s="230">
        <v>22.87265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917.7</v>
      </c>
      <c r="D58" s="231">
        <v>914.93333333333339</v>
      </c>
      <c r="E58" s="231">
        <v>908.86666666666679</v>
      </c>
      <c r="F58" s="231">
        <v>900.03333333333342</v>
      </c>
      <c r="G58" s="231">
        <v>893.96666666666681</v>
      </c>
      <c r="H58" s="231">
        <v>923.76666666666677</v>
      </c>
      <c r="I58" s="231">
        <v>929.83333333333337</v>
      </c>
      <c r="J58" s="231">
        <v>938.66666666666674</v>
      </c>
      <c r="K58" s="230">
        <v>921</v>
      </c>
      <c r="L58" s="230">
        <v>906.1</v>
      </c>
      <c r="M58" s="230">
        <v>18.573239999999998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1468.9</v>
      </c>
      <c r="D59" s="231">
        <v>1471.2</v>
      </c>
      <c r="E59" s="231">
        <v>1454.6000000000001</v>
      </c>
      <c r="F59" s="231">
        <v>1440.3000000000002</v>
      </c>
      <c r="G59" s="231">
        <v>1423.7000000000003</v>
      </c>
      <c r="H59" s="231">
        <v>1485.5</v>
      </c>
      <c r="I59" s="231">
        <v>1502.1</v>
      </c>
      <c r="J59" s="231">
        <v>1516.3999999999999</v>
      </c>
      <c r="K59" s="230">
        <v>1487.8</v>
      </c>
      <c r="L59" s="230">
        <v>1456.9</v>
      </c>
      <c r="M59" s="230">
        <v>0.92852999999999997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236.1</v>
      </c>
      <c r="D60" s="231">
        <v>235.54999999999998</v>
      </c>
      <c r="E60" s="231">
        <v>233.64999999999998</v>
      </c>
      <c r="F60" s="231">
        <v>231.2</v>
      </c>
      <c r="G60" s="231">
        <v>229.29999999999998</v>
      </c>
      <c r="H60" s="231">
        <v>237.99999999999997</v>
      </c>
      <c r="I60" s="231">
        <v>239.9</v>
      </c>
      <c r="J60" s="231">
        <v>242.34999999999997</v>
      </c>
      <c r="K60" s="230">
        <v>237.45</v>
      </c>
      <c r="L60" s="230">
        <v>233.1</v>
      </c>
      <c r="M60" s="230">
        <v>37.735370000000003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4130.6499999999996</v>
      </c>
      <c r="D61" s="231">
        <v>4142.3</v>
      </c>
      <c r="E61" s="231">
        <v>4078.25</v>
      </c>
      <c r="F61" s="231">
        <v>4025.85</v>
      </c>
      <c r="G61" s="231">
        <v>3961.7999999999997</v>
      </c>
      <c r="H61" s="231">
        <v>4194.7000000000007</v>
      </c>
      <c r="I61" s="231">
        <v>4258.7500000000018</v>
      </c>
      <c r="J61" s="231">
        <v>4311.1500000000005</v>
      </c>
      <c r="K61" s="230">
        <v>4206.3500000000004</v>
      </c>
      <c r="L61" s="230">
        <v>4089.9</v>
      </c>
      <c r="M61" s="230">
        <v>11.586080000000001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1575.35</v>
      </c>
      <c r="D62" s="231">
        <v>1580.7833333333335</v>
      </c>
      <c r="E62" s="231">
        <v>1566.5666666666671</v>
      </c>
      <c r="F62" s="231">
        <v>1557.7833333333335</v>
      </c>
      <c r="G62" s="231">
        <v>1543.5666666666671</v>
      </c>
      <c r="H62" s="231">
        <v>1589.5666666666671</v>
      </c>
      <c r="I62" s="231">
        <v>1603.7833333333338</v>
      </c>
      <c r="J62" s="231">
        <v>1612.5666666666671</v>
      </c>
      <c r="K62" s="230">
        <v>1595</v>
      </c>
      <c r="L62" s="230">
        <v>1572</v>
      </c>
      <c r="M62" s="230">
        <v>1.4420999999999999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620.85</v>
      </c>
      <c r="D63" s="231">
        <v>618.51666666666677</v>
      </c>
      <c r="E63" s="231">
        <v>613.73333333333358</v>
      </c>
      <c r="F63" s="231">
        <v>606.61666666666679</v>
      </c>
      <c r="G63" s="231">
        <v>601.8333333333336</v>
      </c>
      <c r="H63" s="231">
        <v>625.63333333333355</v>
      </c>
      <c r="I63" s="231">
        <v>630.41666666666663</v>
      </c>
      <c r="J63" s="231">
        <v>637.53333333333353</v>
      </c>
      <c r="K63" s="230">
        <v>623.29999999999995</v>
      </c>
      <c r="L63" s="230">
        <v>611.4</v>
      </c>
      <c r="M63" s="230">
        <v>10.469060000000001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948.1</v>
      </c>
      <c r="D64" s="231">
        <v>946.69999999999993</v>
      </c>
      <c r="E64" s="231">
        <v>940.39999999999986</v>
      </c>
      <c r="F64" s="231">
        <v>932.69999999999993</v>
      </c>
      <c r="G64" s="231">
        <v>926.39999999999986</v>
      </c>
      <c r="H64" s="231">
        <v>954.39999999999986</v>
      </c>
      <c r="I64" s="231">
        <v>960.69999999999982</v>
      </c>
      <c r="J64" s="231">
        <v>968.39999999999986</v>
      </c>
      <c r="K64" s="230">
        <v>953</v>
      </c>
      <c r="L64" s="230">
        <v>939</v>
      </c>
      <c r="M64" s="230">
        <v>2.0366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258.64999999999998</v>
      </c>
      <c r="D65" s="231">
        <v>257.45</v>
      </c>
      <c r="E65" s="231">
        <v>254.89999999999998</v>
      </c>
      <c r="F65" s="231">
        <v>251.14999999999998</v>
      </c>
      <c r="G65" s="231">
        <v>248.59999999999997</v>
      </c>
      <c r="H65" s="231">
        <v>261.2</v>
      </c>
      <c r="I65" s="231">
        <v>263.75000000000006</v>
      </c>
      <c r="J65" s="231">
        <v>267.5</v>
      </c>
      <c r="K65" s="230">
        <v>260</v>
      </c>
      <c r="L65" s="230">
        <v>253.7</v>
      </c>
      <c r="M65" s="230">
        <v>55.777569999999997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1600.2</v>
      </c>
      <c r="D66" s="231">
        <v>1591.6166666666668</v>
      </c>
      <c r="E66" s="231">
        <v>1577.7333333333336</v>
      </c>
      <c r="F66" s="231">
        <v>1555.2666666666669</v>
      </c>
      <c r="G66" s="231">
        <v>1541.3833333333337</v>
      </c>
      <c r="H66" s="231">
        <v>1614.0833333333335</v>
      </c>
      <c r="I66" s="231">
        <v>1627.9666666666667</v>
      </c>
      <c r="J66" s="231">
        <v>1650.4333333333334</v>
      </c>
      <c r="K66" s="230">
        <v>1605.5</v>
      </c>
      <c r="L66" s="230">
        <v>1569.15</v>
      </c>
      <c r="M66" s="230">
        <v>3.6758700000000002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424.25</v>
      </c>
      <c r="D67" s="231">
        <v>424.31666666666666</v>
      </c>
      <c r="E67" s="231">
        <v>421.0333333333333</v>
      </c>
      <c r="F67" s="231">
        <v>417.81666666666666</v>
      </c>
      <c r="G67" s="231">
        <v>414.5333333333333</v>
      </c>
      <c r="H67" s="231">
        <v>427.5333333333333</v>
      </c>
      <c r="I67" s="231">
        <v>430.81666666666672</v>
      </c>
      <c r="J67" s="231">
        <v>434.0333333333333</v>
      </c>
      <c r="K67" s="230">
        <v>427.6</v>
      </c>
      <c r="L67" s="230">
        <v>421.1</v>
      </c>
      <c r="M67" s="230">
        <v>35.190330000000003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536.45000000000005</v>
      </c>
      <c r="D68" s="231">
        <v>535.21666666666658</v>
      </c>
      <c r="E68" s="231">
        <v>533.28333333333319</v>
      </c>
      <c r="F68" s="231">
        <v>530.11666666666656</v>
      </c>
      <c r="G68" s="231">
        <v>528.18333333333317</v>
      </c>
      <c r="H68" s="231">
        <v>538.38333333333321</v>
      </c>
      <c r="I68" s="231">
        <v>540.31666666666661</v>
      </c>
      <c r="J68" s="231">
        <v>543.48333333333323</v>
      </c>
      <c r="K68" s="230">
        <v>537.15</v>
      </c>
      <c r="L68" s="230">
        <v>532.04999999999995</v>
      </c>
      <c r="M68" s="230">
        <v>10.993790000000001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2000.25</v>
      </c>
      <c r="D69" s="231">
        <v>1997.8</v>
      </c>
      <c r="E69" s="231">
        <v>1986.6</v>
      </c>
      <c r="F69" s="231">
        <v>1972.95</v>
      </c>
      <c r="G69" s="231">
        <v>1961.75</v>
      </c>
      <c r="H69" s="231">
        <v>2011.4499999999998</v>
      </c>
      <c r="I69" s="231">
        <v>2022.65</v>
      </c>
      <c r="J69" s="231">
        <v>2036.2999999999997</v>
      </c>
      <c r="K69" s="230">
        <v>2009</v>
      </c>
      <c r="L69" s="230">
        <v>1984.15</v>
      </c>
      <c r="M69" s="230">
        <v>1.83863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1895.25</v>
      </c>
      <c r="D70" s="231">
        <v>1896.4666666666665</v>
      </c>
      <c r="E70" s="231">
        <v>1881.4333333333329</v>
      </c>
      <c r="F70" s="231">
        <v>1867.6166666666666</v>
      </c>
      <c r="G70" s="231">
        <v>1852.583333333333</v>
      </c>
      <c r="H70" s="231">
        <v>1910.2833333333328</v>
      </c>
      <c r="I70" s="231">
        <v>1925.3166666666662</v>
      </c>
      <c r="J70" s="231">
        <v>1939.1333333333328</v>
      </c>
      <c r="K70" s="230">
        <v>1911.5</v>
      </c>
      <c r="L70" s="230">
        <v>1882.65</v>
      </c>
      <c r="M70" s="230">
        <v>3.8407499999999999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364.6</v>
      </c>
      <c r="D71" s="231">
        <v>367.31666666666666</v>
      </c>
      <c r="E71" s="231">
        <v>360.2833333333333</v>
      </c>
      <c r="F71" s="231">
        <v>355.96666666666664</v>
      </c>
      <c r="G71" s="231">
        <v>348.93333333333328</v>
      </c>
      <c r="H71" s="231">
        <v>371.63333333333333</v>
      </c>
      <c r="I71" s="231">
        <v>378.66666666666674</v>
      </c>
      <c r="J71" s="231">
        <v>382.98333333333335</v>
      </c>
      <c r="K71" s="230">
        <v>374.35</v>
      </c>
      <c r="L71" s="230">
        <v>363</v>
      </c>
      <c r="M71" s="230">
        <v>11.990970000000001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3253.7</v>
      </c>
      <c r="D72" s="231">
        <v>3261.0166666666664</v>
      </c>
      <c r="E72" s="231">
        <v>3237.6833333333329</v>
      </c>
      <c r="F72" s="231">
        <v>3221.6666666666665</v>
      </c>
      <c r="G72" s="231">
        <v>3198.333333333333</v>
      </c>
      <c r="H72" s="231">
        <v>3277.0333333333328</v>
      </c>
      <c r="I72" s="231">
        <v>3300.3666666666668</v>
      </c>
      <c r="J72" s="231">
        <v>3316.3833333333328</v>
      </c>
      <c r="K72" s="230">
        <v>3284.35</v>
      </c>
      <c r="L72" s="230">
        <v>3245</v>
      </c>
      <c r="M72" s="230">
        <v>3.2040799999999998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2909.1</v>
      </c>
      <c r="D73" s="231">
        <v>2919.2999999999997</v>
      </c>
      <c r="E73" s="231">
        <v>2889.7999999999993</v>
      </c>
      <c r="F73" s="231">
        <v>2870.4999999999995</v>
      </c>
      <c r="G73" s="231">
        <v>2840.9999999999991</v>
      </c>
      <c r="H73" s="231">
        <v>2938.5999999999995</v>
      </c>
      <c r="I73" s="231">
        <v>2968.1000000000004</v>
      </c>
      <c r="J73" s="231">
        <v>2987.3999999999996</v>
      </c>
      <c r="K73" s="230">
        <v>2948.8</v>
      </c>
      <c r="L73" s="230">
        <v>2900</v>
      </c>
      <c r="M73" s="230">
        <v>1.7821100000000001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1956.3</v>
      </c>
      <c r="D74" s="231">
        <v>1957.8833333333332</v>
      </c>
      <c r="E74" s="231">
        <v>1943.7666666666664</v>
      </c>
      <c r="F74" s="231">
        <v>1931.2333333333331</v>
      </c>
      <c r="G74" s="231">
        <v>1917.1166666666663</v>
      </c>
      <c r="H74" s="231">
        <v>1970.4166666666665</v>
      </c>
      <c r="I74" s="231">
        <v>1984.5333333333333</v>
      </c>
      <c r="J74" s="231">
        <v>1997.0666666666666</v>
      </c>
      <c r="K74" s="230">
        <v>1972</v>
      </c>
      <c r="L74" s="230">
        <v>1945.35</v>
      </c>
      <c r="M74" s="230">
        <v>1.6343700000000001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4950.3999999999996</v>
      </c>
      <c r="D75" s="231">
        <v>4937.583333333333</v>
      </c>
      <c r="E75" s="231">
        <v>4916.2166666666662</v>
      </c>
      <c r="F75" s="231">
        <v>4882.0333333333328</v>
      </c>
      <c r="G75" s="231">
        <v>4860.6666666666661</v>
      </c>
      <c r="H75" s="231">
        <v>4971.7666666666664</v>
      </c>
      <c r="I75" s="231">
        <v>4993.1333333333332</v>
      </c>
      <c r="J75" s="231">
        <v>5027.3166666666666</v>
      </c>
      <c r="K75" s="230">
        <v>4958.95</v>
      </c>
      <c r="L75" s="230">
        <v>4903.3999999999996</v>
      </c>
      <c r="M75" s="230">
        <v>2.4197799999999998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3356.15</v>
      </c>
      <c r="D76" s="231">
        <v>3354.9833333333336</v>
      </c>
      <c r="E76" s="231">
        <v>3326.166666666667</v>
      </c>
      <c r="F76" s="231">
        <v>3296.1833333333334</v>
      </c>
      <c r="G76" s="231">
        <v>3267.3666666666668</v>
      </c>
      <c r="H76" s="231">
        <v>3384.9666666666672</v>
      </c>
      <c r="I76" s="231">
        <v>3413.7833333333338</v>
      </c>
      <c r="J76" s="231">
        <v>3443.7666666666673</v>
      </c>
      <c r="K76" s="230">
        <v>3383.8</v>
      </c>
      <c r="L76" s="230">
        <v>3325</v>
      </c>
      <c r="M76" s="230">
        <v>8.3871800000000007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380.45</v>
      </c>
      <c r="D77" s="231">
        <v>378.85000000000008</v>
      </c>
      <c r="E77" s="231">
        <v>376.20000000000016</v>
      </c>
      <c r="F77" s="231">
        <v>371.9500000000001</v>
      </c>
      <c r="G77" s="231">
        <v>369.30000000000018</v>
      </c>
      <c r="H77" s="231">
        <v>383.10000000000014</v>
      </c>
      <c r="I77" s="231">
        <v>385.75000000000011</v>
      </c>
      <c r="J77" s="231">
        <v>390.00000000000011</v>
      </c>
      <c r="K77" s="230">
        <v>381.5</v>
      </c>
      <c r="L77" s="230">
        <v>374.6</v>
      </c>
      <c r="M77" s="230">
        <v>6.5852700000000004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1985.95</v>
      </c>
      <c r="D78" s="231">
        <v>1984.3833333333332</v>
      </c>
      <c r="E78" s="231">
        <v>1965.7166666666665</v>
      </c>
      <c r="F78" s="231">
        <v>1945.4833333333333</v>
      </c>
      <c r="G78" s="231">
        <v>1926.8166666666666</v>
      </c>
      <c r="H78" s="231">
        <v>2004.6166666666663</v>
      </c>
      <c r="I78" s="231">
        <v>2023.2833333333333</v>
      </c>
      <c r="J78" s="231">
        <v>2043.5166666666662</v>
      </c>
      <c r="K78" s="230">
        <v>2003.05</v>
      </c>
      <c r="L78" s="230">
        <v>1964.15</v>
      </c>
      <c r="M78" s="230">
        <v>2.66621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124.75</v>
      </c>
      <c r="D79" s="231">
        <v>125.18333333333334</v>
      </c>
      <c r="E79" s="231">
        <v>121.71666666666667</v>
      </c>
      <c r="F79" s="231">
        <v>118.68333333333334</v>
      </c>
      <c r="G79" s="231">
        <v>115.21666666666667</v>
      </c>
      <c r="H79" s="231">
        <v>128.21666666666667</v>
      </c>
      <c r="I79" s="231">
        <v>131.68333333333334</v>
      </c>
      <c r="J79" s="231">
        <v>134.71666666666667</v>
      </c>
      <c r="K79" s="230">
        <v>128.65</v>
      </c>
      <c r="L79" s="230">
        <v>122.15</v>
      </c>
      <c r="M79" s="230">
        <v>230.35077999999999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136.44999999999999</v>
      </c>
      <c r="D80" s="231">
        <v>136.08333333333334</v>
      </c>
      <c r="E80" s="231">
        <v>135.36666666666667</v>
      </c>
      <c r="F80" s="231">
        <v>134.28333333333333</v>
      </c>
      <c r="G80" s="231">
        <v>133.56666666666666</v>
      </c>
      <c r="H80" s="231">
        <v>137.16666666666669</v>
      </c>
      <c r="I80" s="231">
        <v>137.88333333333333</v>
      </c>
      <c r="J80" s="231">
        <v>138.9666666666667</v>
      </c>
      <c r="K80" s="230">
        <v>136.80000000000001</v>
      </c>
      <c r="L80" s="230">
        <v>135</v>
      </c>
      <c r="M80" s="230">
        <v>71.072010000000006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260.7</v>
      </c>
      <c r="D81" s="231">
        <v>260.95</v>
      </c>
      <c r="E81" s="231">
        <v>258.75</v>
      </c>
      <c r="F81" s="231">
        <v>256.8</v>
      </c>
      <c r="G81" s="231">
        <v>254.60000000000002</v>
      </c>
      <c r="H81" s="231">
        <v>262.89999999999998</v>
      </c>
      <c r="I81" s="231">
        <v>265.09999999999991</v>
      </c>
      <c r="J81" s="231">
        <v>267.04999999999995</v>
      </c>
      <c r="K81" s="230">
        <v>263.14999999999998</v>
      </c>
      <c r="L81" s="230">
        <v>259</v>
      </c>
      <c r="M81" s="230">
        <v>4.36355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108.3</v>
      </c>
      <c r="D82" s="231">
        <v>108.03333333333335</v>
      </c>
      <c r="E82" s="231">
        <v>107.51666666666669</v>
      </c>
      <c r="F82" s="231">
        <v>106.73333333333335</v>
      </c>
      <c r="G82" s="231">
        <v>106.2166666666667</v>
      </c>
      <c r="H82" s="231">
        <v>108.81666666666669</v>
      </c>
      <c r="I82" s="231">
        <v>109.33333333333334</v>
      </c>
      <c r="J82" s="231">
        <v>110.11666666666669</v>
      </c>
      <c r="K82" s="230">
        <v>108.55</v>
      </c>
      <c r="L82" s="230">
        <v>107.25</v>
      </c>
      <c r="M82" s="230">
        <v>72.639129999999994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1375.7</v>
      </c>
      <c r="D83" s="231">
        <v>1379.6166666666668</v>
      </c>
      <c r="E83" s="231">
        <v>1364.2333333333336</v>
      </c>
      <c r="F83" s="231">
        <v>1352.7666666666669</v>
      </c>
      <c r="G83" s="231">
        <v>1337.3833333333337</v>
      </c>
      <c r="H83" s="231">
        <v>1391.0833333333335</v>
      </c>
      <c r="I83" s="231">
        <v>1406.4666666666667</v>
      </c>
      <c r="J83" s="231">
        <v>1417.9333333333334</v>
      </c>
      <c r="K83" s="230">
        <v>1395</v>
      </c>
      <c r="L83" s="230">
        <v>1368.15</v>
      </c>
      <c r="M83" s="230">
        <v>4.0630899999999999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923.35</v>
      </c>
      <c r="D84" s="231">
        <v>918.11666666666667</v>
      </c>
      <c r="E84" s="231">
        <v>907.23333333333335</v>
      </c>
      <c r="F84" s="231">
        <v>891.11666666666667</v>
      </c>
      <c r="G84" s="231">
        <v>880.23333333333335</v>
      </c>
      <c r="H84" s="231">
        <v>934.23333333333335</v>
      </c>
      <c r="I84" s="231">
        <v>945.11666666666679</v>
      </c>
      <c r="J84" s="231">
        <v>961.23333333333335</v>
      </c>
      <c r="K84" s="230">
        <v>929</v>
      </c>
      <c r="L84" s="230">
        <v>902</v>
      </c>
      <c r="M84" s="230">
        <v>29.161629999999999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1328.75</v>
      </c>
      <c r="D85" s="231">
        <v>1324.0666666666668</v>
      </c>
      <c r="E85" s="231">
        <v>1313.3333333333337</v>
      </c>
      <c r="F85" s="231">
        <v>1297.916666666667</v>
      </c>
      <c r="G85" s="231">
        <v>1287.1833333333338</v>
      </c>
      <c r="H85" s="231">
        <v>1339.4833333333336</v>
      </c>
      <c r="I85" s="231">
        <v>1350.2166666666667</v>
      </c>
      <c r="J85" s="231">
        <v>1365.6333333333334</v>
      </c>
      <c r="K85" s="230">
        <v>1334.8</v>
      </c>
      <c r="L85" s="230">
        <v>1308.6500000000001</v>
      </c>
      <c r="M85" s="230">
        <v>8.0582499999999992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1739.55</v>
      </c>
      <c r="D86" s="231">
        <v>1732.9666666666665</v>
      </c>
      <c r="E86" s="231">
        <v>1722.133333333333</v>
      </c>
      <c r="F86" s="231">
        <v>1704.7166666666665</v>
      </c>
      <c r="G86" s="231">
        <v>1693.883333333333</v>
      </c>
      <c r="H86" s="231">
        <v>1750.383333333333</v>
      </c>
      <c r="I86" s="231">
        <v>1761.2166666666665</v>
      </c>
      <c r="J86" s="231">
        <v>1778.633333333333</v>
      </c>
      <c r="K86" s="230">
        <v>1743.8</v>
      </c>
      <c r="L86" s="230">
        <v>1715.55</v>
      </c>
      <c r="M86" s="230">
        <v>3.9486699999999999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469.95</v>
      </c>
      <c r="D87" s="231">
        <v>468.84999999999997</v>
      </c>
      <c r="E87" s="231">
        <v>465.59999999999991</v>
      </c>
      <c r="F87" s="231">
        <v>461.24999999999994</v>
      </c>
      <c r="G87" s="231">
        <v>457.99999999999989</v>
      </c>
      <c r="H87" s="231">
        <v>473.19999999999993</v>
      </c>
      <c r="I87" s="231">
        <v>476.45000000000005</v>
      </c>
      <c r="J87" s="231">
        <v>480.79999999999995</v>
      </c>
      <c r="K87" s="230">
        <v>472.1</v>
      </c>
      <c r="L87" s="230">
        <v>464.5</v>
      </c>
      <c r="M87" s="230">
        <v>7.4481799999999998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284.14999999999998</v>
      </c>
      <c r="D88" s="231">
        <v>284.8</v>
      </c>
      <c r="E88" s="231">
        <v>281.10000000000002</v>
      </c>
      <c r="F88" s="231">
        <v>278.05</v>
      </c>
      <c r="G88" s="231">
        <v>274.35000000000002</v>
      </c>
      <c r="H88" s="231">
        <v>287.85000000000002</v>
      </c>
      <c r="I88" s="231">
        <v>291.54999999999995</v>
      </c>
      <c r="J88" s="231">
        <v>294.60000000000002</v>
      </c>
      <c r="K88" s="230">
        <v>288.5</v>
      </c>
      <c r="L88" s="230">
        <v>281.75</v>
      </c>
      <c r="M88" s="230">
        <v>3.3233100000000002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1067.55</v>
      </c>
      <c r="D89" s="231">
        <v>1068.7833333333333</v>
      </c>
      <c r="E89" s="231">
        <v>1062.7666666666667</v>
      </c>
      <c r="F89" s="231">
        <v>1057.9833333333333</v>
      </c>
      <c r="G89" s="231">
        <v>1051.9666666666667</v>
      </c>
      <c r="H89" s="231">
        <v>1073.5666666666666</v>
      </c>
      <c r="I89" s="231">
        <v>1079.583333333333</v>
      </c>
      <c r="J89" s="231">
        <v>1084.3666666666666</v>
      </c>
      <c r="K89" s="230">
        <v>1074.8</v>
      </c>
      <c r="L89" s="230">
        <v>1064</v>
      </c>
      <c r="M89" s="230">
        <v>19.051680000000001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1808.85</v>
      </c>
      <c r="D90" s="231">
        <v>1799.2833333333335</v>
      </c>
      <c r="E90" s="231">
        <v>1777.5666666666671</v>
      </c>
      <c r="F90" s="231">
        <v>1746.2833333333335</v>
      </c>
      <c r="G90" s="231">
        <v>1724.5666666666671</v>
      </c>
      <c r="H90" s="231">
        <v>1830.5666666666671</v>
      </c>
      <c r="I90" s="231">
        <v>1852.2833333333338</v>
      </c>
      <c r="J90" s="231">
        <v>1883.5666666666671</v>
      </c>
      <c r="K90" s="230">
        <v>1821</v>
      </c>
      <c r="L90" s="230">
        <v>1768</v>
      </c>
      <c r="M90" s="230">
        <v>3.4579499999999999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1687.25</v>
      </c>
      <c r="D91" s="231">
        <v>1689.4166666666667</v>
      </c>
      <c r="E91" s="231">
        <v>1679.8333333333335</v>
      </c>
      <c r="F91" s="231">
        <v>1672.4166666666667</v>
      </c>
      <c r="G91" s="231">
        <v>1662.8333333333335</v>
      </c>
      <c r="H91" s="231">
        <v>1696.8333333333335</v>
      </c>
      <c r="I91" s="231">
        <v>1706.416666666667</v>
      </c>
      <c r="J91" s="231">
        <v>1713.8333333333335</v>
      </c>
      <c r="K91" s="230">
        <v>1699</v>
      </c>
      <c r="L91" s="230">
        <v>1682</v>
      </c>
      <c r="M91" s="230">
        <v>161.10592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544.5</v>
      </c>
      <c r="D92" s="231">
        <v>539.96666666666658</v>
      </c>
      <c r="E92" s="231">
        <v>534.08333333333314</v>
      </c>
      <c r="F92" s="231">
        <v>523.66666666666652</v>
      </c>
      <c r="G92" s="231">
        <v>517.78333333333308</v>
      </c>
      <c r="H92" s="231">
        <v>550.38333333333321</v>
      </c>
      <c r="I92" s="231">
        <v>556.26666666666665</v>
      </c>
      <c r="J92" s="231">
        <v>566.68333333333328</v>
      </c>
      <c r="K92" s="230">
        <v>545.85</v>
      </c>
      <c r="L92" s="230">
        <v>529.54999999999995</v>
      </c>
      <c r="M92" s="230">
        <v>42.39067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1225.5999999999999</v>
      </c>
      <c r="D93" s="231">
        <v>1229.55</v>
      </c>
      <c r="E93" s="231">
        <v>1216.0999999999999</v>
      </c>
      <c r="F93" s="231">
        <v>1206.5999999999999</v>
      </c>
      <c r="G93" s="231">
        <v>1193.1499999999999</v>
      </c>
      <c r="H93" s="231">
        <v>1239.05</v>
      </c>
      <c r="I93" s="231">
        <v>1252.5000000000002</v>
      </c>
      <c r="J93" s="231">
        <v>1262</v>
      </c>
      <c r="K93" s="230">
        <v>1243</v>
      </c>
      <c r="L93" s="230">
        <v>1220.05</v>
      </c>
      <c r="M93" s="230">
        <v>6.8038699999999999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2495.9</v>
      </c>
      <c r="D94" s="231">
        <v>2500.6166666666668</v>
      </c>
      <c r="E94" s="231">
        <v>2461.2833333333338</v>
      </c>
      <c r="F94" s="231">
        <v>2426.666666666667</v>
      </c>
      <c r="G94" s="231">
        <v>2387.3333333333339</v>
      </c>
      <c r="H94" s="231">
        <v>2535.2333333333336</v>
      </c>
      <c r="I94" s="231">
        <v>2574.5666666666666</v>
      </c>
      <c r="J94" s="231">
        <v>2609.1833333333334</v>
      </c>
      <c r="K94" s="230">
        <v>2539.9499999999998</v>
      </c>
      <c r="L94" s="230">
        <v>2466</v>
      </c>
      <c r="M94" s="230">
        <v>9.9762900000000005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446.15</v>
      </c>
      <c r="D95" s="231">
        <v>444.68333333333334</v>
      </c>
      <c r="E95" s="231">
        <v>439.4666666666667</v>
      </c>
      <c r="F95" s="231">
        <v>432.78333333333336</v>
      </c>
      <c r="G95" s="231">
        <v>427.56666666666672</v>
      </c>
      <c r="H95" s="231">
        <v>451.36666666666667</v>
      </c>
      <c r="I95" s="231">
        <v>456.58333333333326</v>
      </c>
      <c r="J95" s="231">
        <v>463.26666666666665</v>
      </c>
      <c r="K95" s="230">
        <v>449.9</v>
      </c>
      <c r="L95" s="230">
        <v>438</v>
      </c>
      <c r="M95" s="230">
        <v>51.785469999999997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2938.3</v>
      </c>
      <c r="D96" s="231">
        <v>2939.15</v>
      </c>
      <c r="E96" s="231">
        <v>2920.25</v>
      </c>
      <c r="F96" s="231">
        <v>2902.2</v>
      </c>
      <c r="G96" s="231">
        <v>2883.2999999999997</v>
      </c>
      <c r="H96" s="231">
        <v>2957.2000000000003</v>
      </c>
      <c r="I96" s="231">
        <v>2976.1000000000008</v>
      </c>
      <c r="J96" s="231">
        <v>2994.1500000000005</v>
      </c>
      <c r="K96" s="230">
        <v>2958.05</v>
      </c>
      <c r="L96" s="230">
        <v>2921.1</v>
      </c>
      <c r="M96" s="230">
        <v>7.6433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252.85</v>
      </c>
      <c r="D97" s="231">
        <v>253.73333333333335</v>
      </c>
      <c r="E97" s="231">
        <v>249.81666666666672</v>
      </c>
      <c r="F97" s="231">
        <v>246.78333333333336</v>
      </c>
      <c r="G97" s="231">
        <v>242.86666666666673</v>
      </c>
      <c r="H97" s="231">
        <v>256.76666666666671</v>
      </c>
      <c r="I97" s="231">
        <v>260.68333333333334</v>
      </c>
      <c r="J97" s="231">
        <v>263.7166666666667</v>
      </c>
      <c r="K97" s="230">
        <v>257.64999999999998</v>
      </c>
      <c r="L97" s="230">
        <v>250.7</v>
      </c>
      <c r="M97" s="230">
        <v>26.36778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2451.6999999999998</v>
      </c>
      <c r="D98" s="231">
        <v>2459.9</v>
      </c>
      <c r="E98" s="231">
        <v>2441.8000000000002</v>
      </c>
      <c r="F98" s="231">
        <v>2431.9</v>
      </c>
      <c r="G98" s="231">
        <v>2413.8000000000002</v>
      </c>
      <c r="H98" s="231">
        <v>2469.8000000000002</v>
      </c>
      <c r="I98" s="231">
        <v>2487.8999999999996</v>
      </c>
      <c r="J98" s="231">
        <v>2497.8000000000002</v>
      </c>
      <c r="K98" s="230">
        <v>2478</v>
      </c>
      <c r="L98" s="230">
        <v>2450</v>
      </c>
      <c r="M98" s="230">
        <v>17.6037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315.2</v>
      </c>
      <c r="D99" s="231">
        <v>316</v>
      </c>
      <c r="E99" s="231">
        <v>314.2</v>
      </c>
      <c r="F99" s="231">
        <v>313.2</v>
      </c>
      <c r="G99" s="231">
        <v>311.39999999999998</v>
      </c>
      <c r="H99" s="231">
        <v>317</v>
      </c>
      <c r="I99" s="231">
        <v>318.79999999999995</v>
      </c>
      <c r="J99" s="231">
        <v>319.8</v>
      </c>
      <c r="K99" s="230">
        <v>317.8</v>
      </c>
      <c r="L99" s="230">
        <v>315</v>
      </c>
      <c r="M99" s="230">
        <v>4.0789400000000002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35555.9</v>
      </c>
      <c r="D100" s="231">
        <v>35684.966666666667</v>
      </c>
      <c r="E100" s="231">
        <v>35370.933333333334</v>
      </c>
      <c r="F100" s="231">
        <v>35185.966666666667</v>
      </c>
      <c r="G100" s="231">
        <v>34871.933333333334</v>
      </c>
      <c r="H100" s="231">
        <v>35869.933333333334</v>
      </c>
      <c r="I100" s="231">
        <v>36183.966666666674</v>
      </c>
      <c r="J100" s="231">
        <v>36368.933333333334</v>
      </c>
      <c r="K100" s="230">
        <v>35999</v>
      </c>
      <c r="L100" s="230">
        <v>35500</v>
      </c>
      <c r="M100" s="230">
        <v>2.7310000000000001E-2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2790</v>
      </c>
      <c r="D101" s="231">
        <v>2790.0666666666671</v>
      </c>
      <c r="E101" s="231">
        <v>2776.1333333333341</v>
      </c>
      <c r="F101" s="231">
        <v>2762.2666666666669</v>
      </c>
      <c r="G101" s="231">
        <v>2748.3333333333339</v>
      </c>
      <c r="H101" s="231">
        <v>2803.9333333333343</v>
      </c>
      <c r="I101" s="231">
        <v>2817.8666666666677</v>
      </c>
      <c r="J101" s="231">
        <v>2831.7333333333345</v>
      </c>
      <c r="K101" s="230">
        <v>2804</v>
      </c>
      <c r="L101" s="230">
        <v>2776.2</v>
      </c>
      <c r="M101" s="230">
        <v>53.776060000000001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922.1</v>
      </c>
      <c r="D102" s="231">
        <v>922.20000000000016</v>
      </c>
      <c r="E102" s="231">
        <v>918.60000000000036</v>
      </c>
      <c r="F102" s="231">
        <v>915.10000000000025</v>
      </c>
      <c r="G102" s="231">
        <v>911.50000000000045</v>
      </c>
      <c r="H102" s="231">
        <v>925.70000000000027</v>
      </c>
      <c r="I102" s="231">
        <v>929.3</v>
      </c>
      <c r="J102" s="231">
        <v>932.80000000000018</v>
      </c>
      <c r="K102" s="230">
        <v>925.8</v>
      </c>
      <c r="L102" s="230">
        <v>918.7</v>
      </c>
      <c r="M102" s="230">
        <v>175.15017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1087.05</v>
      </c>
      <c r="D103" s="231">
        <v>1084.6833333333334</v>
      </c>
      <c r="E103" s="231">
        <v>1078.6666666666667</v>
      </c>
      <c r="F103" s="231">
        <v>1070.2833333333333</v>
      </c>
      <c r="G103" s="231">
        <v>1064.2666666666667</v>
      </c>
      <c r="H103" s="231">
        <v>1093.0666666666668</v>
      </c>
      <c r="I103" s="231">
        <v>1099.0833333333333</v>
      </c>
      <c r="J103" s="231">
        <v>1107.4666666666669</v>
      </c>
      <c r="K103" s="230">
        <v>1090.7</v>
      </c>
      <c r="L103" s="230">
        <v>1076.3</v>
      </c>
      <c r="M103" s="230">
        <v>5.84124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439.55</v>
      </c>
      <c r="D104" s="231">
        <v>437.59999999999997</v>
      </c>
      <c r="E104" s="231">
        <v>434.49999999999994</v>
      </c>
      <c r="F104" s="231">
        <v>429.45</v>
      </c>
      <c r="G104" s="231">
        <v>426.34999999999997</v>
      </c>
      <c r="H104" s="231">
        <v>442.64999999999992</v>
      </c>
      <c r="I104" s="231">
        <v>445.74999999999994</v>
      </c>
      <c r="J104" s="231">
        <v>450.7999999999999</v>
      </c>
      <c r="K104" s="230">
        <v>440.7</v>
      </c>
      <c r="L104" s="230">
        <v>432.55</v>
      </c>
      <c r="M104" s="230">
        <v>16.194680000000002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452.45</v>
      </c>
      <c r="D105" s="231">
        <v>450.2</v>
      </c>
      <c r="E105" s="231">
        <v>445.59999999999997</v>
      </c>
      <c r="F105" s="231">
        <v>438.75</v>
      </c>
      <c r="G105" s="231">
        <v>434.15</v>
      </c>
      <c r="H105" s="231">
        <v>457.04999999999995</v>
      </c>
      <c r="I105" s="231">
        <v>461.65</v>
      </c>
      <c r="J105" s="231">
        <v>468.49999999999994</v>
      </c>
      <c r="K105" s="230">
        <v>454.8</v>
      </c>
      <c r="L105" s="230">
        <v>443.35</v>
      </c>
      <c r="M105" s="230">
        <v>1.79959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63.85</v>
      </c>
      <c r="D106" s="231">
        <v>64.033333333333331</v>
      </c>
      <c r="E106" s="231">
        <v>62.816666666666663</v>
      </c>
      <c r="F106" s="231">
        <v>61.783333333333331</v>
      </c>
      <c r="G106" s="231">
        <v>60.566666666666663</v>
      </c>
      <c r="H106" s="231">
        <v>65.066666666666663</v>
      </c>
      <c r="I106" s="231">
        <v>66.283333333333331</v>
      </c>
      <c r="J106" s="231">
        <v>67.316666666666663</v>
      </c>
      <c r="K106" s="230">
        <v>65.25</v>
      </c>
      <c r="L106" s="230">
        <v>63</v>
      </c>
      <c r="M106" s="230">
        <v>1135.85859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424.45</v>
      </c>
      <c r="D107" s="231">
        <v>424.2166666666667</v>
      </c>
      <c r="E107" s="231">
        <v>421.43333333333339</v>
      </c>
      <c r="F107" s="231">
        <v>418.41666666666669</v>
      </c>
      <c r="G107" s="231">
        <v>415.63333333333338</v>
      </c>
      <c r="H107" s="231">
        <v>427.23333333333341</v>
      </c>
      <c r="I107" s="231">
        <v>430.01666666666671</v>
      </c>
      <c r="J107" s="231">
        <v>433.03333333333342</v>
      </c>
      <c r="K107" s="230">
        <v>427</v>
      </c>
      <c r="L107" s="230">
        <v>421.2</v>
      </c>
      <c r="M107" s="230">
        <v>102.53527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5628.15</v>
      </c>
      <c r="D108" s="231">
        <v>5536.2166666666662</v>
      </c>
      <c r="E108" s="231">
        <v>5418.9833333333327</v>
      </c>
      <c r="F108" s="231">
        <v>5209.8166666666666</v>
      </c>
      <c r="G108" s="231">
        <v>5092.583333333333</v>
      </c>
      <c r="H108" s="231">
        <v>5745.3833333333323</v>
      </c>
      <c r="I108" s="231">
        <v>5862.6166666666659</v>
      </c>
      <c r="J108" s="231">
        <v>6071.7833333333319</v>
      </c>
      <c r="K108" s="230">
        <v>5653.45</v>
      </c>
      <c r="L108" s="230">
        <v>5327.05</v>
      </c>
      <c r="M108" s="230">
        <v>3.18763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329.15</v>
      </c>
      <c r="D109" s="231">
        <v>327.9</v>
      </c>
      <c r="E109" s="231">
        <v>325.09999999999997</v>
      </c>
      <c r="F109" s="231">
        <v>321.05</v>
      </c>
      <c r="G109" s="231">
        <v>318.25</v>
      </c>
      <c r="H109" s="231">
        <v>331.94999999999993</v>
      </c>
      <c r="I109" s="231">
        <v>334.74999999999989</v>
      </c>
      <c r="J109" s="231">
        <v>338.7999999999999</v>
      </c>
      <c r="K109" s="230">
        <v>330.7</v>
      </c>
      <c r="L109" s="230">
        <v>323.85000000000002</v>
      </c>
      <c r="M109" s="230">
        <v>19.925439999999998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155.19999999999999</v>
      </c>
      <c r="D110" s="231">
        <v>155.81666666666666</v>
      </c>
      <c r="E110" s="231">
        <v>153.93333333333334</v>
      </c>
      <c r="F110" s="231">
        <v>152.66666666666669</v>
      </c>
      <c r="G110" s="231">
        <v>150.78333333333336</v>
      </c>
      <c r="H110" s="231">
        <v>157.08333333333331</v>
      </c>
      <c r="I110" s="231">
        <v>158.96666666666664</v>
      </c>
      <c r="J110" s="231">
        <v>160.23333333333329</v>
      </c>
      <c r="K110" s="230">
        <v>157.69999999999999</v>
      </c>
      <c r="L110" s="230">
        <v>154.55000000000001</v>
      </c>
      <c r="M110" s="230">
        <v>72.467089999999999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347.45</v>
      </c>
      <c r="D111" s="231">
        <v>346.11666666666662</v>
      </c>
      <c r="E111" s="231">
        <v>341.63333333333321</v>
      </c>
      <c r="F111" s="231">
        <v>335.81666666666661</v>
      </c>
      <c r="G111" s="231">
        <v>331.3333333333332</v>
      </c>
      <c r="H111" s="231">
        <v>351.93333333333322</v>
      </c>
      <c r="I111" s="231">
        <v>356.41666666666669</v>
      </c>
      <c r="J111" s="231">
        <v>362.23333333333323</v>
      </c>
      <c r="K111" s="230">
        <v>350.6</v>
      </c>
      <c r="L111" s="230">
        <v>340.3</v>
      </c>
      <c r="M111" s="230">
        <v>90.324079999999995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82.15</v>
      </c>
      <c r="D112" s="231">
        <v>82.083333333333343</v>
      </c>
      <c r="E112" s="231">
        <v>81.466666666666683</v>
      </c>
      <c r="F112" s="231">
        <v>80.783333333333346</v>
      </c>
      <c r="G112" s="231">
        <v>80.166666666666686</v>
      </c>
      <c r="H112" s="231">
        <v>82.76666666666668</v>
      </c>
      <c r="I112" s="231">
        <v>83.383333333333354</v>
      </c>
      <c r="J112" s="231">
        <v>84.066666666666677</v>
      </c>
      <c r="K112" s="230">
        <v>82.7</v>
      </c>
      <c r="L112" s="230">
        <v>81.400000000000006</v>
      </c>
      <c r="M112" s="230">
        <v>117.68608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626.95000000000005</v>
      </c>
      <c r="D113" s="231">
        <v>625.38333333333333</v>
      </c>
      <c r="E113" s="231">
        <v>619.76666666666665</v>
      </c>
      <c r="F113" s="231">
        <v>612.58333333333337</v>
      </c>
      <c r="G113" s="231">
        <v>606.9666666666667</v>
      </c>
      <c r="H113" s="231">
        <v>632.56666666666661</v>
      </c>
      <c r="I113" s="231">
        <v>638.18333333333317</v>
      </c>
      <c r="J113" s="231">
        <v>645.36666666666656</v>
      </c>
      <c r="K113" s="230">
        <v>631</v>
      </c>
      <c r="L113" s="230">
        <v>618.20000000000005</v>
      </c>
      <c r="M113" s="230">
        <v>24.838270000000001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493.35</v>
      </c>
      <c r="D114" s="231">
        <v>494.3</v>
      </c>
      <c r="E114" s="231">
        <v>490.6</v>
      </c>
      <c r="F114" s="231">
        <v>487.85</v>
      </c>
      <c r="G114" s="231">
        <v>484.15000000000003</v>
      </c>
      <c r="H114" s="231">
        <v>497.05</v>
      </c>
      <c r="I114" s="231">
        <v>500.74999999999994</v>
      </c>
      <c r="J114" s="231">
        <v>503.5</v>
      </c>
      <c r="K114" s="230">
        <v>498</v>
      </c>
      <c r="L114" s="230">
        <v>491.55</v>
      </c>
      <c r="M114" s="230">
        <v>6.3950800000000001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156.44999999999999</v>
      </c>
      <c r="D115" s="231">
        <v>157.66666666666666</v>
      </c>
      <c r="E115" s="231">
        <v>154.48333333333332</v>
      </c>
      <c r="F115" s="231">
        <v>152.51666666666665</v>
      </c>
      <c r="G115" s="231">
        <v>149.33333333333331</v>
      </c>
      <c r="H115" s="231">
        <v>159.63333333333333</v>
      </c>
      <c r="I115" s="231">
        <v>162.81666666666666</v>
      </c>
      <c r="J115" s="231">
        <v>164.78333333333333</v>
      </c>
      <c r="K115" s="230">
        <v>160.85</v>
      </c>
      <c r="L115" s="230">
        <v>155.69999999999999</v>
      </c>
      <c r="M115" s="230">
        <v>108.97705999999999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1150.9000000000001</v>
      </c>
      <c r="D116" s="231">
        <v>1154.25</v>
      </c>
      <c r="E116" s="231">
        <v>1146.6500000000001</v>
      </c>
      <c r="F116" s="231">
        <v>1142.4000000000001</v>
      </c>
      <c r="G116" s="231">
        <v>1134.8000000000002</v>
      </c>
      <c r="H116" s="231">
        <v>1158.5</v>
      </c>
      <c r="I116" s="231">
        <v>1166.0999999999999</v>
      </c>
      <c r="J116" s="231">
        <v>1170.3499999999999</v>
      </c>
      <c r="K116" s="230">
        <v>1161.8499999999999</v>
      </c>
      <c r="L116" s="230">
        <v>1150</v>
      </c>
      <c r="M116" s="230">
        <v>20.005690000000001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3804.3</v>
      </c>
      <c r="D117" s="231">
        <v>3789.6666666666665</v>
      </c>
      <c r="E117" s="231">
        <v>3759.6833333333329</v>
      </c>
      <c r="F117" s="231">
        <v>3715.0666666666666</v>
      </c>
      <c r="G117" s="231">
        <v>3685.083333333333</v>
      </c>
      <c r="H117" s="231">
        <v>3834.2833333333328</v>
      </c>
      <c r="I117" s="231">
        <v>3864.2666666666664</v>
      </c>
      <c r="J117" s="231">
        <v>3908.8833333333328</v>
      </c>
      <c r="K117" s="230">
        <v>3819.65</v>
      </c>
      <c r="L117" s="230">
        <v>3745.05</v>
      </c>
      <c r="M117" s="230">
        <v>1.4884599999999999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1277.45</v>
      </c>
      <c r="D118" s="231">
        <v>1270.5833333333333</v>
      </c>
      <c r="E118" s="231">
        <v>1261.4166666666665</v>
      </c>
      <c r="F118" s="231">
        <v>1245.3833333333332</v>
      </c>
      <c r="G118" s="231">
        <v>1236.2166666666665</v>
      </c>
      <c r="H118" s="231">
        <v>1286.6166666666666</v>
      </c>
      <c r="I118" s="231">
        <v>1295.7833333333331</v>
      </c>
      <c r="J118" s="231">
        <v>1311.8166666666666</v>
      </c>
      <c r="K118" s="230">
        <v>1279.75</v>
      </c>
      <c r="L118" s="230">
        <v>1254.55</v>
      </c>
      <c r="M118" s="230">
        <v>88.864009999999993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2067.4</v>
      </c>
      <c r="D119" s="231">
        <v>2059.1</v>
      </c>
      <c r="E119" s="231">
        <v>2030.2999999999997</v>
      </c>
      <c r="F119" s="231">
        <v>1993.1999999999998</v>
      </c>
      <c r="G119" s="231">
        <v>1964.3999999999996</v>
      </c>
      <c r="H119" s="231">
        <v>2096.1999999999998</v>
      </c>
      <c r="I119" s="231">
        <v>2125</v>
      </c>
      <c r="J119" s="231">
        <v>2162.1</v>
      </c>
      <c r="K119" s="230">
        <v>2087.9</v>
      </c>
      <c r="L119" s="230">
        <v>2022</v>
      </c>
      <c r="M119" s="230">
        <v>8.5017899999999997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708.35</v>
      </c>
      <c r="D120" s="231">
        <v>710.83333333333337</v>
      </c>
      <c r="E120" s="231">
        <v>704.51666666666677</v>
      </c>
      <c r="F120" s="231">
        <v>700.68333333333339</v>
      </c>
      <c r="G120" s="231">
        <v>694.36666666666679</v>
      </c>
      <c r="H120" s="231">
        <v>714.66666666666674</v>
      </c>
      <c r="I120" s="231">
        <v>720.98333333333335</v>
      </c>
      <c r="J120" s="231">
        <v>724.81666666666672</v>
      </c>
      <c r="K120" s="230">
        <v>717.15</v>
      </c>
      <c r="L120" s="230">
        <v>707</v>
      </c>
      <c r="M120" s="230">
        <v>5.1668000000000003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257.7</v>
      </c>
      <c r="D121" s="231">
        <v>259.34999999999997</v>
      </c>
      <c r="E121" s="231">
        <v>254.84999999999991</v>
      </c>
      <c r="F121" s="231">
        <v>251.99999999999994</v>
      </c>
      <c r="G121" s="231">
        <v>247.49999999999989</v>
      </c>
      <c r="H121" s="231">
        <v>262.19999999999993</v>
      </c>
      <c r="I121" s="231">
        <v>266.70000000000005</v>
      </c>
      <c r="J121" s="231">
        <v>269.54999999999995</v>
      </c>
      <c r="K121" s="230">
        <v>263.85000000000002</v>
      </c>
      <c r="L121" s="230">
        <v>256.5</v>
      </c>
      <c r="M121" s="230">
        <v>5.8495100000000004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737.9</v>
      </c>
      <c r="D122" s="231">
        <v>737.63333333333333</v>
      </c>
      <c r="E122" s="231">
        <v>728.76666666666665</v>
      </c>
      <c r="F122" s="231">
        <v>719.63333333333333</v>
      </c>
      <c r="G122" s="231">
        <v>710.76666666666665</v>
      </c>
      <c r="H122" s="231">
        <v>746.76666666666665</v>
      </c>
      <c r="I122" s="231">
        <v>755.63333333333321</v>
      </c>
      <c r="J122" s="231">
        <v>764.76666666666665</v>
      </c>
      <c r="K122" s="230">
        <v>746.5</v>
      </c>
      <c r="L122" s="230">
        <v>728.5</v>
      </c>
      <c r="M122" s="230">
        <v>19.65606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592.75</v>
      </c>
      <c r="D123" s="231">
        <v>590.83333333333337</v>
      </c>
      <c r="E123" s="231">
        <v>584.31666666666672</v>
      </c>
      <c r="F123" s="231">
        <v>575.88333333333333</v>
      </c>
      <c r="G123" s="231">
        <v>569.36666666666667</v>
      </c>
      <c r="H123" s="231">
        <v>599.26666666666677</v>
      </c>
      <c r="I123" s="231">
        <v>605.78333333333342</v>
      </c>
      <c r="J123" s="231">
        <v>614.21666666666681</v>
      </c>
      <c r="K123" s="230">
        <v>597.35</v>
      </c>
      <c r="L123" s="230">
        <v>582.4</v>
      </c>
      <c r="M123" s="230">
        <v>20.60182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461.6</v>
      </c>
      <c r="D124" s="231">
        <v>457.55</v>
      </c>
      <c r="E124" s="231">
        <v>452.1</v>
      </c>
      <c r="F124" s="231">
        <v>442.6</v>
      </c>
      <c r="G124" s="231">
        <v>437.15000000000003</v>
      </c>
      <c r="H124" s="231">
        <v>467.05</v>
      </c>
      <c r="I124" s="231">
        <v>472.49999999999994</v>
      </c>
      <c r="J124" s="231">
        <v>482</v>
      </c>
      <c r="K124" s="230">
        <v>463</v>
      </c>
      <c r="L124" s="230">
        <v>448.05</v>
      </c>
      <c r="M124" s="230">
        <v>31.079249999999998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1921.15</v>
      </c>
      <c r="D125" s="231">
        <v>1916.2</v>
      </c>
      <c r="E125" s="231">
        <v>1894.95</v>
      </c>
      <c r="F125" s="231">
        <v>1868.75</v>
      </c>
      <c r="G125" s="231">
        <v>1847.5</v>
      </c>
      <c r="H125" s="231">
        <v>1942.4</v>
      </c>
      <c r="I125" s="231">
        <v>1963.65</v>
      </c>
      <c r="J125" s="231">
        <v>1989.8500000000001</v>
      </c>
      <c r="K125" s="230">
        <v>1937.45</v>
      </c>
      <c r="L125" s="230">
        <v>1890</v>
      </c>
      <c r="M125" s="230">
        <v>46.05771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92.45</v>
      </c>
      <c r="D126" s="231">
        <v>92.566666666666663</v>
      </c>
      <c r="E126" s="231">
        <v>90.383333333333326</v>
      </c>
      <c r="F126" s="231">
        <v>88.316666666666663</v>
      </c>
      <c r="G126" s="231">
        <v>86.133333333333326</v>
      </c>
      <c r="H126" s="231">
        <v>94.633333333333326</v>
      </c>
      <c r="I126" s="231">
        <v>96.816666666666663</v>
      </c>
      <c r="J126" s="231">
        <v>98.883333333333326</v>
      </c>
      <c r="K126" s="230">
        <v>94.75</v>
      </c>
      <c r="L126" s="230">
        <v>90.5</v>
      </c>
      <c r="M126" s="230">
        <v>129.32315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3805.7</v>
      </c>
      <c r="D127" s="231">
        <v>3798.7833333333333</v>
      </c>
      <c r="E127" s="231">
        <v>3752.1666666666665</v>
      </c>
      <c r="F127" s="231">
        <v>3698.6333333333332</v>
      </c>
      <c r="G127" s="231">
        <v>3652.0166666666664</v>
      </c>
      <c r="H127" s="231">
        <v>3852.3166666666666</v>
      </c>
      <c r="I127" s="231">
        <v>3898.9333333333334</v>
      </c>
      <c r="J127" s="231">
        <v>3952.4666666666667</v>
      </c>
      <c r="K127" s="230">
        <v>3845.4</v>
      </c>
      <c r="L127" s="230">
        <v>3745.25</v>
      </c>
      <c r="M127" s="230">
        <v>3.0864500000000001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355.15</v>
      </c>
      <c r="D128" s="231">
        <v>351.86666666666662</v>
      </c>
      <c r="E128" s="231">
        <v>347.38333333333321</v>
      </c>
      <c r="F128" s="231">
        <v>339.61666666666662</v>
      </c>
      <c r="G128" s="231">
        <v>335.13333333333321</v>
      </c>
      <c r="H128" s="231">
        <v>359.63333333333321</v>
      </c>
      <c r="I128" s="231">
        <v>364.11666666666667</v>
      </c>
      <c r="J128" s="231">
        <v>371.88333333333321</v>
      </c>
      <c r="K128" s="230">
        <v>356.35</v>
      </c>
      <c r="L128" s="230">
        <v>344.1</v>
      </c>
      <c r="M128" s="230">
        <v>19.612960000000001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4548.25</v>
      </c>
      <c r="D129" s="231">
        <v>4529.0999999999995</v>
      </c>
      <c r="E129" s="231">
        <v>4443.1999999999989</v>
      </c>
      <c r="F129" s="231">
        <v>4338.1499999999996</v>
      </c>
      <c r="G129" s="231">
        <v>4252.2499999999991</v>
      </c>
      <c r="H129" s="231">
        <v>4634.1499999999987</v>
      </c>
      <c r="I129" s="231">
        <v>4720.0499999999984</v>
      </c>
      <c r="J129" s="231">
        <v>4825.0999999999985</v>
      </c>
      <c r="K129" s="230">
        <v>4615</v>
      </c>
      <c r="L129" s="230">
        <v>4424.05</v>
      </c>
      <c r="M129" s="230">
        <v>7.5740499999999997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2384.4499999999998</v>
      </c>
      <c r="D130" s="231">
        <v>2391.333333333333</v>
      </c>
      <c r="E130" s="231">
        <v>2366.3166666666662</v>
      </c>
      <c r="F130" s="231">
        <v>2348.1833333333329</v>
      </c>
      <c r="G130" s="231">
        <v>2323.1666666666661</v>
      </c>
      <c r="H130" s="231">
        <v>2409.4666666666662</v>
      </c>
      <c r="I130" s="231">
        <v>2434.4833333333327</v>
      </c>
      <c r="J130" s="231">
        <v>2452.6166666666663</v>
      </c>
      <c r="K130" s="230">
        <v>2416.35</v>
      </c>
      <c r="L130" s="230">
        <v>2373.1999999999998</v>
      </c>
      <c r="M130" s="230">
        <v>18.401530000000001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311.60000000000002</v>
      </c>
      <c r="D131" s="231">
        <v>312.3</v>
      </c>
      <c r="E131" s="231">
        <v>306.70000000000005</v>
      </c>
      <c r="F131" s="231">
        <v>301.8</v>
      </c>
      <c r="G131" s="231">
        <v>296.20000000000005</v>
      </c>
      <c r="H131" s="231">
        <v>317.20000000000005</v>
      </c>
      <c r="I131" s="231">
        <v>322.80000000000007</v>
      </c>
      <c r="J131" s="231">
        <v>327.70000000000005</v>
      </c>
      <c r="K131" s="230">
        <v>317.89999999999998</v>
      </c>
      <c r="L131" s="230">
        <v>307.39999999999998</v>
      </c>
      <c r="M131" s="230">
        <v>45.524720000000002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550.04999999999995</v>
      </c>
      <c r="D132" s="231">
        <v>551.28333333333342</v>
      </c>
      <c r="E132" s="231">
        <v>547.96666666666681</v>
      </c>
      <c r="F132" s="231">
        <v>545.88333333333344</v>
      </c>
      <c r="G132" s="231">
        <v>542.56666666666683</v>
      </c>
      <c r="H132" s="231">
        <v>553.36666666666679</v>
      </c>
      <c r="I132" s="231">
        <v>556.68333333333339</v>
      </c>
      <c r="J132" s="231">
        <v>558.76666666666677</v>
      </c>
      <c r="K132" s="230">
        <v>554.6</v>
      </c>
      <c r="L132" s="230">
        <v>549.20000000000005</v>
      </c>
      <c r="M132" s="230">
        <v>12.24198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4006.55</v>
      </c>
      <c r="D133" s="231">
        <v>4019.0499999999997</v>
      </c>
      <c r="E133" s="231">
        <v>3973.0999999999995</v>
      </c>
      <c r="F133" s="231">
        <v>3939.6499999999996</v>
      </c>
      <c r="G133" s="231">
        <v>3893.6999999999994</v>
      </c>
      <c r="H133" s="231">
        <v>4052.4999999999995</v>
      </c>
      <c r="I133" s="231">
        <v>4098.4499999999989</v>
      </c>
      <c r="J133" s="231">
        <v>4131.8999999999996</v>
      </c>
      <c r="K133" s="230">
        <v>4065</v>
      </c>
      <c r="L133" s="230">
        <v>3985.6</v>
      </c>
      <c r="M133" s="230">
        <v>0.49282999999999999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708.8</v>
      </c>
      <c r="D134" s="231">
        <v>709.59999999999991</v>
      </c>
      <c r="E134" s="231">
        <v>702.79999999999984</v>
      </c>
      <c r="F134" s="231">
        <v>696.8</v>
      </c>
      <c r="G134" s="231">
        <v>689.99999999999989</v>
      </c>
      <c r="H134" s="231">
        <v>715.5999999999998</v>
      </c>
      <c r="I134" s="231">
        <v>722.4</v>
      </c>
      <c r="J134" s="231">
        <v>728.39999999999975</v>
      </c>
      <c r="K134" s="230">
        <v>716.4</v>
      </c>
      <c r="L134" s="230">
        <v>703.6</v>
      </c>
      <c r="M134" s="230">
        <v>6.45261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88596.9</v>
      </c>
      <c r="D135" s="231">
        <v>88699.283333333326</v>
      </c>
      <c r="E135" s="231">
        <v>87899.666666666657</v>
      </c>
      <c r="F135" s="231">
        <v>87202.433333333334</v>
      </c>
      <c r="G135" s="231">
        <v>86402.816666666666</v>
      </c>
      <c r="H135" s="231">
        <v>89396.516666666648</v>
      </c>
      <c r="I135" s="231">
        <v>90196.133333333317</v>
      </c>
      <c r="J135" s="231">
        <v>90893.36666666664</v>
      </c>
      <c r="K135" s="230">
        <v>89498.9</v>
      </c>
      <c r="L135" s="230">
        <v>88002.05</v>
      </c>
      <c r="M135" s="230">
        <v>5.2220000000000003E-2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266.3</v>
      </c>
      <c r="D136" s="231">
        <v>268.76666666666665</v>
      </c>
      <c r="E136" s="231">
        <v>259.5333333333333</v>
      </c>
      <c r="F136" s="231">
        <v>252.76666666666665</v>
      </c>
      <c r="G136" s="231">
        <v>243.5333333333333</v>
      </c>
      <c r="H136" s="231">
        <v>275.5333333333333</v>
      </c>
      <c r="I136" s="231">
        <v>284.76666666666665</v>
      </c>
      <c r="J136" s="231">
        <v>291.5333333333333</v>
      </c>
      <c r="K136" s="230">
        <v>278</v>
      </c>
      <c r="L136" s="230">
        <v>262</v>
      </c>
      <c r="M136" s="230">
        <v>214.15225000000001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1237.3</v>
      </c>
      <c r="D137" s="231">
        <v>1231.8666666666666</v>
      </c>
      <c r="E137" s="231">
        <v>1222.9333333333332</v>
      </c>
      <c r="F137" s="231">
        <v>1208.5666666666666</v>
      </c>
      <c r="G137" s="231">
        <v>1199.6333333333332</v>
      </c>
      <c r="H137" s="231">
        <v>1246.2333333333331</v>
      </c>
      <c r="I137" s="231">
        <v>1255.1666666666665</v>
      </c>
      <c r="J137" s="231">
        <v>1269.5333333333331</v>
      </c>
      <c r="K137" s="230">
        <v>1240.8</v>
      </c>
      <c r="L137" s="230">
        <v>1217.5</v>
      </c>
      <c r="M137" s="230">
        <v>26.075800000000001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499.85</v>
      </c>
      <c r="D138" s="231">
        <v>499.16666666666669</v>
      </c>
      <c r="E138" s="231">
        <v>495.83333333333337</v>
      </c>
      <c r="F138" s="231">
        <v>491.81666666666666</v>
      </c>
      <c r="G138" s="231">
        <v>488.48333333333335</v>
      </c>
      <c r="H138" s="231">
        <v>503.18333333333339</v>
      </c>
      <c r="I138" s="231">
        <v>506.51666666666677</v>
      </c>
      <c r="J138" s="231">
        <v>510.53333333333342</v>
      </c>
      <c r="K138" s="230">
        <v>502.5</v>
      </c>
      <c r="L138" s="230">
        <v>495.15</v>
      </c>
      <c r="M138" s="230">
        <v>5.72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8776.85</v>
      </c>
      <c r="D139" s="231">
        <v>8736.6166666666668</v>
      </c>
      <c r="E139" s="231">
        <v>8646.2333333333336</v>
      </c>
      <c r="F139" s="231">
        <v>8515.6166666666668</v>
      </c>
      <c r="G139" s="231">
        <v>8425.2333333333336</v>
      </c>
      <c r="H139" s="231">
        <v>8867.2333333333336</v>
      </c>
      <c r="I139" s="231">
        <v>8957.6166666666686</v>
      </c>
      <c r="J139" s="231">
        <v>9088.2333333333336</v>
      </c>
      <c r="K139" s="230">
        <v>8827</v>
      </c>
      <c r="L139" s="230">
        <v>8606</v>
      </c>
      <c r="M139" s="230">
        <v>8.6556200000000008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648.85</v>
      </c>
      <c r="D140" s="231">
        <v>643.35</v>
      </c>
      <c r="E140" s="231">
        <v>636</v>
      </c>
      <c r="F140" s="231">
        <v>623.15</v>
      </c>
      <c r="G140" s="231">
        <v>615.79999999999995</v>
      </c>
      <c r="H140" s="231">
        <v>656.2</v>
      </c>
      <c r="I140" s="231">
        <v>663.55000000000018</v>
      </c>
      <c r="J140" s="231">
        <v>676.40000000000009</v>
      </c>
      <c r="K140" s="230">
        <v>650.70000000000005</v>
      </c>
      <c r="L140" s="230">
        <v>630.5</v>
      </c>
      <c r="M140" s="230">
        <v>8.2266200000000005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474.8</v>
      </c>
      <c r="D141" s="231">
        <v>471.41666666666669</v>
      </c>
      <c r="E141" s="231">
        <v>463.83333333333337</v>
      </c>
      <c r="F141" s="231">
        <v>452.86666666666667</v>
      </c>
      <c r="G141" s="231">
        <v>445.28333333333336</v>
      </c>
      <c r="H141" s="231">
        <v>482.38333333333338</v>
      </c>
      <c r="I141" s="231">
        <v>489.96666666666675</v>
      </c>
      <c r="J141" s="231">
        <v>500.93333333333339</v>
      </c>
      <c r="K141" s="230">
        <v>479</v>
      </c>
      <c r="L141" s="230">
        <v>460.45</v>
      </c>
      <c r="M141" s="230">
        <v>18.93299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52.85</v>
      </c>
      <c r="D142" s="231">
        <v>53.083333333333336</v>
      </c>
      <c r="E142" s="231">
        <v>51.866666666666674</v>
      </c>
      <c r="F142" s="231">
        <v>50.88333333333334</v>
      </c>
      <c r="G142" s="231">
        <v>49.666666666666679</v>
      </c>
      <c r="H142" s="231">
        <v>54.06666666666667</v>
      </c>
      <c r="I142" s="231">
        <v>55.283333333333324</v>
      </c>
      <c r="J142" s="231">
        <v>56.266666666666666</v>
      </c>
      <c r="K142" s="230">
        <v>54.3</v>
      </c>
      <c r="L142" s="230">
        <v>52.1</v>
      </c>
      <c r="M142" s="230">
        <v>26.754989999999999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1861.05</v>
      </c>
      <c r="D143" s="231">
        <v>1853.6833333333334</v>
      </c>
      <c r="E143" s="231">
        <v>1828.3666666666668</v>
      </c>
      <c r="F143" s="231">
        <v>1795.6833333333334</v>
      </c>
      <c r="G143" s="231">
        <v>1770.3666666666668</v>
      </c>
      <c r="H143" s="231">
        <v>1886.3666666666668</v>
      </c>
      <c r="I143" s="231">
        <v>1911.6833333333334</v>
      </c>
      <c r="J143" s="231">
        <v>1944.3666666666668</v>
      </c>
      <c r="K143" s="230">
        <v>1879</v>
      </c>
      <c r="L143" s="230">
        <v>1821</v>
      </c>
      <c r="M143" s="230">
        <v>7.9969299999999999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1027.4000000000001</v>
      </c>
      <c r="D144" s="231">
        <v>1023.9833333333335</v>
      </c>
      <c r="E144" s="231">
        <v>1016.8166666666668</v>
      </c>
      <c r="F144" s="231">
        <v>1006.2333333333333</v>
      </c>
      <c r="G144" s="231">
        <v>999.06666666666672</v>
      </c>
      <c r="H144" s="231">
        <v>1034.5666666666671</v>
      </c>
      <c r="I144" s="231">
        <v>1041.7333333333336</v>
      </c>
      <c r="J144" s="231">
        <v>1052.3166666666671</v>
      </c>
      <c r="K144" s="230">
        <v>1031.1500000000001</v>
      </c>
      <c r="L144" s="230">
        <v>1013.4</v>
      </c>
      <c r="M144" s="230">
        <v>11.258150000000001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175.6</v>
      </c>
      <c r="D145" s="231">
        <v>174.7166666666667</v>
      </c>
      <c r="E145" s="231">
        <v>173.43333333333339</v>
      </c>
      <c r="F145" s="231">
        <v>171.26666666666671</v>
      </c>
      <c r="G145" s="231">
        <v>169.98333333333341</v>
      </c>
      <c r="H145" s="231">
        <v>176.88333333333338</v>
      </c>
      <c r="I145" s="231">
        <v>178.16666666666669</v>
      </c>
      <c r="J145" s="231">
        <v>180.33333333333337</v>
      </c>
      <c r="K145" s="230">
        <v>176</v>
      </c>
      <c r="L145" s="230">
        <v>172.55</v>
      </c>
      <c r="M145" s="230">
        <v>88.934280000000001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83.1</v>
      </c>
      <c r="D146" s="231">
        <v>83.416666666666671</v>
      </c>
      <c r="E146" s="231">
        <v>82.683333333333337</v>
      </c>
      <c r="F146" s="231">
        <v>82.266666666666666</v>
      </c>
      <c r="G146" s="231">
        <v>81.533333333333331</v>
      </c>
      <c r="H146" s="231">
        <v>83.833333333333343</v>
      </c>
      <c r="I146" s="231">
        <v>84.566666666666663</v>
      </c>
      <c r="J146" s="231">
        <v>84.983333333333348</v>
      </c>
      <c r="K146" s="230">
        <v>84.15</v>
      </c>
      <c r="L146" s="230">
        <v>83</v>
      </c>
      <c r="M146" s="230">
        <v>94.06438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4800.3999999999996</v>
      </c>
      <c r="D147" s="231">
        <v>4819.2499999999991</v>
      </c>
      <c r="E147" s="231">
        <v>4758.5499999999984</v>
      </c>
      <c r="F147" s="231">
        <v>4716.6999999999989</v>
      </c>
      <c r="G147" s="231">
        <v>4655.9999999999982</v>
      </c>
      <c r="H147" s="231">
        <v>4861.0999999999985</v>
      </c>
      <c r="I147" s="231">
        <v>4921.7999999999993</v>
      </c>
      <c r="J147" s="231">
        <v>4963.6499999999987</v>
      </c>
      <c r="K147" s="230">
        <v>4879.95</v>
      </c>
      <c r="L147" s="230">
        <v>4777.3999999999996</v>
      </c>
      <c r="M147" s="230">
        <v>2.1561300000000001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21745.85</v>
      </c>
      <c r="D148" s="231">
        <v>21839.116666666665</v>
      </c>
      <c r="E148" s="231">
        <v>21579.23333333333</v>
      </c>
      <c r="F148" s="231">
        <v>21412.616666666665</v>
      </c>
      <c r="G148" s="231">
        <v>21152.73333333333</v>
      </c>
      <c r="H148" s="231">
        <v>22005.73333333333</v>
      </c>
      <c r="I148" s="231">
        <v>22265.616666666669</v>
      </c>
      <c r="J148" s="231">
        <v>22432.23333333333</v>
      </c>
      <c r="K148" s="230">
        <v>22099</v>
      </c>
      <c r="L148" s="230">
        <v>21672.5</v>
      </c>
      <c r="M148" s="230">
        <v>0.89170000000000005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238.15</v>
      </c>
      <c r="D149" s="231">
        <v>238.29999999999998</v>
      </c>
      <c r="E149" s="231">
        <v>236.94999999999996</v>
      </c>
      <c r="F149" s="231">
        <v>235.74999999999997</v>
      </c>
      <c r="G149" s="231">
        <v>234.39999999999995</v>
      </c>
      <c r="H149" s="231">
        <v>239.49999999999997</v>
      </c>
      <c r="I149" s="231">
        <v>240.85</v>
      </c>
      <c r="J149" s="231">
        <v>242.04999999999998</v>
      </c>
      <c r="K149" s="230">
        <v>239.65</v>
      </c>
      <c r="L149" s="230">
        <v>237.1</v>
      </c>
      <c r="M149" s="230">
        <v>4.3470199999999997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915.5</v>
      </c>
      <c r="D150" s="231">
        <v>920.68333333333339</v>
      </c>
      <c r="E150" s="231">
        <v>908.71666666666681</v>
      </c>
      <c r="F150" s="231">
        <v>901.93333333333339</v>
      </c>
      <c r="G150" s="231">
        <v>889.96666666666681</v>
      </c>
      <c r="H150" s="231">
        <v>927.46666666666681</v>
      </c>
      <c r="I150" s="231">
        <v>939.43333333333351</v>
      </c>
      <c r="J150" s="231">
        <v>946.21666666666681</v>
      </c>
      <c r="K150" s="230">
        <v>932.65</v>
      </c>
      <c r="L150" s="230">
        <v>913.9</v>
      </c>
      <c r="M150" s="230">
        <v>3.4738199999999999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164.25</v>
      </c>
      <c r="D151" s="231">
        <v>162.79999999999998</v>
      </c>
      <c r="E151" s="231">
        <v>160.79999999999995</v>
      </c>
      <c r="F151" s="231">
        <v>157.34999999999997</v>
      </c>
      <c r="G151" s="231">
        <v>155.34999999999994</v>
      </c>
      <c r="H151" s="231">
        <v>166.24999999999997</v>
      </c>
      <c r="I151" s="231">
        <v>168.25000000000003</v>
      </c>
      <c r="J151" s="231">
        <v>171.7</v>
      </c>
      <c r="K151" s="230">
        <v>164.8</v>
      </c>
      <c r="L151" s="230">
        <v>159.35</v>
      </c>
      <c r="M151" s="230">
        <v>166.12559999999999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258</v>
      </c>
      <c r="D152" s="231">
        <v>257.28333333333336</v>
      </c>
      <c r="E152" s="231">
        <v>255.4666666666667</v>
      </c>
      <c r="F152" s="231">
        <v>252.93333333333334</v>
      </c>
      <c r="G152" s="231">
        <v>251.11666666666667</v>
      </c>
      <c r="H152" s="231">
        <v>259.81666666666672</v>
      </c>
      <c r="I152" s="231">
        <v>261.63333333333344</v>
      </c>
      <c r="J152" s="231">
        <v>264.16666666666674</v>
      </c>
      <c r="K152" s="230">
        <v>259.10000000000002</v>
      </c>
      <c r="L152" s="230">
        <v>254.75</v>
      </c>
      <c r="M152" s="230">
        <v>13.521330000000001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660.75</v>
      </c>
      <c r="D153" s="231">
        <v>664.76666666666677</v>
      </c>
      <c r="E153" s="231">
        <v>653.38333333333355</v>
      </c>
      <c r="F153" s="231">
        <v>646.01666666666677</v>
      </c>
      <c r="G153" s="231">
        <v>634.63333333333355</v>
      </c>
      <c r="H153" s="231">
        <v>672.13333333333355</v>
      </c>
      <c r="I153" s="231">
        <v>683.51666666666677</v>
      </c>
      <c r="J153" s="231">
        <v>690.88333333333355</v>
      </c>
      <c r="K153" s="230">
        <v>676.15</v>
      </c>
      <c r="L153" s="230">
        <v>657.4</v>
      </c>
      <c r="M153" s="230">
        <v>20.808910000000001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3633.15</v>
      </c>
      <c r="D154" s="231">
        <v>3621.0333333333333</v>
      </c>
      <c r="E154" s="231">
        <v>3603.1166666666668</v>
      </c>
      <c r="F154" s="231">
        <v>3573.0833333333335</v>
      </c>
      <c r="G154" s="231">
        <v>3555.166666666667</v>
      </c>
      <c r="H154" s="231">
        <v>3651.0666666666666</v>
      </c>
      <c r="I154" s="231">
        <v>3668.9833333333336</v>
      </c>
      <c r="J154" s="231">
        <v>3699.0166666666664</v>
      </c>
      <c r="K154" s="230">
        <v>3638.95</v>
      </c>
      <c r="L154" s="230">
        <v>3591</v>
      </c>
      <c r="M154" s="230">
        <v>2.0818699999999999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595.95000000000005</v>
      </c>
      <c r="D155" s="231">
        <v>598.68333333333339</v>
      </c>
      <c r="E155" s="231">
        <v>590.41666666666674</v>
      </c>
      <c r="F155" s="231">
        <v>584.88333333333333</v>
      </c>
      <c r="G155" s="231">
        <v>576.61666666666667</v>
      </c>
      <c r="H155" s="231">
        <v>604.21666666666681</v>
      </c>
      <c r="I155" s="231">
        <v>612.48333333333346</v>
      </c>
      <c r="J155" s="231">
        <v>618.01666666666688</v>
      </c>
      <c r="K155" s="230">
        <v>606.95000000000005</v>
      </c>
      <c r="L155" s="230">
        <v>593.15</v>
      </c>
      <c r="M155" s="230">
        <v>8.0269399999999997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3404.1</v>
      </c>
      <c r="D156" s="231">
        <v>3396.6666666666665</v>
      </c>
      <c r="E156" s="231">
        <v>3358.9333333333329</v>
      </c>
      <c r="F156" s="231">
        <v>3313.7666666666664</v>
      </c>
      <c r="G156" s="231">
        <v>3276.0333333333328</v>
      </c>
      <c r="H156" s="231">
        <v>3441.833333333333</v>
      </c>
      <c r="I156" s="231">
        <v>3479.5666666666666</v>
      </c>
      <c r="J156" s="231">
        <v>3524.7333333333331</v>
      </c>
      <c r="K156" s="230">
        <v>3434.4</v>
      </c>
      <c r="L156" s="230">
        <v>3351.5</v>
      </c>
      <c r="M156" s="230">
        <v>4.2086499999999996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40229.1</v>
      </c>
      <c r="D157" s="231">
        <v>40056.366666666669</v>
      </c>
      <c r="E157" s="231">
        <v>39522.733333333337</v>
      </c>
      <c r="F157" s="231">
        <v>38816.366666666669</v>
      </c>
      <c r="G157" s="231">
        <v>38282.733333333337</v>
      </c>
      <c r="H157" s="231">
        <v>40762.733333333337</v>
      </c>
      <c r="I157" s="231">
        <v>41296.366666666669</v>
      </c>
      <c r="J157" s="231">
        <v>42002.733333333337</v>
      </c>
      <c r="K157" s="230">
        <v>40590</v>
      </c>
      <c r="L157" s="230">
        <v>39350</v>
      </c>
      <c r="M157" s="230">
        <v>0.30917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935.6</v>
      </c>
      <c r="D158" s="231">
        <v>936.88333333333321</v>
      </c>
      <c r="E158" s="231">
        <v>923.76666666666642</v>
      </c>
      <c r="F158" s="231">
        <v>911.93333333333317</v>
      </c>
      <c r="G158" s="231">
        <v>898.81666666666638</v>
      </c>
      <c r="H158" s="231">
        <v>948.71666666666647</v>
      </c>
      <c r="I158" s="231">
        <v>961.83333333333326</v>
      </c>
      <c r="J158" s="231">
        <v>973.66666666666652</v>
      </c>
      <c r="K158" s="230">
        <v>950</v>
      </c>
      <c r="L158" s="230">
        <v>925.05</v>
      </c>
      <c r="M158" s="230">
        <v>0.74978999999999996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4750.8999999999996</v>
      </c>
      <c r="D159" s="231">
        <v>4767.9333333333334</v>
      </c>
      <c r="E159" s="231">
        <v>4713.416666666667</v>
      </c>
      <c r="F159" s="231">
        <v>4675.9333333333334</v>
      </c>
      <c r="G159" s="231">
        <v>4621.416666666667</v>
      </c>
      <c r="H159" s="231">
        <v>4805.416666666667</v>
      </c>
      <c r="I159" s="231">
        <v>4859.9333333333334</v>
      </c>
      <c r="J159" s="231">
        <v>4897.416666666667</v>
      </c>
      <c r="K159" s="230">
        <v>4822.45</v>
      </c>
      <c r="L159" s="230">
        <v>4730.45</v>
      </c>
      <c r="M159" s="230">
        <v>2.73054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237</v>
      </c>
      <c r="D160" s="231">
        <v>237.58333333333334</v>
      </c>
      <c r="E160" s="231">
        <v>235.7166666666667</v>
      </c>
      <c r="F160" s="231">
        <v>234.43333333333337</v>
      </c>
      <c r="G160" s="231">
        <v>232.56666666666672</v>
      </c>
      <c r="H160" s="231">
        <v>238.86666666666667</v>
      </c>
      <c r="I160" s="231">
        <v>240.73333333333329</v>
      </c>
      <c r="J160" s="231">
        <v>242.01666666666665</v>
      </c>
      <c r="K160" s="230">
        <v>239.45</v>
      </c>
      <c r="L160" s="230">
        <v>236.3</v>
      </c>
      <c r="M160" s="230">
        <v>35.608969999999999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2419.75</v>
      </c>
      <c r="D161" s="231">
        <v>2418.9166666666665</v>
      </c>
      <c r="E161" s="231">
        <v>2406.833333333333</v>
      </c>
      <c r="F161" s="231">
        <v>2393.9166666666665</v>
      </c>
      <c r="G161" s="231">
        <v>2381.833333333333</v>
      </c>
      <c r="H161" s="231">
        <v>2431.833333333333</v>
      </c>
      <c r="I161" s="231">
        <v>2443.9166666666661</v>
      </c>
      <c r="J161" s="231">
        <v>2456.833333333333</v>
      </c>
      <c r="K161" s="230">
        <v>2431</v>
      </c>
      <c r="L161" s="230">
        <v>2406</v>
      </c>
      <c r="M161" s="230">
        <v>1.8929800000000001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3249.95</v>
      </c>
      <c r="D162" s="231">
        <v>3238.15</v>
      </c>
      <c r="E162" s="231">
        <v>3217.3</v>
      </c>
      <c r="F162" s="231">
        <v>3184.65</v>
      </c>
      <c r="G162" s="231">
        <v>3163.8</v>
      </c>
      <c r="H162" s="231">
        <v>3270.8</v>
      </c>
      <c r="I162" s="231">
        <v>3291.6499999999996</v>
      </c>
      <c r="J162" s="231">
        <v>3324.3</v>
      </c>
      <c r="K162" s="230">
        <v>3259</v>
      </c>
      <c r="L162" s="230">
        <v>3205.5</v>
      </c>
      <c r="M162" s="230">
        <v>1.95103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322.45</v>
      </c>
      <c r="D163" s="231">
        <v>322.08333333333331</v>
      </c>
      <c r="E163" s="231">
        <v>319.76666666666665</v>
      </c>
      <c r="F163" s="231">
        <v>317.08333333333331</v>
      </c>
      <c r="G163" s="231">
        <v>314.76666666666665</v>
      </c>
      <c r="H163" s="231">
        <v>324.76666666666665</v>
      </c>
      <c r="I163" s="231">
        <v>327.08333333333337</v>
      </c>
      <c r="J163" s="231">
        <v>329.76666666666665</v>
      </c>
      <c r="K163" s="230">
        <v>324.39999999999998</v>
      </c>
      <c r="L163" s="230">
        <v>319.39999999999998</v>
      </c>
      <c r="M163" s="230">
        <v>21.660889999999998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173.6</v>
      </c>
      <c r="D164" s="231">
        <v>172.96666666666667</v>
      </c>
      <c r="E164" s="231">
        <v>170.58333333333334</v>
      </c>
      <c r="F164" s="231">
        <v>167.56666666666666</v>
      </c>
      <c r="G164" s="231">
        <v>165.18333333333334</v>
      </c>
      <c r="H164" s="231">
        <v>175.98333333333335</v>
      </c>
      <c r="I164" s="231">
        <v>178.36666666666667</v>
      </c>
      <c r="J164" s="231">
        <v>181.38333333333335</v>
      </c>
      <c r="K164" s="230">
        <v>175.35</v>
      </c>
      <c r="L164" s="230">
        <v>169.95</v>
      </c>
      <c r="M164" s="230">
        <v>215.43413000000001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240.1</v>
      </c>
      <c r="D165" s="231">
        <v>239.83333333333334</v>
      </c>
      <c r="E165" s="231">
        <v>238.51666666666668</v>
      </c>
      <c r="F165" s="231">
        <v>236.93333333333334</v>
      </c>
      <c r="G165" s="231">
        <v>235.61666666666667</v>
      </c>
      <c r="H165" s="231">
        <v>241.41666666666669</v>
      </c>
      <c r="I165" s="231">
        <v>242.73333333333335</v>
      </c>
      <c r="J165" s="231">
        <v>244.31666666666669</v>
      </c>
      <c r="K165" s="230">
        <v>241.15</v>
      </c>
      <c r="L165" s="230">
        <v>238.25</v>
      </c>
      <c r="M165" s="230">
        <v>50.496810000000004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484.25</v>
      </c>
      <c r="D166" s="231">
        <v>486.16666666666669</v>
      </c>
      <c r="E166" s="231">
        <v>479.33333333333337</v>
      </c>
      <c r="F166" s="231">
        <v>474.41666666666669</v>
      </c>
      <c r="G166" s="231">
        <v>467.58333333333337</v>
      </c>
      <c r="H166" s="231">
        <v>491.08333333333337</v>
      </c>
      <c r="I166" s="231">
        <v>497.91666666666674</v>
      </c>
      <c r="J166" s="231">
        <v>502.83333333333337</v>
      </c>
      <c r="K166" s="230">
        <v>493</v>
      </c>
      <c r="L166" s="230">
        <v>481.25</v>
      </c>
      <c r="M166" s="230">
        <v>2.9026000000000001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13895.45</v>
      </c>
      <c r="D167" s="231">
        <v>13938.483333333332</v>
      </c>
      <c r="E167" s="231">
        <v>13816.966666666664</v>
      </c>
      <c r="F167" s="231">
        <v>13738.483333333332</v>
      </c>
      <c r="G167" s="231">
        <v>13616.966666666664</v>
      </c>
      <c r="H167" s="231">
        <v>14016.966666666664</v>
      </c>
      <c r="I167" s="231">
        <v>14138.48333333333</v>
      </c>
      <c r="J167" s="231">
        <v>14216.966666666664</v>
      </c>
      <c r="K167" s="230">
        <v>14060</v>
      </c>
      <c r="L167" s="230">
        <v>13860</v>
      </c>
      <c r="M167" s="230">
        <v>2.3210000000000001E-2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52.75</v>
      </c>
      <c r="D168" s="231">
        <v>52.75</v>
      </c>
      <c r="E168" s="231">
        <v>52.4</v>
      </c>
      <c r="F168" s="231">
        <v>52.05</v>
      </c>
      <c r="G168" s="231">
        <v>51.699999999999996</v>
      </c>
      <c r="H168" s="231">
        <v>53.1</v>
      </c>
      <c r="I168" s="231">
        <v>53.449999999999996</v>
      </c>
      <c r="J168" s="231">
        <v>53.800000000000004</v>
      </c>
      <c r="K168" s="230">
        <v>53.1</v>
      </c>
      <c r="L168" s="230">
        <v>52.4</v>
      </c>
      <c r="M168" s="230">
        <v>315.70024999999998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136.44999999999999</v>
      </c>
      <c r="D169" s="231">
        <v>135.96666666666667</v>
      </c>
      <c r="E169" s="231">
        <v>133.53333333333333</v>
      </c>
      <c r="F169" s="231">
        <v>130.61666666666667</v>
      </c>
      <c r="G169" s="231">
        <v>128.18333333333334</v>
      </c>
      <c r="H169" s="231">
        <v>138.88333333333333</v>
      </c>
      <c r="I169" s="231">
        <v>141.31666666666666</v>
      </c>
      <c r="J169" s="231">
        <v>144.23333333333332</v>
      </c>
      <c r="K169" s="230">
        <v>138.4</v>
      </c>
      <c r="L169" s="230">
        <v>133.05000000000001</v>
      </c>
      <c r="M169" s="230">
        <v>207.40057999999999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2441.0500000000002</v>
      </c>
      <c r="D170" s="231">
        <v>2438.3166666666671</v>
      </c>
      <c r="E170" s="231">
        <v>2430.8333333333339</v>
      </c>
      <c r="F170" s="231">
        <v>2420.6166666666668</v>
      </c>
      <c r="G170" s="231">
        <v>2413.1333333333337</v>
      </c>
      <c r="H170" s="231">
        <v>2448.5333333333342</v>
      </c>
      <c r="I170" s="231">
        <v>2456.0166666666669</v>
      </c>
      <c r="J170" s="231">
        <v>2466.2333333333345</v>
      </c>
      <c r="K170" s="230">
        <v>2445.8000000000002</v>
      </c>
      <c r="L170" s="230">
        <v>2428.1</v>
      </c>
      <c r="M170" s="230">
        <v>59.911009999999997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781.95</v>
      </c>
      <c r="D171" s="231">
        <v>773.70000000000016</v>
      </c>
      <c r="E171" s="231">
        <v>760.5500000000003</v>
      </c>
      <c r="F171" s="231">
        <v>739.15000000000009</v>
      </c>
      <c r="G171" s="231">
        <v>726.00000000000023</v>
      </c>
      <c r="H171" s="231">
        <v>795.10000000000036</v>
      </c>
      <c r="I171" s="231">
        <v>808.25000000000023</v>
      </c>
      <c r="J171" s="231">
        <v>829.65000000000043</v>
      </c>
      <c r="K171" s="230">
        <v>786.85</v>
      </c>
      <c r="L171" s="230">
        <v>752.3</v>
      </c>
      <c r="M171" s="230">
        <v>20.359279999999998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1150.9000000000001</v>
      </c>
      <c r="D172" s="231">
        <v>1151.1666666666667</v>
      </c>
      <c r="E172" s="231">
        <v>1144.0833333333335</v>
      </c>
      <c r="F172" s="231">
        <v>1137.2666666666667</v>
      </c>
      <c r="G172" s="231">
        <v>1130.1833333333334</v>
      </c>
      <c r="H172" s="231">
        <v>1157.9833333333336</v>
      </c>
      <c r="I172" s="231">
        <v>1165.0666666666671</v>
      </c>
      <c r="J172" s="231">
        <v>1171.8833333333337</v>
      </c>
      <c r="K172" s="230">
        <v>1158.25</v>
      </c>
      <c r="L172" s="230">
        <v>1144.3499999999999</v>
      </c>
      <c r="M172" s="230">
        <v>9.1651500000000006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2550.75</v>
      </c>
      <c r="D173" s="231">
        <v>2550</v>
      </c>
      <c r="E173" s="231">
        <v>2536.5500000000002</v>
      </c>
      <c r="F173" s="231">
        <v>2522.3500000000004</v>
      </c>
      <c r="G173" s="231">
        <v>2508.9000000000005</v>
      </c>
      <c r="H173" s="231">
        <v>2564.1999999999998</v>
      </c>
      <c r="I173" s="231">
        <v>2577.6499999999996</v>
      </c>
      <c r="J173" s="231">
        <v>2591.8499999999995</v>
      </c>
      <c r="K173" s="230">
        <v>2563.4499999999998</v>
      </c>
      <c r="L173" s="230">
        <v>2535.8000000000002</v>
      </c>
      <c r="M173" s="230">
        <v>2.2961900000000002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75.150000000000006</v>
      </c>
      <c r="D174" s="231">
        <v>74.8</v>
      </c>
      <c r="E174" s="231">
        <v>73.849999999999994</v>
      </c>
      <c r="F174" s="231">
        <v>72.55</v>
      </c>
      <c r="G174" s="231">
        <v>71.599999999999994</v>
      </c>
      <c r="H174" s="231">
        <v>76.099999999999994</v>
      </c>
      <c r="I174" s="231">
        <v>77.050000000000011</v>
      </c>
      <c r="J174" s="231">
        <v>78.349999999999994</v>
      </c>
      <c r="K174" s="230">
        <v>75.75</v>
      </c>
      <c r="L174" s="230">
        <v>73.5</v>
      </c>
      <c r="M174" s="230">
        <v>116.2801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24191.65</v>
      </c>
      <c r="D175" s="231">
        <v>24182.899999999998</v>
      </c>
      <c r="E175" s="231">
        <v>23965.799999999996</v>
      </c>
      <c r="F175" s="231">
        <v>23739.949999999997</v>
      </c>
      <c r="G175" s="231">
        <v>23522.849999999995</v>
      </c>
      <c r="H175" s="231">
        <v>24408.749999999996</v>
      </c>
      <c r="I175" s="231">
        <v>24625.849999999995</v>
      </c>
      <c r="J175" s="231">
        <v>24851.699999999997</v>
      </c>
      <c r="K175" s="230">
        <v>24400</v>
      </c>
      <c r="L175" s="230">
        <v>23957.05</v>
      </c>
      <c r="M175" s="230">
        <v>0.34660000000000002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1325.3</v>
      </c>
      <c r="D176" s="276">
        <v>1333.4166666666667</v>
      </c>
      <c r="E176" s="276">
        <v>1313.5333333333335</v>
      </c>
      <c r="F176" s="276">
        <v>1301.7666666666669</v>
      </c>
      <c r="G176" s="276">
        <v>1281.8833333333337</v>
      </c>
      <c r="H176" s="276">
        <v>1345.1833333333334</v>
      </c>
      <c r="I176" s="276">
        <v>1365.0666666666666</v>
      </c>
      <c r="J176" s="276">
        <v>1376.8333333333333</v>
      </c>
      <c r="K176" s="275">
        <v>1353.3</v>
      </c>
      <c r="L176" s="275">
        <v>1321.65</v>
      </c>
      <c r="M176" s="275">
        <v>8.8905799999999999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3500.1</v>
      </c>
      <c r="D177" s="231">
        <v>3492.9666666666672</v>
      </c>
      <c r="E177" s="231">
        <v>3457.1833333333343</v>
      </c>
      <c r="F177" s="231">
        <v>3414.2666666666673</v>
      </c>
      <c r="G177" s="231">
        <v>3378.4833333333345</v>
      </c>
      <c r="H177" s="231">
        <v>3535.8833333333341</v>
      </c>
      <c r="I177" s="231">
        <v>3571.666666666667</v>
      </c>
      <c r="J177" s="231">
        <v>3614.5833333333339</v>
      </c>
      <c r="K177" s="230">
        <v>3528.75</v>
      </c>
      <c r="L177" s="230">
        <v>3450.05</v>
      </c>
      <c r="M177" s="230">
        <v>3.4462600000000001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487.15</v>
      </c>
      <c r="D178" s="231">
        <v>488.05</v>
      </c>
      <c r="E178" s="231">
        <v>482.1</v>
      </c>
      <c r="F178" s="231">
        <v>477.05</v>
      </c>
      <c r="G178" s="231">
        <v>471.1</v>
      </c>
      <c r="H178" s="231">
        <v>493.1</v>
      </c>
      <c r="I178" s="231">
        <v>499.04999999999995</v>
      </c>
      <c r="J178" s="231">
        <v>504.1</v>
      </c>
      <c r="K178" s="230">
        <v>494</v>
      </c>
      <c r="L178" s="230">
        <v>483</v>
      </c>
      <c r="M178" s="230">
        <v>21.12246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575.29999999999995</v>
      </c>
      <c r="D179" s="231">
        <v>576.43333333333339</v>
      </c>
      <c r="E179" s="231">
        <v>572.01666666666677</v>
      </c>
      <c r="F179" s="231">
        <v>568.73333333333335</v>
      </c>
      <c r="G179" s="231">
        <v>564.31666666666672</v>
      </c>
      <c r="H179" s="231">
        <v>579.71666666666681</v>
      </c>
      <c r="I179" s="231">
        <v>584.13333333333333</v>
      </c>
      <c r="J179" s="231">
        <v>587.41666666666686</v>
      </c>
      <c r="K179" s="230">
        <v>580.85</v>
      </c>
      <c r="L179" s="230">
        <v>573.15</v>
      </c>
      <c r="M179" s="230">
        <v>136.67510999999999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84.6</v>
      </c>
      <c r="D180" s="231">
        <v>84.266666666666666</v>
      </c>
      <c r="E180" s="231">
        <v>83.333333333333329</v>
      </c>
      <c r="F180" s="231">
        <v>82.066666666666663</v>
      </c>
      <c r="G180" s="231">
        <v>81.133333333333326</v>
      </c>
      <c r="H180" s="231">
        <v>85.533333333333331</v>
      </c>
      <c r="I180" s="231">
        <v>86.466666666666669</v>
      </c>
      <c r="J180" s="231">
        <v>87.733333333333334</v>
      </c>
      <c r="K180" s="230">
        <v>85.2</v>
      </c>
      <c r="L180" s="230">
        <v>83</v>
      </c>
      <c r="M180" s="230">
        <v>202.10133999999999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973.05</v>
      </c>
      <c r="D181" s="231">
        <v>977.41666666666663</v>
      </c>
      <c r="E181" s="231">
        <v>965.93333333333328</v>
      </c>
      <c r="F181" s="231">
        <v>958.81666666666661</v>
      </c>
      <c r="G181" s="231">
        <v>947.33333333333326</v>
      </c>
      <c r="H181" s="231">
        <v>984.5333333333333</v>
      </c>
      <c r="I181" s="231">
        <v>996.01666666666665</v>
      </c>
      <c r="J181" s="231">
        <v>1003.1333333333333</v>
      </c>
      <c r="K181" s="230">
        <v>988.9</v>
      </c>
      <c r="L181" s="230">
        <v>970.3</v>
      </c>
      <c r="M181" s="230">
        <v>31.525559999999999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434.9</v>
      </c>
      <c r="D182" s="231">
        <v>435.15000000000003</v>
      </c>
      <c r="E182" s="231">
        <v>431.55000000000007</v>
      </c>
      <c r="F182" s="231">
        <v>428.20000000000005</v>
      </c>
      <c r="G182" s="231">
        <v>424.60000000000008</v>
      </c>
      <c r="H182" s="231">
        <v>438.50000000000006</v>
      </c>
      <c r="I182" s="231">
        <v>442.10000000000008</v>
      </c>
      <c r="J182" s="231">
        <v>445.45000000000005</v>
      </c>
      <c r="K182" s="230">
        <v>438.75</v>
      </c>
      <c r="L182" s="230">
        <v>431.8</v>
      </c>
      <c r="M182" s="230">
        <v>4.7722800000000003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694.8</v>
      </c>
      <c r="D183" s="231">
        <v>690.69999999999993</v>
      </c>
      <c r="E183" s="231">
        <v>681.89999999999986</v>
      </c>
      <c r="F183" s="231">
        <v>668.99999999999989</v>
      </c>
      <c r="G183" s="231">
        <v>660.19999999999982</v>
      </c>
      <c r="H183" s="231">
        <v>703.59999999999991</v>
      </c>
      <c r="I183" s="231">
        <v>712.39999999999986</v>
      </c>
      <c r="J183" s="231">
        <v>725.3</v>
      </c>
      <c r="K183" s="230">
        <v>699.5</v>
      </c>
      <c r="L183" s="230">
        <v>677.8</v>
      </c>
      <c r="M183" s="230">
        <v>18.967759999999998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1157.95</v>
      </c>
      <c r="D184" s="231">
        <v>1154</v>
      </c>
      <c r="E184" s="231">
        <v>1141</v>
      </c>
      <c r="F184" s="231">
        <v>1124.05</v>
      </c>
      <c r="G184" s="231">
        <v>1111.05</v>
      </c>
      <c r="H184" s="231">
        <v>1170.95</v>
      </c>
      <c r="I184" s="231">
        <v>1183.95</v>
      </c>
      <c r="J184" s="231">
        <v>1200.9000000000001</v>
      </c>
      <c r="K184" s="230">
        <v>1167</v>
      </c>
      <c r="L184" s="230">
        <v>1137.05</v>
      </c>
      <c r="M184" s="230">
        <v>9.3232900000000001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972</v>
      </c>
      <c r="D185" s="231">
        <v>971.48333333333323</v>
      </c>
      <c r="E185" s="231">
        <v>955.06666666666649</v>
      </c>
      <c r="F185" s="231">
        <v>938.13333333333321</v>
      </c>
      <c r="G185" s="231">
        <v>921.71666666666647</v>
      </c>
      <c r="H185" s="231">
        <v>988.41666666666652</v>
      </c>
      <c r="I185" s="231">
        <v>1004.8333333333333</v>
      </c>
      <c r="J185" s="231">
        <v>1021.7666666666665</v>
      </c>
      <c r="K185" s="230">
        <v>987.9</v>
      </c>
      <c r="L185" s="230">
        <v>954.55</v>
      </c>
      <c r="M185" s="230">
        <v>13.73516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1256.95</v>
      </c>
      <c r="D186" s="231">
        <v>1259.5666666666668</v>
      </c>
      <c r="E186" s="231">
        <v>1247.7333333333336</v>
      </c>
      <c r="F186" s="231">
        <v>1238.5166666666667</v>
      </c>
      <c r="G186" s="231">
        <v>1226.6833333333334</v>
      </c>
      <c r="H186" s="231">
        <v>1268.7833333333338</v>
      </c>
      <c r="I186" s="231">
        <v>1280.6166666666672</v>
      </c>
      <c r="J186" s="231">
        <v>1289.8333333333339</v>
      </c>
      <c r="K186" s="230">
        <v>1271.4000000000001</v>
      </c>
      <c r="L186" s="230">
        <v>1250.3499999999999</v>
      </c>
      <c r="M186" s="230">
        <v>2.4684599999999999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3219.4</v>
      </c>
      <c r="D187" s="231">
        <v>3221.4666666666667</v>
      </c>
      <c r="E187" s="231">
        <v>3207.9333333333334</v>
      </c>
      <c r="F187" s="231">
        <v>3196.4666666666667</v>
      </c>
      <c r="G187" s="231">
        <v>3182.9333333333334</v>
      </c>
      <c r="H187" s="231">
        <v>3232.9333333333334</v>
      </c>
      <c r="I187" s="231">
        <v>3246.4666666666672</v>
      </c>
      <c r="J187" s="231">
        <v>3257.9333333333334</v>
      </c>
      <c r="K187" s="230">
        <v>3235</v>
      </c>
      <c r="L187" s="230">
        <v>3210</v>
      </c>
      <c r="M187" s="230">
        <v>23.211590000000001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779.6</v>
      </c>
      <c r="D188" s="231">
        <v>775.86666666666679</v>
      </c>
      <c r="E188" s="231">
        <v>768.68333333333362</v>
      </c>
      <c r="F188" s="231">
        <v>757.76666666666688</v>
      </c>
      <c r="G188" s="231">
        <v>750.58333333333371</v>
      </c>
      <c r="H188" s="231">
        <v>786.78333333333353</v>
      </c>
      <c r="I188" s="231">
        <v>793.9666666666667</v>
      </c>
      <c r="J188" s="231">
        <v>804.88333333333344</v>
      </c>
      <c r="K188" s="230">
        <v>783.05</v>
      </c>
      <c r="L188" s="230">
        <v>764.95</v>
      </c>
      <c r="M188" s="230">
        <v>14.38425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6643.25</v>
      </c>
      <c r="D189" s="231">
        <v>6654.4000000000005</v>
      </c>
      <c r="E189" s="231">
        <v>6588.8500000000013</v>
      </c>
      <c r="F189" s="231">
        <v>6534.4500000000007</v>
      </c>
      <c r="G189" s="231">
        <v>6468.9000000000015</v>
      </c>
      <c r="H189" s="231">
        <v>6708.8000000000011</v>
      </c>
      <c r="I189" s="231">
        <v>6774.35</v>
      </c>
      <c r="J189" s="231">
        <v>6828.7500000000009</v>
      </c>
      <c r="K189" s="230">
        <v>6719.95</v>
      </c>
      <c r="L189" s="230">
        <v>6600</v>
      </c>
      <c r="M189" s="230">
        <v>1.2552099999999999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480.25</v>
      </c>
      <c r="D190" s="231">
        <v>479.59999999999997</v>
      </c>
      <c r="E190" s="231">
        <v>475.19999999999993</v>
      </c>
      <c r="F190" s="231">
        <v>470.15</v>
      </c>
      <c r="G190" s="231">
        <v>465.74999999999994</v>
      </c>
      <c r="H190" s="231">
        <v>484.64999999999992</v>
      </c>
      <c r="I190" s="231">
        <v>489.0499999999999</v>
      </c>
      <c r="J190" s="231">
        <v>494.09999999999991</v>
      </c>
      <c r="K190" s="230">
        <v>484</v>
      </c>
      <c r="L190" s="230">
        <v>474.55</v>
      </c>
      <c r="M190" s="230">
        <v>115.42592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201.75</v>
      </c>
      <c r="D191" s="231">
        <v>201.70000000000002</v>
      </c>
      <c r="E191" s="231">
        <v>200.45000000000005</v>
      </c>
      <c r="F191" s="231">
        <v>199.15000000000003</v>
      </c>
      <c r="G191" s="231">
        <v>197.90000000000006</v>
      </c>
      <c r="H191" s="231">
        <v>203.00000000000003</v>
      </c>
      <c r="I191" s="231">
        <v>204.24999999999997</v>
      </c>
      <c r="J191" s="231">
        <v>205.55</v>
      </c>
      <c r="K191" s="230">
        <v>202.95</v>
      </c>
      <c r="L191" s="230">
        <v>200.4</v>
      </c>
      <c r="M191" s="230">
        <v>68.812449999999998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110.3</v>
      </c>
      <c r="D192" s="231">
        <v>109.71666666666665</v>
      </c>
      <c r="E192" s="231">
        <v>108.58333333333331</v>
      </c>
      <c r="F192" s="231">
        <v>106.86666666666666</v>
      </c>
      <c r="G192" s="231">
        <v>105.73333333333332</v>
      </c>
      <c r="H192" s="231">
        <v>111.43333333333331</v>
      </c>
      <c r="I192" s="231">
        <v>112.56666666666666</v>
      </c>
      <c r="J192" s="231">
        <v>114.2833333333333</v>
      </c>
      <c r="K192" s="230">
        <v>110.85</v>
      </c>
      <c r="L192" s="230">
        <v>108</v>
      </c>
      <c r="M192" s="230">
        <v>528.22162000000003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61.75</v>
      </c>
      <c r="D193" s="231">
        <v>62.316666666666663</v>
      </c>
      <c r="E193" s="231">
        <v>60.633333333333326</v>
      </c>
      <c r="F193" s="231">
        <v>59.516666666666666</v>
      </c>
      <c r="G193" s="231">
        <v>57.833333333333329</v>
      </c>
      <c r="H193" s="231">
        <v>63.433333333333323</v>
      </c>
      <c r="I193" s="231">
        <v>65.11666666666666</v>
      </c>
      <c r="J193" s="231">
        <v>66.23333333333332</v>
      </c>
      <c r="K193" s="230">
        <v>64</v>
      </c>
      <c r="L193" s="230">
        <v>61.2</v>
      </c>
      <c r="M193" s="230">
        <v>31.900739999999999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1053.45</v>
      </c>
      <c r="D194" s="231">
        <v>1046.55</v>
      </c>
      <c r="E194" s="231">
        <v>1027.3</v>
      </c>
      <c r="F194" s="231">
        <v>1001.15</v>
      </c>
      <c r="G194" s="231">
        <v>981.9</v>
      </c>
      <c r="H194" s="231">
        <v>1072.6999999999998</v>
      </c>
      <c r="I194" s="231">
        <v>1091.9499999999998</v>
      </c>
      <c r="J194" s="231">
        <v>1118.0999999999999</v>
      </c>
      <c r="K194" s="230">
        <v>1065.8</v>
      </c>
      <c r="L194" s="230">
        <v>1020.4</v>
      </c>
      <c r="M194" s="230">
        <v>47.628839999999997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742.1</v>
      </c>
      <c r="D195" s="231">
        <v>741.18333333333339</v>
      </c>
      <c r="E195" s="231">
        <v>735.91666666666674</v>
      </c>
      <c r="F195" s="231">
        <v>729.73333333333335</v>
      </c>
      <c r="G195" s="231">
        <v>724.4666666666667</v>
      </c>
      <c r="H195" s="231">
        <v>747.36666666666679</v>
      </c>
      <c r="I195" s="231">
        <v>752.63333333333344</v>
      </c>
      <c r="J195" s="231">
        <v>758.81666666666683</v>
      </c>
      <c r="K195" s="230">
        <v>746.45</v>
      </c>
      <c r="L195" s="230">
        <v>735</v>
      </c>
      <c r="M195" s="230">
        <v>1.28667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2663.85</v>
      </c>
      <c r="D196" s="231">
        <v>2657.0833333333335</v>
      </c>
      <c r="E196" s="231">
        <v>2640.166666666667</v>
      </c>
      <c r="F196" s="231">
        <v>2616.4833333333336</v>
      </c>
      <c r="G196" s="231">
        <v>2599.5666666666671</v>
      </c>
      <c r="H196" s="231">
        <v>2680.7666666666669</v>
      </c>
      <c r="I196" s="231">
        <v>2697.6833333333338</v>
      </c>
      <c r="J196" s="231">
        <v>2721.3666666666668</v>
      </c>
      <c r="K196" s="230">
        <v>2674</v>
      </c>
      <c r="L196" s="230">
        <v>2633.4</v>
      </c>
      <c r="M196" s="230">
        <v>7.2643899999999997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1655.85</v>
      </c>
      <c r="D197" s="231">
        <v>1656.95</v>
      </c>
      <c r="E197" s="231">
        <v>1648.9</v>
      </c>
      <c r="F197" s="231">
        <v>1641.95</v>
      </c>
      <c r="G197" s="231">
        <v>1633.9</v>
      </c>
      <c r="H197" s="231">
        <v>1663.9</v>
      </c>
      <c r="I197" s="231">
        <v>1671.9499999999998</v>
      </c>
      <c r="J197" s="231">
        <v>1678.9</v>
      </c>
      <c r="K197" s="230">
        <v>1665</v>
      </c>
      <c r="L197" s="230">
        <v>1650</v>
      </c>
      <c r="M197" s="230">
        <v>2.3218000000000001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541.85</v>
      </c>
      <c r="D198" s="231">
        <v>547.11666666666667</v>
      </c>
      <c r="E198" s="231">
        <v>534.73333333333335</v>
      </c>
      <c r="F198" s="231">
        <v>527.61666666666667</v>
      </c>
      <c r="G198" s="231">
        <v>515.23333333333335</v>
      </c>
      <c r="H198" s="231">
        <v>554.23333333333335</v>
      </c>
      <c r="I198" s="231">
        <v>566.61666666666679</v>
      </c>
      <c r="J198" s="231">
        <v>573.73333333333335</v>
      </c>
      <c r="K198" s="230">
        <v>559.5</v>
      </c>
      <c r="L198" s="230">
        <v>540</v>
      </c>
      <c r="M198" s="230">
        <v>2.12202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1406.5</v>
      </c>
      <c r="D199" s="231">
        <v>1404.8500000000001</v>
      </c>
      <c r="E199" s="231">
        <v>1370.7000000000003</v>
      </c>
      <c r="F199" s="231">
        <v>1334.9</v>
      </c>
      <c r="G199" s="231">
        <v>1300.7500000000002</v>
      </c>
      <c r="H199" s="231">
        <v>1440.6500000000003</v>
      </c>
      <c r="I199" s="231">
        <v>1474.8000000000004</v>
      </c>
      <c r="J199" s="231">
        <v>1510.6000000000004</v>
      </c>
      <c r="K199" s="230">
        <v>1439</v>
      </c>
      <c r="L199" s="230">
        <v>1369.05</v>
      </c>
      <c r="M199" s="230">
        <v>13.12984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32.450000000000003</v>
      </c>
      <c r="D200" s="231">
        <v>32.116666666666667</v>
      </c>
      <c r="E200" s="231">
        <v>31.533333333333331</v>
      </c>
      <c r="F200" s="231">
        <v>30.616666666666664</v>
      </c>
      <c r="G200" s="231">
        <v>30.033333333333328</v>
      </c>
      <c r="H200" s="231">
        <v>33.033333333333331</v>
      </c>
      <c r="I200" s="231">
        <v>33.61666666666666</v>
      </c>
      <c r="J200" s="231">
        <v>34.533333333333339</v>
      </c>
      <c r="K200" s="230">
        <v>32.700000000000003</v>
      </c>
      <c r="L200" s="230">
        <v>31.2</v>
      </c>
      <c r="M200" s="230">
        <v>142.30323000000001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2582.35</v>
      </c>
      <c r="D201" s="231">
        <v>2581.1666666666665</v>
      </c>
      <c r="E201" s="231">
        <v>2543.333333333333</v>
      </c>
      <c r="F201" s="231">
        <v>2504.3166666666666</v>
      </c>
      <c r="G201" s="231">
        <v>2466.4833333333331</v>
      </c>
      <c r="H201" s="231">
        <v>2620.1833333333329</v>
      </c>
      <c r="I201" s="231">
        <v>2658.016666666666</v>
      </c>
      <c r="J201" s="231">
        <v>2697.0333333333328</v>
      </c>
      <c r="K201" s="230">
        <v>2619</v>
      </c>
      <c r="L201" s="230">
        <v>2542.15</v>
      </c>
      <c r="M201" s="230">
        <v>2.3758599999999999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752.5</v>
      </c>
      <c r="D202" s="231">
        <v>752</v>
      </c>
      <c r="E202" s="231">
        <v>744.05</v>
      </c>
      <c r="F202" s="231">
        <v>735.59999999999991</v>
      </c>
      <c r="G202" s="231">
        <v>727.64999999999986</v>
      </c>
      <c r="H202" s="231">
        <v>760.45</v>
      </c>
      <c r="I202" s="231">
        <v>768.40000000000009</v>
      </c>
      <c r="J202" s="231">
        <v>776.85000000000014</v>
      </c>
      <c r="K202" s="230">
        <v>759.95</v>
      </c>
      <c r="L202" s="230">
        <v>743.55</v>
      </c>
      <c r="M202" s="230">
        <v>22.253689999999999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7456.6</v>
      </c>
      <c r="D203" s="231">
        <v>7492.8666666666659</v>
      </c>
      <c r="E203" s="231">
        <v>7403.7333333333318</v>
      </c>
      <c r="F203" s="231">
        <v>7350.8666666666659</v>
      </c>
      <c r="G203" s="231">
        <v>7261.7333333333318</v>
      </c>
      <c r="H203" s="231">
        <v>7545.7333333333318</v>
      </c>
      <c r="I203" s="231">
        <v>7634.866666666665</v>
      </c>
      <c r="J203" s="231">
        <v>7687.7333333333318</v>
      </c>
      <c r="K203" s="230">
        <v>7582</v>
      </c>
      <c r="L203" s="230">
        <v>7440</v>
      </c>
      <c r="M203" s="230">
        <v>5.4473099999999999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76.5</v>
      </c>
      <c r="D204" s="231">
        <v>76.8</v>
      </c>
      <c r="E204" s="231">
        <v>76</v>
      </c>
      <c r="F204" s="231">
        <v>75.5</v>
      </c>
      <c r="G204" s="231">
        <v>74.7</v>
      </c>
      <c r="H204" s="231">
        <v>77.3</v>
      </c>
      <c r="I204" s="231">
        <v>78.09999999999998</v>
      </c>
      <c r="J204" s="231">
        <v>78.599999999999994</v>
      </c>
      <c r="K204" s="230">
        <v>77.599999999999994</v>
      </c>
      <c r="L204" s="230">
        <v>76.3</v>
      </c>
      <c r="M204" s="230">
        <v>88.284940000000006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1445.75</v>
      </c>
      <c r="D205" s="231">
        <v>1456.4833333333336</v>
      </c>
      <c r="E205" s="231">
        <v>1425.6666666666672</v>
      </c>
      <c r="F205" s="231">
        <v>1405.5833333333337</v>
      </c>
      <c r="G205" s="231">
        <v>1374.7666666666673</v>
      </c>
      <c r="H205" s="231">
        <v>1476.5666666666671</v>
      </c>
      <c r="I205" s="231">
        <v>1507.3833333333337</v>
      </c>
      <c r="J205" s="231">
        <v>1527.4666666666669</v>
      </c>
      <c r="K205" s="230">
        <v>1487.3</v>
      </c>
      <c r="L205" s="230">
        <v>1436.4</v>
      </c>
      <c r="M205" s="230">
        <v>5.3212900000000003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779.2</v>
      </c>
      <c r="D206" s="231">
        <v>779.38333333333333</v>
      </c>
      <c r="E206" s="231">
        <v>774.06666666666661</v>
      </c>
      <c r="F206" s="231">
        <v>768.93333333333328</v>
      </c>
      <c r="G206" s="231">
        <v>763.61666666666656</v>
      </c>
      <c r="H206" s="231">
        <v>784.51666666666665</v>
      </c>
      <c r="I206" s="231">
        <v>789.83333333333348</v>
      </c>
      <c r="J206" s="231">
        <v>794.9666666666667</v>
      </c>
      <c r="K206" s="230">
        <v>784.7</v>
      </c>
      <c r="L206" s="230">
        <v>774.25</v>
      </c>
      <c r="M206" s="230">
        <v>6.26485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1415.1</v>
      </c>
      <c r="D207" s="231">
        <v>1431.6499999999999</v>
      </c>
      <c r="E207" s="231">
        <v>1383.4499999999998</v>
      </c>
      <c r="F207" s="231">
        <v>1351.8</v>
      </c>
      <c r="G207" s="231">
        <v>1303.5999999999999</v>
      </c>
      <c r="H207" s="231">
        <v>1463.2999999999997</v>
      </c>
      <c r="I207" s="231">
        <v>1511.5</v>
      </c>
      <c r="J207" s="231">
        <v>1543.1499999999996</v>
      </c>
      <c r="K207" s="230">
        <v>1479.85</v>
      </c>
      <c r="L207" s="230">
        <v>1400</v>
      </c>
      <c r="M207" s="230">
        <v>39.860970000000002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281.10000000000002</v>
      </c>
      <c r="D208" s="231">
        <v>281.35000000000002</v>
      </c>
      <c r="E208" s="231">
        <v>279.85000000000002</v>
      </c>
      <c r="F208" s="231">
        <v>278.60000000000002</v>
      </c>
      <c r="G208" s="231">
        <v>277.10000000000002</v>
      </c>
      <c r="H208" s="231">
        <v>282.60000000000002</v>
      </c>
      <c r="I208" s="231">
        <v>284.10000000000002</v>
      </c>
      <c r="J208" s="231">
        <v>285.35000000000002</v>
      </c>
      <c r="K208" s="230">
        <v>282.85000000000002</v>
      </c>
      <c r="L208" s="230">
        <v>280.10000000000002</v>
      </c>
      <c r="M208" s="230">
        <v>48.793140000000001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6.9</v>
      </c>
      <c r="D209" s="231">
        <v>6.8833333333333329</v>
      </c>
      <c r="E209" s="231">
        <v>6.7666666666666657</v>
      </c>
      <c r="F209" s="231">
        <v>6.6333333333333329</v>
      </c>
      <c r="G209" s="231">
        <v>6.5166666666666657</v>
      </c>
      <c r="H209" s="231">
        <v>7.0166666666666657</v>
      </c>
      <c r="I209" s="231">
        <v>7.1333333333333329</v>
      </c>
      <c r="J209" s="231">
        <v>7.2666666666666657</v>
      </c>
      <c r="K209" s="230">
        <v>7</v>
      </c>
      <c r="L209" s="230">
        <v>6.75</v>
      </c>
      <c r="M209" s="230">
        <v>786.45995000000005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801.55</v>
      </c>
      <c r="D210" s="231">
        <v>801.5</v>
      </c>
      <c r="E210" s="231">
        <v>793.1</v>
      </c>
      <c r="F210" s="231">
        <v>784.65</v>
      </c>
      <c r="G210" s="231">
        <v>776.25</v>
      </c>
      <c r="H210" s="231">
        <v>809.95</v>
      </c>
      <c r="I210" s="231">
        <v>818.35000000000014</v>
      </c>
      <c r="J210" s="231">
        <v>826.80000000000007</v>
      </c>
      <c r="K210" s="230">
        <v>809.9</v>
      </c>
      <c r="L210" s="230">
        <v>793.05</v>
      </c>
      <c r="M210" s="230">
        <v>18.194900000000001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1316.85</v>
      </c>
      <c r="D211" s="231">
        <v>1321.5333333333333</v>
      </c>
      <c r="E211" s="231">
        <v>1306.3166666666666</v>
      </c>
      <c r="F211" s="231">
        <v>1295.7833333333333</v>
      </c>
      <c r="G211" s="231">
        <v>1280.5666666666666</v>
      </c>
      <c r="H211" s="231">
        <v>1332.0666666666666</v>
      </c>
      <c r="I211" s="231">
        <v>1347.2833333333333</v>
      </c>
      <c r="J211" s="231">
        <v>1357.8166666666666</v>
      </c>
      <c r="K211" s="230">
        <v>1336.75</v>
      </c>
      <c r="L211" s="230">
        <v>1311</v>
      </c>
      <c r="M211" s="230">
        <v>1.45828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388.35</v>
      </c>
      <c r="D212" s="231">
        <v>389.31666666666666</v>
      </c>
      <c r="E212" s="231">
        <v>386.48333333333335</v>
      </c>
      <c r="F212" s="231">
        <v>384.61666666666667</v>
      </c>
      <c r="G212" s="231">
        <v>381.78333333333336</v>
      </c>
      <c r="H212" s="231">
        <v>391.18333333333334</v>
      </c>
      <c r="I212" s="231">
        <v>394.01666666666671</v>
      </c>
      <c r="J212" s="231">
        <v>395.88333333333333</v>
      </c>
      <c r="K212" s="230">
        <v>392.15</v>
      </c>
      <c r="L212" s="230">
        <v>387.45</v>
      </c>
      <c r="M212" s="230">
        <v>48.733040000000003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15.95</v>
      </c>
      <c r="D213" s="231">
        <v>15.916666666666666</v>
      </c>
      <c r="E213" s="231">
        <v>15.733333333333331</v>
      </c>
      <c r="F213" s="231">
        <v>15.516666666666664</v>
      </c>
      <c r="G213" s="231">
        <v>15.333333333333329</v>
      </c>
      <c r="H213" s="231">
        <v>16.133333333333333</v>
      </c>
      <c r="I213" s="231">
        <v>16.316666666666666</v>
      </c>
      <c r="J213" s="231">
        <v>16.533333333333335</v>
      </c>
      <c r="K213" s="230">
        <v>16.100000000000001</v>
      </c>
      <c r="L213" s="230">
        <v>15.7</v>
      </c>
      <c r="M213" s="230">
        <v>1175.5506399999999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196.35</v>
      </c>
      <c r="D214" s="231">
        <v>197.13333333333333</v>
      </c>
      <c r="E214" s="231">
        <v>194.86666666666665</v>
      </c>
      <c r="F214" s="231">
        <v>193.38333333333333</v>
      </c>
      <c r="G214" s="231">
        <v>191.11666666666665</v>
      </c>
      <c r="H214" s="231">
        <v>198.61666666666665</v>
      </c>
      <c r="I214" s="231">
        <v>200.8833333333333</v>
      </c>
      <c r="J214" s="231">
        <v>202.36666666666665</v>
      </c>
      <c r="K214" s="230">
        <v>199.4</v>
      </c>
      <c r="L214" s="230">
        <v>195.65</v>
      </c>
      <c r="M214" s="230">
        <v>76.012159999999994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63.45</v>
      </c>
      <c r="D215" s="231">
        <v>64.050000000000011</v>
      </c>
      <c r="E215" s="231">
        <v>62.450000000000017</v>
      </c>
      <c r="F215" s="231">
        <v>61.45</v>
      </c>
      <c r="G215" s="231">
        <v>59.850000000000009</v>
      </c>
      <c r="H215" s="231">
        <v>65.050000000000026</v>
      </c>
      <c r="I215" s="231">
        <v>66.65000000000002</v>
      </c>
      <c r="J215" s="231">
        <v>67.650000000000034</v>
      </c>
      <c r="K215" s="230">
        <v>65.650000000000006</v>
      </c>
      <c r="L215" s="230">
        <v>63.05</v>
      </c>
      <c r="M215" s="230">
        <v>1127.5825600000001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516.95000000000005</v>
      </c>
      <c r="D216" s="231">
        <v>515.6</v>
      </c>
      <c r="E216" s="231">
        <v>503.20000000000005</v>
      </c>
      <c r="F216" s="231">
        <v>489.45000000000005</v>
      </c>
      <c r="G216" s="231">
        <v>477.05000000000007</v>
      </c>
      <c r="H216" s="231">
        <v>529.35</v>
      </c>
      <c r="I216" s="231">
        <v>541.74999999999989</v>
      </c>
      <c r="J216" s="231">
        <v>555.5</v>
      </c>
      <c r="K216" s="230">
        <v>528</v>
      </c>
      <c r="L216" s="230">
        <v>501.85</v>
      </c>
      <c r="M216" s="230">
        <v>12.694290000000001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I18" sqref="I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0"/>
      <c r="B1" s="35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45049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3" t="s">
        <v>16</v>
      </c>
      <c r="B9" s="345" t="s">
        <v>18</v>
      </c>
      <c r="C9" s="349" t="s">
        <v>20</v>
      </c>
      <c r="D9" s="349" t="s">
        <v>21</v>
      </c>
      <c r="E9" s="340" t="s">
        <v>22</v>
      </c>
      <c r="F9" s="341"/>
      <c r="G9" s="342"/>
      <c r="H9" s="340" t="s">
        <v>23</v>
      </c>
      <c r="I9" s="341"/>
      <c r="J9" s="342"/>
      <c r="K9" s="23"/>
      <c r="L9" s="24"/>
      <c r="M9" s="50"/>
      <c r="N9" s="1"/>
      <c r="O9" s="1"/>
    </row>
    <row r="10" spans="1:15" ht="42.75" customHeight="1">
      <c r="A10" s="347"/>
      <c r="B10" s="348"/>
      <c r="C10" s="348"/>
      <c r="D10" s="34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867</v>
      </c>
      <c r="C11" s="230">
        <v>418.3</v>
      </c>
      <c r="D11" s="231">
        <v>418.26666666666671</v>
      </c>
      <c r="E11" s="231">
        <v>412.63333333333344</v>
      </c>
      <c r="F11" s="231">
        <v>406.96666666666675</v>
      </c>
      <c r="G11" s="231">
        <v>401.33333333333348</v>
      </c>
      <c r="H11" s="231">
        <v>423.93333333333339</v>
      </c>
      <c r="I11" s="231">
        <v>429.56666666666672</v>
      </c>
      <c r="J11" s="231">
        <v>435.23333333333335</v>
      </c>
      <c r="K11" s="230">
        <v>423.9</v>
      </c>
      <c r="L11" s="230">
        <v>412.6</v>
      </c>
      <c r="M11" s="230">
        <v>1.7621199999999999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22390</v>
      </c>
      <c r="D12" s="231">
        <v>22442</v>
      </c>
      <c r="E12" s="231">
        <v>22304</v>
      </c>
      <c r="F12" s="231">
        <v>22218</v>
      </c>
      <c r="G12" s="231">
        <v>22080</v>
      </c>
      <c r="H12" s="231">
        <v>22528</v>
      </c>
      <c r="I12" s="231">
        <v>22666</v>
      </c>
      <c r="J12" s="231">
        <v>22752</v>
      </c>
      <c r="K12" s="230">
        <v>22580</v>
      </c>
      <c r="L12" s="230">
        <v>22356</v>
      </c>
      <c r="M12" s="230">
        <v>2.2849999999999999E-2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3442.15</v>
      </c>
      <c r="D13" s="231">
        <v>3432.2666666666664</v>
      </c>
      <c r="E13" s="231">
        <v>3400.2833333333328</v>
      </c>
      <c r="F13" s="231">
        <v>3358.4166666666665</v>
      </c>
      <c r="G13" s="231">
        <v>3326.4333333333329</v>
      </c>
      <c r="H13" s="231">
        <v>3474.1333333333328</v>
      </c>
      <c r="I13" s="231">
        <v>3506.1166666666663</v>
      </c>
      <c r="J13" s="231">
        <v>3547.9833333333327</v>
      </c>
      <c r="K13" s="230">
        <v>3464.25</v>
      </c>
      <c r="L13" s="230">
        <v>3390.4</v>
      </c>
      <c r="M13" s="230">
        <v>3.3176800000000002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1764.15</v>
      </c>
      <c r="D14" s="231">
        <v>1763.8999999999999</v>
      </c>
      <c r="E14" s="231">
        <v>1750.7999999999997</v>
      </c>
      <c r="F14" s="231">
        <v>1737.4499999999998</v>
      </c>
      <c r="G14" s="231">
        <v>1724.3499999999997</v>
      </c>
      <c r="H14" s="231">
        <v>1777.2499999999998</v>
      </c>
      <c r="I14" s="231">
        <v>1790.3499999999997</v>
      </c>
      <c r="J14" s="231">
        <v>1803.6999999999998</v>
      </c>
      <c r="K14" s="230">
        <v>1777</v>
      </c>
      <c r="L14" s="230">
        <v>1750.55</v>
      </c>
      <c r="M14" s="230">
        <v>5.0327700000000002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2777.6</v>
      </c>
      <c r="D15" s="231">
        <v>2760.6</v>
      </c>
      <c r="E15" s="231">
        <v>2735.75</v>
      </c>
      <c r="F15" s="231">
        <v>2693.9</v>
      </c>
      <c r="G15" s="231">
        <v>2669.05</v>
      </c>
      <c r="H15" s="231">
        <v>2802.45</v>
      </c>
      <c r="I15" s="231">
        <v>2827.2999999999993</v>
      </c>
      <c r="J15" s="231">
        <v>2869.1499999999996</v>
      </c>
      <c r="K15" s="230">
        <v>2785.45</v>
      </c>
      <c r="L15" s="230">
        <v>2718.75</v>
      </c>
      <c r="M15" s="230">
        <v>0.43262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1199.7</v>
      </c>
      <c r="D16" s="231">
        <v>1204.5</v>
      </c>
      <c r="E16" s="231">
        <v>1189</v>
      </c>
      <c r="F16" s="231">
        <v>1178.3</v>
      </c>
      <c r="G16" s="231">
        <v>1162.8</v>
      </c>
      <c r="H16" s="231">
        <v>1215.2</v>
      </c>
      <c r="I16" s="231">
        <v>1230.7</v>
      </c>
      <c r="J16" s="231">
        <v>1241.4000000000001</v>
      </c>
      <c r="K16" s="230">
        <v>1220</v>
      </c>
      <c r="L16" s="230">
        <v>1193.8</v>
      </c>
      <c r="M16" s="230">
        <v>2.4542299999999999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684</v>
      </c>
      <c r="D17" s="231">
        <v>677.68333333333328</v>
      </c>
      <c r="E17" s="231">
        <v>670.36666666666656</v>
      </c>
      <c r="F17" s="231">
        <v>656.73333333333323</v>
      </c>
      <c r="G17" s="231">
        <v>649.41666666666652</v>
      </c>
      <c r="H17" s="231">
        <v>691.31666666666661</v>
      </c>
      <c r="I17" s="231">
        <v>698.63333333333344</v>
      </c>
      <c r="J17" s="231">
        <v>712.26666666666665</v>
      </c>
      <c r="K17" s="230">
        <v>685</v>
      </c>
      <c r="L17" s="230">
        <v>664.05</v>
      </c>
      <c r="M17" s="230">
        <v>20.07742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457.8</v>
      </c>
      <c r="D18" s="231">
        <v>450.75</v>
      </c>
      <c r="E18" s="231">
        <v>429.9</v>
      </c>
      <c r="F18" s="231">
        <v>402</v>
      </c>
      <c r="G18" s="231">
        <v>381.15</v>
      </c>
      <c r="H18" s="231">
        <v>478.65</v>
      </c>
      <c r="I18" s="231">
        <v>499.5</v>
      </c>
      <c r="J18" s="231">
        <v>527.4</v>
      </c>
      <c r="K18" s="230">
        <v>471.6</v>
      </c>
      <c r="L18" s="230">
        <v>422.85</v>
      </c>
      <c r="M18" s="230">
        <v>51.125149999999998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1399.15</v>
      </c>
      <c r="D19" s="231">
        <v>1399.5666666666666</v>
      </c>
      <c r="E19" s="231">
        <v>1385.1333333333332</v>
      </c>
      <c r="F19" s="231">
        <v>1371.1166666666666</v>
      </c>
      <c r="G19" s="231">
        <v>1356.6833333333332</v>
      </c>
      <c r="H19" s="231">
        <v>1413.5833333333333</v>
      </c>
      <c r="I19" s="231">
        <v>1428.0166666666667</v>
      </c>
      <c r="J19" s="231">
        <v>1442.0333333333333</v>
      </c>
      <c r="K19" s="230">
        <v>1414</v>
      </c>
      <c r="L19" s="230">
        <v>1385.55</v>
      </c>
      <c r="M19" s="230">
        <v>2.4316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22379.85</v>
      </c>
      <c r="D20" s="231">
        <v>22422.233333333334</v>
      </c>
      <c r="E20" s="231">
        <v>22256.466666666667</v>
      </c>
      <c r="F20" s="231">
        <v>22133.083333333332</v>
      </c>
      <c r="G20" s="231">
        <v>21967.316666666666</v>
      </c>
      <c r="H20" s="231">
        <v>22545.616666666669</v>
      </c>
      <c r="I20" s="231">
        <v>22711.383333333339</v>
      </c>
      <c r="J20" s="231">
        <v>22834.76666666667</v>
      </c>
      <c r="K20" s="230">
        <v>22588</v>
      </c>
      <c r="L20" s="230">
        <v>22298.85</v>
      </c>
      <c r="M20" s="230">
        <v>7.5399999999999995E-2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1919.85</v>
      </c>
      <c r="D21" s="231">
        <v>1931.2833333333335</v>
      </c>
      <c r="E21" s="231">
        <v>1896.5666666666671</v>
      </c>
      <c r="F21" s="231">
        <v>1873.2833333333335</v>
      </c>
      <c r="G21" s="231">
        <v>1838.5666666666671</v>
      </c>
      <c r="H21" s="231">
        <v>1954.5666666666671</v>
      </c>
      <c r="I21" s="231">
        <v>1989.2833333333338</v>
      </c>
      <c r="J21" s="231">
        <v>2012.5666666666671</v>
      </c>
      <c r="K21" s="230">
        <v>1966</v>
      </c>
      <c r="L21" s="230">
        <v>1908</v>
      </c>
      <c r="M21" s="230">
        <v>38.139629999999997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974.65</v>
      </c>
      <c r="D22" s="231">
        <v>974.7833333333333</v>
      </c>
      <c r="E22" s="231">
        <v>951.01666666666665</v>
      </c>
      <c r="F22" s="231">
        <v>927.38333333333333</v>
      </c>
      <c r="G22" s="231">
        <v>903.61666666666667</v>
      </c>
      <c r="H22" s="231">
        <v>998.41666666666663</v>
      </c>
      <c r="I22" s="231">
        <v>1022.1833333333333</v>
      </c>
      <c r="J22" s="231">
        <v>1045.8166666666666</v>
      </c>
      <c r="K22" s="230">
        <v>998.55</v>
      </c>
      <c r="L22" s="230">
        <v>951.15</v>
      </c>
      <c r="M22" s="230">
        <v>33.233080000000001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681.5</v>
      </c>
      <c r="D23" s="231">
        <v>680</v>
      </c>
      <c r="E23" s="231">
        <v>674.1</v>
      </c>
      <c r="F23" s="231">
        <v>666.7</v>
      </c>
      <c r="G23" s="231">
        <v>660.80000000000007</v>
      </c>
      <c r="H23" s="231">
        <v>687.4</v>
      </c>
      <c r="I23" s="231">
        <v>693.30000000000007</v>
      </c>
      <c r="J23" s="231">
        <v>700.69999999999993</v>
      </c>
      <c r="K23" s="230">
        <v>685.9</v>
      </c>
      <c r="L23" s="230">
        <v>672.6</v>
      </c>
      <c r="M23" s="230">
        <v>55.630890000000001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959.05</v>
      </c>
      <c r="D24" s="231">
        <v>963.41666666666663</v>
      </c>
      <c r="E24" s="231">
        <v>936.83333333333326</v>
      </c>
      <c r="F24" s="231">
        <v>914.61666666666667</v>
      </c>
      <c r="G24" s="231">
        <v>888.0333333333333</v>
      </c>
      <c r="H24" s="231">
        <v>985.63333333333321</v>
      </c>
      <c r="I24" s="231">
        <v>1012.2166666666665</v>
      </c>
      <c r="J24" s="231">
        <v>1034.4333333333332</v>
      </c>
      <c r="K24" s="230">
        <v>990</v>
      </c>
      <c r="L24" s="230">
        <v>941.2</v>
      </c>
      <c r="M24" s="230">
        <v>12.79904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1021.95</v>
      </c>
      <c r="D25" s="231">
        <v>1038.2166666666667</v>
      </c>
      <c r="E25" s="231">
        <v>998.73333333333335</v>
      </c>
      <c r="F25" s="231">
        <v>975.51666666666665</v>
      </c>
      <c r="G25" s="231">
        <v>936.0333333333333</v>
      </c>
      <c r="H25" s="231">
        <v>1061.4333333333334</v>
      </c>
      <c r="I25" s="231">
        <v>1100.916666666667</v>
      </c>
      <c r="J25" s="231">
        <v>1124.1333333333334</v>
      </c>
      <c r="K25" s="230">
        <v>1077.7</v>
      </c>
      <c r="L25" s="230">
        <v>1015</v>
      </c>
      <c r="M25" s="230">
        <v>13.299160000000001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415.45</v>
      </c>
      <c r="D26" s="231">
        <v>417.2833333333333</v>
      </c>
      <c r="E26" s="231">
        <v>411.36666666666662</v>
      </c>
      <c r="F26" s="231">
        <v>407.2833333333333</v>
      </c>
      <c r="G26" s="231">
        <v>401.36666666666662</v>
      </c>
      <c r="H26" s="231">
        <v>421.36666666666662</v>
      </c>
      <c r="I26" s="231">
        <v>427.28333333333336</v>
      </c>
      <c r="J26" s="231">
        <v>431.36666666666662</v>
      </c>
      <c r="K26" s="230">
        <v>423.2</v>
      </c>
      <c r="L26" s="230">
        <v>413.2</v>
      </c>
      <c r="M26" s="230">
        <v>24.414459999999998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167.95</v>
      </c>
      <c r="D27" s="231">
        <v>168.58333333333334</v>
      </c>
      <c r="E27" s="231">
        <v>166.76666666666668</v>
      </c>
      <c r="F27" s="231">
        <v>165.58333333333334</v>
      </c>
      <c r="G27" s="231">
        <v>163.76666666666668</v>
      </c>
      <c r="H27" s="231">
        <v>169.76666666666668</v>
      </c>
      <c r="I27" s="231">
        <v>171.58333333333334</v>
      </c>
      <c r="J27" s="231">
        <v>172.76666666666668</v>
      </c>
      <c r="K27" s="230">
        <v>170.4</v>
      </c>
      <c r="L27" s="230">
        <v>167.4</v>
      </c>
      <c r="M27" s="230">
        <v>38.310720000000003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224.15</v>
      </c>
      <c r="D28" s="231">
        <v>223.86666666666667</v>
      </c>
      <c r="E28" s="231">
        <v>222.38333333333335</v>
      </c>
      <c r="F28" s="231">
        <v>220.61666666666667</v>
      </c>
      <c r="G28" s="231">
        <v>219.13333333333335</v>
      </c>
      <c r="H28" s="231">
        <v>225.63333333333335</v>
      </c>
      <c r="I28" s="231">
        <v>227.1166666666667</v>
      </c>
      <c r="J28" s="231">
        <v>228.88333333333335</v>
      </c>
      <c r="K28" s="230">
        <v>225.35</v>
      </c>
      <c r="L28" s="230">
        <v>222.1</v>
      </c>
      <c r="M28" s="230">
        <v>15.397869999999999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339.4</v>
      </c>
      <c r="D29" s="231">
        <v>337.84999999999997</v>
      </c>
      <c r="E29" s="231">
        <v>335.69999999999993</v>
      </c>
      <c r="F29" s="231">
        <v>331.99999999999994</v>
      </c>
      <c r="G29" s="231">
        <v>329.84999999999991</v>
      </c>
      <c r="H29" s="231">
        <v>341.54999999999995</v>
      </c>
      <c r="I29" s="231">
        <v>343.69999999999993</v>
      </c>
      <c r="J29" s="231">
        <v>347.4</v>
      </c>
      <c r="K29" s="230">
        <v>340</v>
      </c>
      <c r="L29" s="230">
        <v>334.15</v>
      </c>
      <c r="M29" s="230">
        <v>0.46723999999999999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394.1</v>
      </c>
      <c r="D30" s="231">
        <v>396.61666666666662</v>
      </c>
      <c r="E30" s="231">
        <v>388.53333333333325</v>
      </c>
      <c r="F30" s="231">
        <v>382.96666666666664</v>
      </c>
      <c r="G30" s="231">
        <v>374.88333333333327</v>
      </c>
      <c r="H30" s="231">
        <v>402.18333333333322</v>
      </c>
      <c r="I30" s="231">
        <v>410.26666666666659</v>
      </c>
      <c r="J30" s="231">
        <v>415.8333333333332</v>
      </c>
      <c r="K30" s="230">
        <v>404.7</v>
      </c>
      <c r="L30" s="230">
        <v>391.05</v>
      </c>
      <c r="M30" s="230">
        <v>3.7048999999999999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949.3</v>
      </c>
      <c r="D31" s="231">
        <v>953.56666666666661</v>
      </c>
      <c r="E31" s="231">
        <v>939.08333333333326</v>
      </c>
      <c r="F31" s="231">
        <v>928.86666666666667</v>
      </c>
      <c r="G31" s="231">
        <v>914.38333333333333</v>
      </c>
      <c r="H31" s="231">
        <v>963.78333333333319</v>
      </c>
      <c r="I31" s="231">
        <v>978.26666666666654</v>
      </c>
      <c r="J31" s="231">
        <v>988.48333333333312</v>
      </c>
      <c r="K31" s="230">
        <v>968.05</v>
      </c>
      <c r="L31" s="230">
        <v>943.35</v>
      </c>
      <c r="M31" s="230">
        <v>0.27062999999999998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935</v>
      </c>
      <c r="D32" s="231">
        <v>938.33333333333337</v>
      </c>
      <c r="E32" s="231">
        <v>929.86666666666679</v>
      </c>
      <c r="F32" s="231">
        <v>924.73333333333346</v>
      </c>
      <c r="G32" s="231">
        <v>916.26666666666688</v>
      </c>
      <c r="H32" s="231">
        <v>943.4666666666667</v>
      </c>
      <c r="I32" s="231">
        <v>951.93333333333317</v>
      </c>
      <c r="J32" s="231">
        <v>957.06666666666661</v>
      </c>
      <c r="K32" s="230">
        <v>946.8</v>
      </c>
      <c r="L32" s="230">
        <v>933.2</v>
      </c>
      <c r="M32" s="230">
        <v>1.91503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1293.2</v>
      </c>
      <c r="D33" s="231">
        <v>1302.8833333333334</v>
      </c>
      <c r="E33" s="231">
        <v>1277.3166666666668</v>
      </c>
      <c r="F33" s="231">
        <v>1261.4333333333334</v>
      </c>
      <c r="G33" s="231">
        <v>1235.8666666666668</v>
      </c>
      <c r="H33" s="231">
        <v>1318.7666666666669</v>
      </c>
      <c r="I33" s="231">
        <v>1344.3333333333335</v>
      </c>
      <c r="J33" s="231">
        <v>1360.2166666666669</v>
      </c>
      <c r="K33" s="230">
        <v>1328.45</v>
      </c>
      <c r="L33" s="230">
        <v>1287</v>
      </c>
      <c r="M33" s="230">
        <v>0.59758999999999995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561.5</v>
      </c>
      <c r="D34" s="231">
        <v>561.98333333333335</v>
      </c>
      <c r="E34" s="231">
        <v>555.9666666666667</v>
      </c>
      <c r="F34" s="231">
        <v>550.43333333333339</v>
      </c>
      <c r="G34" s="231">
        <v>544.41666666666674</v>
      </c>
      <c r="H34" s="231">
        <v>567.51666666666665</v>
      </c>
      <c r="I34" s="231">
        <v>573.5333333333333</v>
      </c>
      <c r="J34" s="231">
        <v>579.06666666666661</v>
      </c>
      <c r="K34" s="230">
        <v>568</v>
      </c>
      <c r="L34" s="230">
        <v>556.45000000000005</v>
      </c>
      <c r="M34" s="230">
        <v>0.74895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3518.45</v>
      </c>
      <c r="D35" s="231">
        <v>3519.3833333333332</v>
      </c>
      <c r="E35" s="231">
        <v>3494.6666666666665</v>
      </c>
      <c r="F35" s="231">
        <v>3470.8833333333332</v>
      </c>
      <c r="G35" s="231">
        <v>3446.1666666666665</v>
      </c>
      <c r="H35" s="231">
        <v>3543.1666666666665</v>
      </c>
      <c r="I35" s="231">
        <v>3567.8833333333337</v>
      </c>
      <c r="J35" s="231">
        <v>3591.6666666666665</v>
      </c>
      <c r="K35" s="230">
        <v>3544.1</v>
      </c>
      <c r="L35" s="230">
        <v>3495.6</v>
      </c>
      <c r="M35" s="230">
        <v>1.1054999999999999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2583.85</v>
      </c>
      <c r="D36" s="231">
        <v>2521.9500000000003</v>
      </c>
      <c r="E36" s="231">
        <v>2425.9000000000005</v>
      </c>
      <c r="F36" s="231">
        <v>2267.9500000000003</v>
      </c>
      <c r="G36" s="231">
        <v>2171.9000000000005</v>
      </c>
      <c r="H36" s="231">
        <v>2679.9000000000005</v>
      </c>
      <c r="I36" s="231">
        <v>2775.9500000000007</v>
      </c>
      <c r="J36" s="231">
        <v>2933.9000000000005</v>
      </c>
      <c r="K36" s="230">
        <v>2618</v>
      </c>
      <c r="L36" s="230">
        <v>2364</v>
      </c>
      <c r="M36" s="230">
        <v>2.9001600000000001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13.6</v>
      </c>
      <c r="D37" s="231">
        <v>13.416666666666666</v>
      </c>
      <c r="E37" s="231">
        <v>12.733333333333333</v>
      </c>
      <c r="F37" s="231">
        <v>11.866666666666667</v>
      </c>
      <c r="G37" s="231">
        <v>11.183333333333334</v>
      </c>
      <c r="H37" s="231">
        <v>14.283333333333331</v>
      </c>
      <c r="I37" s="231">
        <v>14.966666666666665</v>
      </c>
      <c r="J37" s="231">
        <v>15.83333333333333</v>
      </c>
      <c r="K37" s="230">
        <v>14.1</v>
      </c>
      <c r="L37" s="230">
        <v>12.55</v>
      </c>
      <c r="M37" s="230">
        <v>355.55061999999998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599.29999999999995</v>
      </c>
      <c r="D38" s="231">
        <v>601.16666666666663</v>
      </c>
      <c r="E38" s="231">
        <v>593.63333333333321</v>
      </c>
      <c r="F38" s="231">
        <v>587.96666666666658</v>
      </c>
      <c r="G38" s="231">
        <v>580.43333333333317</v>
      </c>
      <c r="H38" s="231">
        <v>606.83333333333326</v>
      </c>
      <c r="I38" s="231">
        <v>614.36666666666679</v>
      </c>
      <c r="J38" s="231">
        <v>620.0333333333333</v>
      </c>
      <c r="K38" s="230">
        <v>608.70000000000005</v>
      </c>
      <c r="L38" s="230">
        <v>595.5</v>
      </c>
      <c r="M38" s="230">
        <v>2.3100399999999999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1885.6</v>
      </c>
      <c r="D39" s="231">
        <v>1884.2</v>
      </c>
      <c r="E39" s="231">
        <v>1869.4</v>
      </c>
      <c r="F39" s="231">
        <v>1853.2</v>
      </c>
      <c r="G39" s="231">
        <v>1838.4</v>
      </c>
      <c r="H39" s="231">
        <v>1900.4</v>
      </c>
      <c r="I39" s="231">
        <v>1915.1999999999998</v>
      </c>
      <c r="J39" s="231">
        <v>1931.4</v>
      </c>
      <c r="K39" s="230">
        <v>1899</v>
      </c>
      <c r="L39" s="230">
        <v>1868</v>
      </c>
      <c r="M39" s="230">
        <v>0.39911999999999997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394.4</v>
      </c>
      <c r="D40" s="231">
        <v>394.2833333333333</v>
      </c>
      <c r="E40" s="231">
        <v>389.16666666666663</v>
      </c>
      <c r="F40" s="231">
        <v>383.93333333333334</v>
      </c>
      <c r="G40" s="231">
        <v>378.81666666666666</v>
      </c>
      <c r="H40" s="231">
        <v>399.51666666666659</v>
      </c>
      <c r="I40" s="231">
        <v>404.63333333333327</v>
      </c>
      <c r="J40" s="231">
        <v>409.86666666666656</v>
      </c>
      <c r="K40" s="230">
        <v>399.4</v>
      </c>
      <c r="L40" s="230">
        <v>389.05</v>
      </c>
      <c r="M40" s="230">
        <v>74.193709999999996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1225.95</v>
      </c>
      <c r="D41" s="231">
        <v>1228.9833333333333</v>
      </c>
      <c r="E41" s="231">
        <v>1217.9666666666667</v>
      </c>
      <c r="F41" s="231">
        <v>1209.9833333333333</v>
      </c>
      <c r="G41" s="231">
        <v>1198.9666666666667</v>
      </c>
      <c r="H41" s="231">
        <v>1236.9666666666667</v>
      </c>
      <c r="I41" s="231">
        <v>1247.9833333333336</v>
      </c>
      <c r="J41" s="231">
        <v>1255.9666666666667</v>
      </c>
      <c r="K41" s="230">
        <v>1240</v>
      </c>
      <c r="L41" s="230">
        <v>1221</v>
      </c>
      <c r="M41" s="230">
        <v>2.1312199999999999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1183.05</v>
      </c>
      <c r="D42" s="231">
        <v>1170.0166666666667</v>
      </c>
      <c r="E42" s="231">
        <v>1152.0333333333333</v>
      </c>
      <c r="F42" s="231">
        <v>1121.0166666666667</v>
      </c>
      <c r="G42" s="231">
        <v>1103.0333333333333</v>
      </c>
      <c r="H42" s="231">
        <v>1201.0333333333333</v>
      </c>
      <c r="I42" s="231">
        <v>1219.0166666666664</v>
      </c>
      <c r="J42" s="231">
        <v>1250.0333333333333</v>
      </c>
      <c r="K42" s="230">
        <v>1188</v>
      </c>
      <c r="L42" s="230">
        <v>1139</v>
      </c>
      <c r="M42" s="230">
        <v>6.8367699999999996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4490.8</v>
      </c>
      <c r="D43" s="231">
        <v>4513.666666666667</v>
      </c>
      <c r="E43" s="231">
        <v>4454.0333333333338</v>
      </c>
      <c r="F43" s="231">
        <v>4417.2666666666664</v>
      </c>
      <c r="G43" s="231">
        <v>4357.6333333333332</v>
      </c>
      <c r="H43" s="231">
        <v>4550.4333333333343</v>
      </c>
      <c r="I43" s="231">
        <v>4610.0666666666675</v>
      </c>
      <c r="J43" s="231">
        <v>4646.8333333333348</v>
      </c>
      <c r="K43" s="230">
        <v>4573.3</v>
      </c>
      <c r="L43" s="230">
        <v>4476.8999999999996</v>
      </c>
      <c r="M43" s="230">
        <v>3.8490000000000002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346.2</v>
      </c>
      <c r="D44" s="231">
        <v>346.4666666666667</v>
      </c>
      <c r="E44" s="231">
        <v>344.38333333333338</v>
      </c>
      <c r="F44" s="231">
        <v>342.56666666666666</v>
      </c>
      <c r="G44" s="231">
        <v>340.48333333333335</v>
      </c>
      <c r="H44" s="231">
        <v>348.28333333333342</v>
      </c>
      <c r="I44" s="231">
        <v>350.36666666666667</v>
      </c>
      <c r="J44" s="231">
        <v>352.18333333333345</v>
      </c>
      <c r="K44" s="230">
        <v>348.55</v>
      </c>
      <c r="L44" s="230">
        <v>344.65</v>
      </c>
      <c r="M44" s="230">
        <v>15.88048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245.9</v>
      </c>
      <c r="D45" s="231">
        <v>245.79999999999998</v>
      </c>
      <c r="E45" s="231">
        <v>240.99999999999997</v>
      </c>
      <c r="F45" s="231">
        <v>236.1</v>
      </c>
      <c r="G45" s="231">
        <v>231.29999999999998</v>
      </c>
      <c r="H45" s="231">
        <v>250.69999999999996</v>
      </c>
      <c r="I45" s="231">
        <v>255.49999999999997</v>
      </c>
      <c r="J45" s="231">
        <v>260.39999999999998</v>
      </c>
      <c r="K45" s="230">
        <v>250.6</v>
      </c>
      <c r="L45" s="230">
        <v>240.9</v>
      </c>
      <c r="M45" s="230">
        <v>4.0087299999999999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500.45</v>
      </c>
      <c r="D46" s="231">
        <v>495.15000000000003</v>
      </c>
      <c r="E46" s="231">
        <v>485.30000000000007</v>
      </c>
      <c r="F46" s="231">
        <v>470.15000000000003</v>
      </c>
      <c r="G46" s="231">
        <v>460.30000000000007</v>
      </c>
      <c r="H46" s="231">
        <v>510.30000000000007</v>
      </c>
      <c r="I46" s="231">
        <v>520.15000000000009</v>
      </c>
      <c r="J46" s="231">
        <v>535.30000000000007</v>
      </c>
      <c r="K46" s="230">
        <v>505</v>
      </c>
      <c r="L46" s="230">
        <v>480</v>
      </c>
      <c r="M46" s="230">
        <v>1.53488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143.69999999999999</v>
      </c>
      <c r="D47" s="231">
        <v>144.28333333333333</v>
      </c>
      <c r="E47" s="231">
        <v>142.61666666666667</v>
      </c>
      <c r="F47" s="231">
        <v>141.53333333333333</v>
      </c>
      <c r="G47" s="231">
        <v>139.86666666666667</v>
      </c>
      <c r="H47" s="231">
        <v>145.36666666666667</v>
      </c>
      <c r="I47" s="231">
        <v>147.03333333333336</v>
      </c>
      <c r="J47" s="231">
        <v>148.11666666666667</v>
      </c>
      <c r="K47" s="230">
        <v>145.94999999999999</v>
      </c>
      <c r="L47" s="230">
        <v>143.19999999999999</v>
      </c>
      <c r="M47" s="230">
        <v>100.87657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2899.55</v>
      </c>
      <c r="D48" s="231">
        <v>2908.75</v>
      </c>
      <c r="E48" s="231">
        <v>2883.8</v>
      </c>
      <c r="F48" s="231">
        <v>2868.05</v>
      </c>
      <c r="G48" s="231">
        <v>2843.1000000000004</v>
      </c>
      <c r="H48" s="231">
        <v>2924.5</v>
      </c>
      <c r="I48" s="231">
        <v>2949.45</v>
      </c>
      <c r="J48" s="231">
        <v>2965.2</v>
      </c>
      <c r="K48" s="230">
        <v>2933.7</v>
      </c>
      <c r="L48" s="230">
        <v>2893</v>
      </c>
      <c r="M48" s="230">
        <v>6.6379999999999999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247.15</v>
      </c>
      <c r="D49" s="231">
        <v>248.26666666666665</v>
      </c>
      <c r="E49" s="231">
        <v>244.93333333333331</v>
      </c>
      <c r="F49" s="231">
        <v>242.71666666666667</v>
      </c>
      <c r="G49" s="231">
        <v>239.38333333333333</v>
      </c>
      <c r="H49" s="231">
        <v>250.48333333333329</v>
      </c>
      <c r="I49" s="231">
        <v>253.81666666666666</v>
      </c>
      <c r="J49" s="231">
        <v>256.0333333333333</v>
      </c>
      <c r="K49" s="230">
        <v>251.6</v>
      </c>
      <c r="L49" s="230">
        <v>246.05</v>
      </c>
      <c r="M49" s="230">
        <v>1.13392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3181.7</v>
      </c>
      <c r="D50" s="231">
        <v>3179.25</v>
      </c>
      <c r="E50" s="231">
        <v>3162.5</v>
      </c>
      <c r="F50" s="231">
        <v>3143.3</v>
      </c>
      <c r="G50" s="231">
        <v>3126.55</v>
      </c>
      <c r="H50" s="231">
        <v>3198.45</v>
      </c>
      <c r="I50" s="231">
        <v>3215.2</v>
      </c>
      <c r="J50" s="231">
        <v>3234.3999999999996</v>
      </c>
      <c r="K50" s="230">
        <v>3196</v>
      </c>
      <c r="L50" s="230">
        <v>3160.05</v>
      </c>
      <c r="M50" s="230">
        <v>2.4289999999999999E-2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1483.5</v>
      </c>
      <c r="D51" s="231">
        <v>1476.1666666666667</v>
      </c>
      <c r="E51" s="231">
        <v>1457.3333333333335</v>
      </c>
      <c r="F51" s="231">
        <v>1431.1666666666667</v>
      </c>
      <c r="G51" s="231">
        <v>1412.3333333333335</v>
      </c>
      <c r="H51" s="231">
        <v>1502.3333333333335</v>
      </c>
      <c r="I51" s="231">
        <v>1521.166666666667</v>
      </c>
      <c r="J51" s="231">
        <v>1547.3333333333335</v>
      </c>
      <c r="K51" s="230">
        <v>1495</v>
      </c>
      <c r="L51" s="230">
        <v>1450</v>
      </c>
      <c r="M51" s="230">
        <v>5.8104699999999996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6591.55</v>
      </c>
      <c r="D52" s="231">
        <v>6616.8666666666659</v>
      </c>
      <c r="E52" s="231">
        <v>6504.6833333333316</v>
      </c>
      <c r="F52" s="231">
        <v>6417.8166666666657</v>
      </c>
      <c r="G52" s="231">
        <v>6305.6333333333314</v>
      </c>
      <c r="H52" s="231">
        <v>6703.7333333333318</v>
      </c>
      <c r="I52" s="231">
        <v>6815.9166666666661</v>
      </c>
      <c r="J52" s="231">
        <v>6902.7833333333319</v>
      </c>
      <c r="K52" s="230">
        <v>6729.05</v>
      </c>
      <c r="L52" s="230">
        <v>6530</v>
      </c>
      <c r="M52" s="230">
        <v>2.4685899999999998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617.29999999999995</v>
      </c>
      <c r="D53" s="231">
        <v>616.81666666666661</v>
      </c>
      <c r="E53" s="231">
        <v>611.33333333333326</v>
      </c>
      <c r="F53" s="231">
        <v>605.36666666666667</v>
      </c>
      <c r="G53" s="231">
        <v>599.88333333333333</v>
      </c>
      <c r="H53" s="231">
        <v>622.78333333333319</v>
      </c>
      <c r="I53" s="231">
        <v>628.26666666666654</v>
      </c>
      <c r="J53" s="231">
        <v>634.23333333333312</v>
      </c>
      <c r="K53" s="230">
        <v>622.29999999999995</v>
      </c>
      <c r="L53" s="230">
        <v>610.85</v>
      </c>
      <c r="M53" s="230">
        <v>10.467180000000001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363.3</v>
      </c>
      <c r="D54" s="231">
        <v>363.65000000000003</v>
      </c>
      <c r="E54" s="231">
        <v>360.20000000000005</v>
      </c>
      <c r="F54" s="231">
        <v>357.1</v>
      </c>
      <c r="G54" s="231">
        <v>353.65000000000003</v>
      </c>
      <c r="H54" s="231">
        <v>366.75000000000006</v>
      </c>
      <c r="I54" s="231">
        <v>370.2</v>
      </c>
      <c r="J54" s="231">
        <v>373.30000000000007</v>
      </c>
      <c r="K54" s="230">
        <v>367.1</v>
      </c>
      <c r="L54" s="230">
        <v>360.55</v>
      </c>
      <c r="M54" s="230">
        <v>0.78183000000000002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3545.9</v>
      </c>
      <c r="D55" s="231">
        <v>3534.4333333333329</v>
      </c>
      <c r="E55" s="231">
        <v>3516.1166666666659</v>
      </c>
      <c r="F55" s="231">
        <v>3486.333333333333</v>
      </c>
      <c r="G55" s="231">
        <v>3468.016666666666</v>
      </c>
      <c r="H55" s="231">
        <v>3564.2166666666658</v>
      </c>
      <c r="I55" s="231">
        <v>3582.5333333333324</v>
      </c>
      <c r="J55" s="231">
        <v>3612.3166666666657</v>
      </c>
      <c r="K55" s="230">
        <v>3552.75</v>
      </c>
      <c r="L55" s="230">
        <v>3504.65</v>
      </c>
      <c r="M55" s="230">
        <v>2.37127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870.65</v>
      </c>
      <c r="D56" s="231">
        <v>870.43333333333339</v>
      </c>
      <c r="E56" s="231">
        <v>864.46666666666681</v>
      </c>
      <c r="F56" s="231">
        <v>858.28333333333342</v>
      </c>
      <c r="G56" s="231">
        <v>852.31666666666683</v>
      </c>
      <c r="H56" s="231">
        <v>876.61666666666679</v>
      </c>
      <c r="I56" s="231">
        <v>882.58333333333348</v>
      </c>
      <c r="J56" s="231">
        <v>888.76666666666677</v>
      </c>
      <c r="K56" s="230">
        <v>876.4</v>
      </c>
      <c r="L56" s="230">
        <v>864.25</v>
      </c>
      <c r="M56" s="230">
        <v>129.47953000000001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2394.6</v>
      </c>
      <c r="D57" s="231">
        <v>2385.8666666666668</v>
      </c>
      <c r="E57" s="231">
        <v>2373.7333333333336</v>
      </c>
      <c r="F57" s="231">
        <v>2352.8666666666668</v>
      </c>
      <c r="G57" s="231">
        <v>2340.7333333333336</v>
      </c>
      <c r="H57" s="231">
        <v>2406.7333333333336</v>
      </c>
      <c r="I57" s="231">
        <v>2418.8666666666668</v>
      </c>
      <c r="J57" s="231">
        <v>2439.7333333333336</v>
      </c>
      <c r="K57" s="230">
        <v>2398</v>
      </c>
      <c r="L57" s="230">
        <v>2365</v>
      </c>
      <c r="M57" s="230">
        <v>0.10462</v>
      </c>
      <c r="N57" s="1"/>
      <c r="O57" s="1"/>
    </row>
    <row r="58" spans="1:15" ht="12.75" customHeight="1">
      <c r="A58" s="30">
        <v>48</v>
      </c>
      <c r="B58" s="216" t="s">
        <v>870</v>
      </c>
      <c r="C58" s="230">
        <v>1234.95</v>
      </c>
      <c r="D58" s="231">
        <v>1234.8333333333333</v>
      </c>
      <c r="E58" s="231">
        <v>1214.1166666666666</v>
      </c>
      <c r="F58" s="231">
        <v>1193.2833333333333</v>
      </c>
      <c r="G58" s="231">
        <v>1172.5666666666666</v>
      </c>
      <c r="H58" s="231">
        <v>1255.6666666666665</v>
      </c>
      <c r="I58" s="231">
        <v>1276.3833333333332</v>
      </c>
      <c r="J58" s="231">
        <v>1297.2166666666665</v>
      </c>
      <c r="K58" s="230">
        <v>1255.55</v>
      </c>
      <c r="L58" s="230">
        <v>1214</v>
      </c>
      <c r="M58" s="230">
        <v>1.5337799999999999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527.29999999999995</v>
      </c>
      <c r="D59" s="231">
        <v>529.15</v>
      </c>
      <c r="E59" s="231">
        <v>521.29999999999995</v>
      </c>
      <c r="F59" s="231">
        <v>515.29999999999995</v>
      </c>
      <c r="G59" s="231">
        <v>507.44999999999993</v>
      </c>
      <c r="H59" s="231">
        <v>535.15</v>
      </c>
      <c r="I59" s="231">
        <v>543.00000000000011</v>
      </c>
      <c r="J59" s="231">
        <v>549</v>
      </c>
      <c r="K59" s="230">
        <v>537</v>
      </c>
      <c r="L59" s="230">
        <v>523.15</v>
      </c>
      <c r="M59" s="230">
        <v>11.001530000000001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4498</v>
      </c>
      <c r="D60" s="231">
        <v>4476.1833333333334</v>
      </c>
      <c r="E60" s="231">
        <v>4445.8666666666668</v>
      </c>
      <c r="F60" s="231">
        <v>4393.7333333333336</v>
      </c>
      <c r="G60" s="231">
        <v>4363.416666666667</v>
      </c>
      <c r="H60" s="231">
        <v>4528.3166666666666</v>
      </c>
      <c r="I60" s="231">
        <v>4558.6333333333341</v>
      </c>
      <c r="J60" s="231">
        <v>4610.7666666666664</v>
      </c>
      <c r="K60" s="230">
        <v>4506.5</v>
      </c>
      <c r="L60" s="230">
        <v>4424.05</v>
      </c>
      <c r="M60" s="230">
        <v>5.2270099999999999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1141</v>
      </c>
      <c r="D61" s="231">
        <v>1131.8833333333334</v>
      </c>
      <c r="E61" s="231">
        <v>1109.1166666666668</v>
      </c>
      <c r="F61" s="231">
        <v>1077.2333333333333</v>
      </c>
      <c r="G61" s="231">
        <v>1054.4666666666667</v>
      </c>
      <c r="H61" s="231">
        <v>1163.7666666666669</v>
      </c>
      <c r="I61" s="231">
        <v>1186.5333333333338</v>
      </c>
      <c r="J61" s="231">
        <v>1218.416666666667</v>
      </c>
      <c r="K61" s="230">
        <v>1154.6500000000001</v>
      </c>
      <c r="L61" s="230">
        <v>1100</v>
      </c>
      <c r="M61" s="230">
        <v>1.8388100000000001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6249.15</v>
      </c>
      <c r="D62" s="231">
        <v>6269.5333333333328</v>
      </c>
      <c r="E62" s="231">
        <v>6204.4166666666661</v>
      </c>
      <c r="F62" s="231">
        <v>6159.6833333333334</v>
      </c>
      <c r="G62" s="231">
        <v>6094.5666666666666</v>
      </c>
      <c r="H62" s="231">
        <v>6314.2666666666655</v>
      </c>
      <c r="I62" s="231">
        <v>6379.3833333333323</v>
      </c>
      <c r="J62" s="231">
        <v>6424.116666666665</v>
      </c>
      <c r="K62" s="230">
        <v>6334.65</v>
      </c>
      <c r="L62" s="230">
        <v>6224.8</v>
      </c>
      <c r="M62" s="230">
        <v>9.9125399999999999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1349.05</v>
      </c>
      <c r="D63" s="231">
        <v>1355.2833333333333</v>
      </c>
      <c r="E63" s="231">
        <v>1339.6666666666665</v>
      </c>
      <c r="F63" s="231">
        <v>1330.2833333333333</v>
      </c>
      <c r="G63" s="231">
        <v>1314.6666666666665</v>
      </c>
      <c r="H63" s="231">
        <v>1364.6666666666665</v>
      </c>
      <c r="I63" s="231">
        <v>1380.2833333333333</v>
      </c>
      <c r="J63" s="231">
        <v>1389.6666666666665</v>
      </c>
      <c r="K63" s="230">
        <v>1370.9</v>
      </c>
      <c r="L63" s="230">
        <v>1345.9</v>
      </c>
      <c r="M63" s="230">
        <v>13.87425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6891.05</v>
      </c>
      <c r="D64" s="231">
        <v>6914.95</v>
      </c>
      <c r="E64" s="231">
        <v>6789.9</v>
      </c>
      <c r="F64" s="231">
        <v>6688.75</v>
      </c>
      <c r="G64" s="231">
        <v>6563.7</v>
      </c>
      <c r="H64" s="231">
        <v>7016.0999999999995</v>
      </c>
      <c r="I64" s="231">
        <v>7141.1500000000005</v>
      </c>
      <c r="J64" s="231">
        <v>7242.2999999999993</v>
      </c>
      <c r="K64" s="230">
        <v>7040</v>
      </c>
      <c r="L64" s="230">
        <v>6813.8</v>
      </c>
      <c r="M64" s="230">
        <v>0.58292999999999995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2226.35</v>
      </c>
      <c r="D65" s="231">
        <v>2207.5166666666669</v>
      </c>
      <c r="E65" s="231">
        <v>2132.1333333333337</v>
      </c>
      <c r="F65" s="231">
        <v>2037.916666666667</v>
      </c>
      <c r="G65" s="231">
        <v>1962.5333333333338</v>
      </c>
      <c r="H65" s="231">
        <v>2301.7333333333336</v>
      </c>
      <c r="I65" s="231">
        <v>2377.1166666666668</v>
      </c>
      <c r="J65" s="231">
        <v>2471.3333333333335</v>
      </c>
      <c r="K65" s="230">
        <v>2282.9</v>
      </c>
      <c r="L65" s="230">
        <v>2113.3000000000002</v>
      </c>
      <c r="M65" s="230">
        <v>3.3050199999999998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2113</v>
      </c>
      <c r="D66" s="231">
        <v>2099.1</v>
      </c>
      <c r="E66" s="231">
        <v>2081.0499999999997</v>
      </c>
      <c r="F66" s="231">
        <v>2049.1</v>
      </c>
      <c r="G66" s="231">
        <v>2031.0499999999997</v>
      </c>
      <c r="H66" s="231">
        <v>2131.0499999999997</v>
      </c>
      <c r="I66" s="231">
        <v>2149.1</v>
      </c>
      <c r="J66" s="231">
        <v>2181.0499999999997</v>
      </c>
      <c r="K66" s="230">
        <v>2117.15</v>
      </c>
      <c r="L66" s="230">
        <v>2067.15</v>
      </c>
      <c r="M66" s="230">
        <v>1.8672899999999999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416.65</v>
      </c>
      <c r="D67" s="231">
        <v>416.65000000000003</v>
      </c>
      <c r="E67" s="231">
        <v>413.50000000000006</v>
      </c>
      <c r="F67" s="231">
        <v>410.35</v>
      </c>
      <c r="G67" s="231">
        <v>407.20000000000005</v>
      </c>
      <c r="H67" s="231">
        <v>419.80000000000007</v>
      </c>
      <c r="I67" s="231">
        <v>422.95000000000005</v>
      </c>
      <c r="J67" s="231">
        <v>426.10000000000008</v>
      </c>
      <c r="K67" s="230">
        <v>419.8</v>
      </c>
      <c r="L67" s="230">
        <v>413.5</v>
      </c>
      <c r="M67" s="230">
        <v>25.281099999999999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231.9</v>
      </c>
      <c r="D68" s="231">
        <v>231.08333333333334</v>
      </c>
      <c r="E68" s="231">
        <v>229.66666666666669</v>
      </c>
      <c r="F68" s="231">
        <v>227.43333333333334</v>
      </c>
      <c r="G68" s="231">
        <v>226.01666666666668</v>
      </c>
      <c r="H68" s="231">
        <v>233.31666666666669</v>
      </c>
      <c r="I68" s="231">
        <v>234.73333333333338</v>
      </c>
      <c r="J68" s="231">
        <v>236.9666666666667</v>
      </c>
      <c r="K68" s="230">
        <v>232.5</v>
      </c>
      <c r="L68" s="230">
        <v>228.85</v>
      </c>
      <c r="M68" s="230">
        <v>75.172929999999994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188.1</v>
      </c>
      <c r="D69" s="231">
        <v>188.21666666666667</v>
      </c>
      <c r="E69" s="231">
        <v>187.08333333333334</v>
      </c>
      <c r="F69" s="231">
        <v>186.06666666666666</v>
      </c>
      <c r="G69" s="231">
        <v>184.93333333333334</v>
      </c>
      <c r="H69" s="231">
        <v>189.23333333333335</v>
      </c>
      <c r="I69" s="231">
        <v>190.36666666666667</v>
      </c>
      <c r="J69" s="231">
        <v>191.38333333333335</v>
      </c>
      <c r="K69" s="230">
        <v>189.35</v>
      </c>
      <c r="L69" s="230">
        <v>187.2</v>
      </c>
      <c r="M69" s="230">
        <v>129.29639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84.7</v>
      </c>
      <c r="D70" s="231">
        <v>85.233333333333334</v>
      </c>
      <c r="E70" s="231">
        <v>83.716666666666669</v>
      </c>
      <c r="F70" s="231">
        <v>82.733333333333334</v>
      </c>
      <c r="G70" s="231">
        <v>81.216666666666669</v>
      </c>
      <c r="H70" s="231">
        <v>86.216666666666669</v>
      </c>
      <c r="I70" s="231">
        <v>87.733333333333348</v>
      </c>
      <c r="J70" s="231">
        <v>88.716666666666669</v>
      </c>
      <c r="K70" s="230">
        <v>86.75</v>
      </c>
      <c r="L70" s="230">
        <v>84.25</v>
      </c>
      <c r="M70" s="230">
        <v>152.11839000000001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30</v>
      </c>
      <c r="D71" s="231">
        <v>30.166666666666668</v>
      </c>
      <c r="E71" s="231">
        <v>29.683333333333337</v>
      </c>
      <c r="F71" s="231">
        <v>29.366666666666671</v>
      </c>
      <c r="G71" s="231">
        <v>28.88333333333334</v>
      </c>
      <c r="H71" s="231">
        <v>30.483333333333334</v>
      </c>
      <c r="I71" s="231">
        <v>30.966666666666661</v>
      </c>
      <c r="J71" s="231">
        <v>31.283333333333331</v>
      </c>
      <c r="K71" s="230">
        <v>30.65</v>
      </c>
      <c r="L71" s="230">
        <v>29.85</v>
      </c>
      <c r="M71" s="230">
        <v>154.38811000000001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1491.05</v>
      </c>
      <c r="D72" s="231">
        <v>1488.9166666666667</v>
      </c>
      <c r="E72" s="231">
        <v>1477.8333333333335</v>
      </c>
      <c r="F72" s="231">
        <v>1464.6166666666668</v>
      </c>
      <c r="G72" s="231">
        <v>1453.5333333333335</v>
      </c>
      <c r="H72" s="231">
        <v>1502.1333333333334</v>
      </c>
      <c r="I72" s="231">
        <v>1513.2166666666669</v>
      </c>
      <c r="J72" s="231">
        <v>1526.4333333333334</v>
      </c>
      <c r="K72" s="230">
        <v>1500</v>
      </c>
      <c r="L72" s="230">
        <v>1475.7</v>
      </c>
      <c r="M72" s="230">
        <v>3.37019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4134.55</v>
      </c>
      <c r="D73" s="231">
        <v>4148.5166666666664</v>
      </c>
      <c r="E73" s="231">
        <v>4077.0333333333328</v>
      </c>
      <c r="F73" s="231">
        <v>4019.5166666666664</v>
      </c>
      <c r="G73" s="231">
        <v>3948.0333333333328</v>
      </c>
      <c r="H73" s="231">
        <v>4206.0333333333328</v>
      </c>
      <c r="I73" s="231">
        <v>4277.5166666666664</v>
      </c>
      <c r="J73" s="231">
        <v>4335.0333333333328</v>
      </c>
      <c r="K73" s="230">
        <v>4220</v>
      </c>
      <c r="L73" s="230">
        <v>4091</v>
      </c>
      <c r="M73" s="230">
        <v>0.16372999999999999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614.9</v>
      </c>
      <c r="D74" s="231">
        <v>614.9666666666667</v>
      </c>
      <c r="E74" s="231">
        <v>610.93333333333339</v>
      </c>
      <c r="F74" s="231">
        <v>606.9666666666667</v>
      </c>
      <c r="G74" s="231">
        <v>602.93333333333339</v>
      </c>
      <c r="H74" s="231">
        <v>618.93333333333339</v>
      </c>
      <c r="I74" s="231">
        <v>622.9666666666667</v>
      </c>
      <c r="J74" s="231">
        <v>626.93333333333339</v>
      </c>
      <c r="K74" s="230">
        <v>619</v>
      </c>
      <c r="L74" s="230">
        <v>611</v>
      </c>
      <c r="M74" s="230">
        <v>6.3336800000000002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991.45</v>
      </c>
      <c r="D75" s="231">
        <v>997.85</v>
      </c>
      <c r="E75" s="231">
        <v>979.7</v>
      </c>
      <c r="F75" s="231">
        <v>967.95</v>
      </c>
      <c r="G75" s="231">
        <v>949.80000000000007</v>
      </c>
      <c r="H75" s="231">
        <v>1009.6</v>
      </c>
      <c r="I75" s="231">
        <v>1027.75</v>
      </c>
      <c r="J75" s="231">
        <v>1039.5</v>
      </c>
      <c r="K75" s="230">
        <v>1016</v>
      </c>
      <c r="L75" s="230">
        <v>986.1</v>
      </c>
      <c r="M75" s="230">
        <v>4.1503500000000004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104.3</v>
      </c>
      <c r="D76" s="231">
        <v>104.3</v>
      </c>
      <c r="E76" s="231">
        <v>103.5</v>
      </c>
      <c r="F76" s="231">
        <v>102.7</v>
      </c>
      <c r="G76" s="231">
        <v>101.9</v>
      </c>
      <c r="H76" s="231">
        <v>105.1</v>
      </c>
      <c r="I76" s="231">
        <v>105.89999999999998</v>
      </c>
      <c r="J76" s="231">
        <v>106.69999999999999</v>
      </c>
      <c r="K76" s="230">
        <v>105.1</v>
      </c>
      <c r="L76" s="230">
        <v>103.5</v>
      </c>
      <c r="M76" s="230">
        <v>135.98952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799.7</v>
      </c>
      <c r="D77" s="231">
        <v>802.05000000000007</v>
      </c>
      <c r="E77" s="231">
        <v>795.65000000000009</v>
      </c>
      <c r="F77" s="231">
        <v>791.6</v>
      </c>
      <c r="G77" s="231">
        <v>785.2</v>
      </c>
      <c r="H77" s="231">
        <v>806.10000000000014</v>
      </c>
      <c r="I77" s="231">
        <v>812.5</v>
      </c>
      <c r="J77" s="231">
        <v>816.55000000000018</v>
      </c>
      <c r="K77" s="230">
        <v>808.45</v>
      </c>
      <c r="L77" s="230">
        <v>798</v>
      </c>
      <c r="M77" s="230">
        <v>13.56601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81.599999999999994</v>
      </c>
      <c r="D78" s="231">
        <v>80.716666666666669</v>
      </c>
      <c r="E78" s="231">
        <v>79.033333333333331</v>
      </c>
      <c r="F78" s="231">
        <v>76.466666666666669</v>
      </c>
      <c r="G78" s="231">
        <v>74.783333333333331</v>
      </c>
      <c r="H78" s="231">
        <v>83.283333333333331</v>
      </c>
      <c r="I78" s="231">
        <v>84.966666666666669</v>
      </c>
      <c r="J78" s="231">
        <v>87.533333333333331</v>
      </c>
      <c r="K78" s="230">
        <v>82.4</v>
      </c>
      <c r="L78" s="230">
        <v>78.150000000000006</v>
      </c>
      <c r="M78" s="230">
        <v>356.06484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361.1</v>
      </c>
      <c r="D79" s="231">
        <v>361.33333333333331</v>
      </c>
      <c r="E79" s="231">
        <v>357.76666666666665</v>
      </c>
      <c r="F79" s="231">
        <v>354.43333333333334</v>
      </c>
      <c r="G79" s="231">
        <v>350.86666666666667</v>
      </c>
      <c r="H79" s="231">
        <v>364.66666666666663</v>
      </c>
      <c r="I79" s="231">
        <v>368.23333333333335</v>
      </c>
      <c r="J79" s="231">
        <v>371.56666666666661</v>
      </c>
      <c r="K79" s="230">
        <v>364.9</v>
      </c>
      <c r="L79" s="230">
        <v>358</v>
      </c>
      <c r="M79" s="230">
        <v>32.129800000000003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10036.6</v>
      </c>
      <c r="D80" s="231">
        <v>10049.700000000001</v>
      </c>
      <c r="E80" s="231">
        <v>9899.4500000000007</v>
      </c>
      <c r="F80" s="231">
        <v>9762.2999999999993</v>
      </c>
      <c r="G80" s="231">
        <v>9612.0499999999993</v>
      </c>
      <c r="H80" s="231">
        <v>10186.850000000002</v>
      </c>
      <c r="I80" s="231">
        <v>10337.100000000002</v>
      </c>
      <c r="J80" s="231">
        <v>10474.250000000004</v>
      </c>
      <c r="K80" s="230">
        <v>10199.950000000001</v>
      </c>
      <c r="L80" s="230">
        <v>9912.5499999999993</v>
      </c>
      <c r="M80" s="230">
        <v>2.6939999999999999E-2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790.2</v>
      </c>
      <c r="D81" s="231">
        <v>795.18333333333339</v>
      </c>
      <c r="E81" s="231">
        <v>783.56666666666683</v>
      </c>
      <c r="F81" s="231">
        <v>776.93333333333339</v>
      </c>
      <c r="G81" s="231">
        <v>765.31666666666683</v>
      </c>
      <c r="H81" s="231">
        <v>801.81666666666683</v>
      </c>
      <c r="I81" s="231">
        <v>813.43333333333339</v>
      </c>
      <c r="J81" s="231">
        <v>820.06666666666683</v>
      </c>
      <c r="K81" s="230">
        <v>806.8</v>
      </c>
      <c r="L81" s="230">
        <v>788.55</v>
      </c>
      <c r="M81" s="230">
        <v>63.012099999999997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238.9</v>
      </c>
      <c r="D82" s="231">
        <v>237.11666666666667</v>
      </c>
      <c r="E82" s="231">
        <v>234.33333333333334</v>
      </c>
      <c r="F82" s="231">
        <v>229.76666666666668</v>
      </c>
      <c r="G82" s="231">
        <v>226.98333333333335</v>
      </c>
      <c r="H82" s="231">
        <v>241.68333333333334</v>
      </c>
      <c r="I82" s="231">
        <v>244.46666666666664</v>
      </c>
      <c r="J82" s="231">
        <v>249.03333333333333</v>
      </c>
      <c r="K82" s="230">
        <v>239.9</v>
      </c>
      <c r="L82" s="230">
        <v>232.55</v>
      </c>
      <c r="M82" s="230">
        <v>50.998309999999996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919.5</v>
      </c>
      <c r="D83" s="231">
        <v>925.51666666666677</v>
      </c>
      <c r="E83" s="231">
        <v>911.08333333333348</v>
      </c>
      <c r="F83" s="231">
        <v>902.66666666666674</v>
      </c>
      <c r="G83" s="231">
        <v>888.23333333333346</v>
      </c>
      <c r="H83" s="231">
        <v>933.93333333333351</v>
      </c>
      <c r="I83" s="231">
        <v>948.36666666666667</v>
      </c>
      <c r="J83" s="231">
        <v>956.78333333333353</v>
      </c>
      <c r="K83" s="230">
        <v>939.95</v>
      </c>
      <c r="L83" s="230">
        <v>917.1</v>
      </c>
      <c r="M83" s="230">
        <v>0.65759999999999996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278.3</v>
      </c>
      <c r="D84" s="231">
        <v>277.25</v>
      </c>
      <c r="E84" s="231">
        <v>274.10000000000002</v>
      </c>
      <c r="F84" s="231">
        <v>269.90000000000003</v>
      </c>
      <c r="G84" s="231">
        <v>266.75000000000006</v>
      </c>
      <c r="H84" s="231">
        <v>281.45</v>
      </c>
      <c r="I84" s="231">
        <v>284.59999999999997</v>
      </c>
      <c r="J84" s="231">
        <v>288.79999999999995</v>
      </c>
      <c r="K84" s="230">
        <v>280.39999999999998</v>
      </c>
      <c r="L84" s="230">
        <v>273.05</v>
      </c>
      <c r="M84" s="230">
        <v>26.86833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5980.6</v>
      </c>
      <c r="D85" s="231">
        <v>5979.1833333333334</v>
      </c>
      <c r="E85" s="231">
        <v>5949.416666666667</v>
      </c>
      <c r="F85" s="231">
        <v>5918.2333333333336</v>
      </c>
      <c r="G85" s="231">
        <v>5888.4666666666672</v>
      </c>
      <c r="H85" s="231">
        <v>6010.3666666666668</v>
      </c>
      <c r="I85" s="231">
        <v>6040.1333333333332</v>
      </c>
      <c r="J85" s="231">
        <v>6071.3166666666666</v>
      </c>
      <c r="K85" s="230">
        <v>6008.95</v>
      </c>
      <c r="L85" s="230">
        <v>5948</v>
      </c>
      <c r="M85" s="230">
        <v>0.41904000000000002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1465</v>
      </c>
      <c r="D86" s="231">
        <v>1489.0833333333333</v>
      </c>
      <c r="E86" s="231">
        <v>1428.1666666666665</v>
      </c>
      <c r="F86" s="231">
        <v>1391.3333333333333</v>
      </c>
      <c r="G86" s="231">
        <v>1330.4166666666665</v>
      </c>
      <c r="H86" s="231">
        <v>1525.9166666666665</v>
      </c>
      <c r="I86" s="231">
        <v>1586.833333333333</v>
      </c>
      <c r="J86" s="231">
        <v>1623.6666666666665</v>
      </c>
      <c r="K86" s="230">
        <v>1550</v>
      </c>
      <c r="L86" s="230">
        <v>1452.25</v>
      </c>
      <c r="M86" s="230">
        <v>3.20045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1040.0999999999999</v>
      </c>
      <c r="D87" s="231">
        <v>1046.7166666666665</v>
      </c>
      <c r="E87" s="231">
        <v>1019.9333333333329</v>
      </c>
      <c r="F87" s="231">
        <v>999.76666666666642</v>
      </c>
      <c r="G87" s="231">
        <v>972.98333333333289</v>
      </c>
      <c r="H87" s="231">
        <v>1066.883333333333</v>
      </c>
      <c r="I87" s="231">
        <v>1093.6666666666663</v>
      </c>
      <c r="J87" s="231">
        <v>1113.833333333333</v>
      </c>
      <c r="K87" s="230">
        <v>1073.5</v>
      </c>
      <c r="L87" s="230">
        <v>1026.55</v>
      </c>
      <c r="M87" s="230">
        <v>2.1444899999999998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514.75</v>
      </c>
      <c r="D88" s="231">
        <v>516.23333333333335</v>
      </c>
      <c r="E88" s="231">
        <v>510.56666666666672</v>
      </c>
      <c r="F88" s="231">
        <v>506.38333333333333</v>
      </c>
      <c r="G88" s="231">
        <v>500.7166666666667</v>
      </c>
      <c r="H88" s="231">
        <v>520.41666666666674</v>
      </c>
      <c r="I88" s="231">
        <v>526.08333333333326</v>
      </c>
      <c r="J88" s="231">
        <v>530.26666666666677</v>
      </c>
      <c r="K88" s="230">
        <v>521.9</v>
      </c>
      <c r="L88" s="230">
        <v>512.04999999999995</v>
      </c>
      <c r="M88" s="230">
        <v>2.03606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19798.3</v>
      </c>
      <c r="D89" s="231">
        <v>19670.233333333334</v>
      </c>
      <c r="E89" s="231">
        <v>19490.066666666666</v>
      </c>
      <c r="F89" s="231">
        <v>19181.833333333332</v>
      </c>
      <c r="G89" s="231">
        <v>19001.666666666664</v>
      </c>
      <c r="H89" s="231">
        <v>19978.466666666667</v>
      </c>
      <c r="I89" s="231">
        <v>20158.633333333331</v>
      </c>
      <c r="J89" s="231">
        <v>20466.866666666669</v>
      </c>
      <c r="K89" s="230">
        <v>19850.400000000001</v>
      </c>
      <c r="L89" s="230">
        <v>19362</v>
      </c>
      <c r="M89" s="230">
        <v>0.29016999999999998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507.2</v>
      </c>
      <c r="D90" s="231">
        <v>506.73333333333335</v>
      </c>
      <c r="E90" s="231">
        <v>500.01666666666665</v>
      </c>
      <c r="F90" s="231">
        <v>492.83333333333331</v>
      </c>
      <c r="G90" s="231">
        <v>486.11666666666662</v>
      </c>
      <c r="H90" s="231">
        <v>513.91666666666674</v>
      </c>
      <c r="I90" s="231">
        <v>520.63333333333344</v>
      </c>
      <c r="J90" s="231">
        <v>527.81666666666672</v>
      </c>
      <c r="K90" s="230">
        <v>513.45000000000005</v>
      </c>
      <c r="L90" s="230">
        <v>499.55</v>
      </c>
      <c r="M90" s="230">
        <v>2.9103400000000001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9.8000000000000007</v>
      </c>
      <c r="D91" s="231">
        <v>9.65</v>
      </c>
      <c r="E91" s="231">
        <v>9.5</v>
      </c>
      <c r="F91" s="231">
        <v>9.1999999999999993</v>
      </c>
      <c r="G91" s="231">
        <v>9.0499999999999989</v>
      </c>
      <c r="H91" s="231">
        <v>9.9500000000000011</v>
      </c>
      <c r="I91" s="231">
        <v>10.100000000000003</v>
      </c>
      <c r="J91" s="231">
        <v>10.400000000000002</v>
      </c>
      <c r="K91" s="230">
        <v>9.8000000000000007</v>
      </c>
      <c r="L91" s="230">
        <v>9.35</v>
      </c>
      <c r="M91" s="230">
        <v>250.42147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4511.05</v>
      </c>
      <c r="D92" s="231">
        <v>4538.9333333333334</v>
      </c>
      <c r="E92" s="231">
        <v>4472.1166666666668</v>
      </c>
      <c r="F92" s="231">
        <v>4433.1833333333334</v>
      </c>
      <c r="G92" s="231">
        <v>4366.3666666666668</v>
      </c>
      <c r="H92" s="231">
        <v>4577.8666666666668</v>
      </c>
      <c r="I92" s="231">
        <v>4644.6833333333343</v>
      </c>
      <c r="J92" s="231">
        <v>4683.6166666666668</v>
      </c>
      <c r="K92" s="230">
        <v>4605.75</v>
      </c>
      <c r="L92" s="230">
        <v>4500</v>
      </c>
      <c r="M92" s="230">
        <v>2.61449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1087.4000000000001</v>
      </c>
      <c r="D93" s="231">
        <v>1097.8333333333333</v>
      </c>
      <c r="E93" s="231">
        <v>1069.6666666666665</v>
      </c>
      <c r="F93" s="231">
        <v>1051.9333333333332</v>
      </c>
      <c r="G93" s="231">
        <v>1023.7666666666664</v>
      </c>
      <c r="H93" s="231">
        <v>1115.5666666666666</v>
      </c>
      <c r="I93" s="231">
        <v>1143.7333333333331</v>
      </c>
      <c r="J93" s="231">
        <v>1161.4666666666667</v>
      </c>
      <c r="K93" s="230">
        <v>1126</v>
      </c>
      <c r="L93" s="230">
        <v>1080.0999999999999</v>
      </c>
      <c r="M93" s="230">
        <v>1.2123299999999999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579.6</v>
      </c>
      <c r="D94" s="231">
        <v>587.25</v>
      </c>
      <c r="E94" s="231">
        <v>567.5</v>
      </c>
      <c r="F94" s="231">
        <v>555.4</v>
      </c>
      <c r="G94" s="231">
        <v>535.65</v>
      </c>
      <c r="H94" s="231">
        <v>599.35</v>
      </c>
      <c r="I94" s="231">
        <v>619.1</v>
      </c>
      <c r="J94" s="231">
        <v>631.20000000000005</v>
      </c>
      <c r="K94" s="230">
        <v>607</v>
      </c>
      <c r="L94" s="230">
        <v>575.15</v>
      </c>
      <c r="M94" s="230">
        <v>4.5462699999999998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68.5</v>
      </c>
      <c r="D95" s="231">
        <v>69.11666666666666</v>
      </c>
      <c r="E95" s="231">
        <v>67.73333333333332</v>
      </c>
      <c r="F95" s="231">
        <v>66.966666666666654</v>
      </c>
      <c r="G95" s="231">
        <v>65.583333333333314</v>
      </c>
      <c r="H95" s="231">
        <v>69.883333333333326</v>
      </c>
      <c r="I95" s="231">
        <v>71.26666666666668</v>
      </c>
      <c r="J95" s="231">
        <v>72.033333333333331</v>
      </c>
      <c r="K95" s="230">
        <v>70.5</v>
      </c>
      <c r="L95" s="230">
        <v>68.349999999999994</v>
      </c>
      <c r="M95" s="230">
        <v>49.442309999999999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306.85000000000002</v>
      </c>
      <c r="D96" s="231">
        <v>307.81666666666666</v>
      </c>
      <c r="E96" s="231">
        <v>304.2833333333333</v>
      </c>
      <c r="F96" s="231">
        <v>301.71666666666664</v>
      </c>
      <c r="G96" s="231">
        <v>298.18333333333328</v>
      </c>
      <c r="H96" s="231">
        <v>310.38333333333333</v>
      </c>
      <c r="I96" s="231">
        <v>313.91666666666674</v>
      </c>
      <c r="J96" s="231">
        <v>316.48333333333335</v>
      </c>
      <c r="K96" s="230">
        <v>311.35000000000002</v>
      </c>
      <c r="L96" s="230">
        <v>305.25</v>
      </c>
      <c r="M96" s="230">
        <v>9.9955800000000004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3520.6</v>
      </c>
      <c r="D97" s="231">
        <v>3539.15</v>
      </c>
      <c r="E97" s="231">
        <v>3475.9500000000003</v>
      </c>
      <c r="F97" s="231">
        <v>3431.3</v>
      </c>
      <c r="G97" s="231">
        <v>3368.1000000000004</v>
      </c>
      <c r="H97" s="231">
        <v>3583.8</v>
      </c>
      <c r="I97" s="231">
        <v>3647</v>
      </c>
      <c r="J97" s="231">
        <v>3691.65</v>
      </c>
      <c r="K97" s="230">
        <v>3602.35</v>
      </c>
      <c r="L97" s="230">
        <v>3494.5</v>
      </c>
      <c r="M97" s="230">
        <v>0.45177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283.10000000000002</v>
      </c>
      <c r="D98" s="231">
        <v>282.66666666666669</v>
      </c>
      <c r="E98" s="231">
        <v>278.63333333333338</v>
      </c>
      <c r="F98" s="231">
        <v>274.16666666666669</v>
      </c>
      <c r="G98" s="231">
        <v>270.13333333333338</v>
      </c>
      <c r="H98" s="231">
        <v>287.13333333333338</v>
      </c>
      <c r="I98" s="231">
        <v>291.16666666666669</v>
      </c>
      <c r="J98" s="231">
        <v>295.63333333333338</v>
      </c>
      <c r="K98" s="230">
        <v>286.7</v>
      </c>
      <c r="L98" s="230">
        <v>278.2</v>
      </c>
      <c r="M98" s="230">
        <v>7.3531300000000002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358.55</v>
      </c>
      <c r="D99" s="231">
        <v>358.84999999999997</v>
      </c>
      <c r="E99" s="231">
        <v>355.69999999999993</v>
      </c>
      <c r="F99" s="231">
        <v>352.84999999999997</v>
      </c>
      <c r="G99" s="231">
        <v>349.69999999999993</v>
      </c>
      <c r="H99" s="231">
        <v>361.69999999999993</v>
      </c>
      <c r="I99" s="231">
        <v>364.84999999999991</v>
      </c>
      <c r="J99" s="231">
        <v>367.69999999999993</v>
      </c>
      <c r="K99" s="230">
        <v>362</v>
      </c>
      <c r="L99" s="230">
        <v>356</v>
      </c>
      <c r="M99" s="230">
        <v>3.21069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627.29999999999995</v>
      </c>
      <c r="D100" s="231">
        <v>625.63333333333333</v>
      </c>
      <c r="E100" s="231">
        <v>618.76666666666665</v>
      </c>
      <c r="F100" s="231">
        <v>610.23333333333335</v>
      </c>
      <c r="G100" s="231">
        <v>603.36666666666667</v>
      </c>
      <c r="H100" s="231">
        <v>634.16666666666663</v>
      </c>
      <c r="I100" s="231">
        <v>641.03333333333319</v>
      </c>
      <c r="J100" s="231">
        <v>649.56666666666661</v>
      </c>
      <c r="K100" s="230">
        <v>632.5</v>
      </c>
      <c r="L100" s="230">
        <v>617.1</v>
      </c>
      <c r="M100" s="230">
        <v>10.670450000000001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320</v>
      </c>
      <c r="D101" s="231">
        <v>319.68333333333334</v>
      </c>
      <c r="E101" s="231">
        <v>317.81666666666666</v>
      </c>
      <c r="F101" s="231">
        <v>315.63333333333333</v>
      </c>
      <c r="G101" s="231">
        <v>313.76666666666665</v>
      </c>
      <c r="H101" s="231">
        <v>321.86666666666667</v>
      </c>
      <c r="I101" s="231">
        <v>323.73333333333335</v>
      </c>
      <c r="J101" s="231">
        <v>325.91666666666669</v>
      </c>
      <c r="K101" s="230">
        <v>321.55</v>
      </c>
      <c r="L101" s="230">
        <v>317.5</v>
      </c>
      <c r="M101" s="230">
        <v>59.318240000000003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684.75</v>
      </c>
      <c r="D102" s="231">
        <v>683.1</v>
      </c>
      <c r="E102" s="231">
        <v>677.7</v>
      </c>
      <c r="F102" s="231">
        <v>670.65</v>
      </c>
      <c r="G102" s="231">
        <v>665.25</v>
      </c>
      <c r="H102" s="231">
        <v>690.15000000000009</v>
      </c>
      <c r="I102" s="231">
        <v>695.55</v>
      </c>
      <c r="J102" s="231">
        <v>702.60000000000014</v>
      </c>
      <c r="K102" s="230">
        <v>688.5</v>
      </c>
      <c r="L102" s="230">
        <v>676.05</v>
      </c>
      <c r="M102" s="230">
        <v>0.67435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645.6</v>
      </c>
      <c r="D103" s="231">
        <v>647.7833333333333</v>
      </c>
      <c r="E103" s="231">
        <v>638.81666666666661</v>
      </c>
      <c r="F103" s="231">
        <v>632.0333333333333</v>
      </c>
      <c r="G103" s="231">
        <v>623.06666666666661</v>
      </c>
      <c r="H103" s="231">
        <v>654.56666666666661</v>
      </c>
      <c r="I103" s="231">
        <v>663.5333333333333</v>
      </c>
      <c r="J103" s="231">
        <v>670.31666666666661</v>
      </c>
      <c r="K103" s="230">
        <v>656.75</v>
      </c>
      <c r="L103" s="230">
        <v>641</v>
      </c>
      <c r="M103" s="230">
        <v>1.6900999999999999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1116.2</v>
      </c>
      <c r="D104" s="231">
        <v>1104.75</v>
      </c>
      <c r="E104" s="231">
        <v>1084.25</v>
      </c>
      <c r="F104" s="231">
        <v>1052.3</v>
      </c>
      <c r="G104" s="231">
        <v>1031.8</v>
      </c>
      <c r="H104" s="231">
        <v>1136.7</v>
      </c>
      <c r="I104" s="231">
        <v>1157.2</v>
      </c>
      <c r="J104" s="231">
        <v>1189.1500000000001</v>
      </c>
      <c r="K104" s="230">
        <v>1125.25</v>
      </c>
      <c r="L104" s="230">
        <v>1072.8</v>
      </c>
      <c r="M104" s="230">
        <v>3.7235200000000002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121.75</v>
      </c>
      <c r="D105" s="231">
        <v>121.41666666666667</v>
      </c>
      <c r="E105" s="231">
        <v>120.73333333333335</v>
      </c>
      <c r="F105" s="231">
        <v>119.71666666666668</v>
      </c>
      <c r="G105" s="231">
        <v>119.03333333333336</v>
      </c>
      <c r="H105" s="231">
        <v>122.43333333333334</v>
      </c>
      <c r="I105" s="231">
        <v>123.11666666666665</v>
      </c>
      <c r="J105" s="231">
        <v>124.13333333333333</v>
      </c>
      <c r="K105" s="230">
        <v>122.1</v>
      </c>
      <c r="L105" s="230">
        <v>120.4</v>
      </c>
      <c r="M105" s="230">
        <v>9.17056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1521.4</v>
      </c>
      <c r="D106" s="231">
        <v>1531.45</v>
      </c>
      <c r="E106" s="231">
        <v>1501.9</v>
      </c>
      <c r="F106" s="231">
        <v>1482.4</v>
      </c>
      <c r="G106" s="231">
        <v>1452.8500000000001</v>
      </c>
      <c r="H106" s="231">
        <v>1550.95</v>
      </c>
      <c r="I106" s="231">
        <v>1580.4999999999998</v>
      </c>
      <c r="J106" s="231">
        <v>1600</v>
      </c>
      <c r="K106" s="230">
        <v>1561</v>
      </c>
      <c r="L106" s="230">
        <v>1511.95</v>
      </c>
      <c r="M106" s="230">
        <v>3.1122899999999998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30.2</v>
      </c>
      <c r="D107" s="231">
        <v>30.466666666666669</v>
      </c>
      <c r="E107" s="231">
        <v>29.733333333333338</v>
      </c>
      <c r="F107" s="231">
        <v>29.266666666666669</v>
      </c>
      <c r="G107" s="231">
        <v>28.533333333333339</v>
      </c>
      <c r="H107" s="231">
        <v>30.933333333333337</v>
      </c>
      <c r="I107" s="231">
        <v>31.666666666666671</v>
      </c>
      <c r="J107" s="231">
        <v>32.13333333333334</v>
      </c>
      <c r="K107" s="230">
        <v>31.2</v>
      </c>
      <c r="L107" s="230">
        <v>30</v>
      </c>
      <c r="M107" s="230">
        <v>186.35536999999999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990.55</v>
      </c>
      <c r="D108" s="231">
        <v>986.94999999999993</v>
      </c>
      <c r="E108" s="231">
        <v>977.09999999999991</v>
      </c>
      <c r="F108" s="231">
        <v>963.65</v>
      </c>
      <c r="G108" s="231">
        <v>953.8</v>
      </c>
      <c r="H108" s="231">
        <v>1000.3999999999999</v>
      </c>
      <c r="I108" s="231">
        <v>1010.25</v>
      </c>
      <c r="J108" s="231">
        <v>1023.6999999999998</v>
      </c>
      <c r="K108" s="230">
        <v>996.8</v>
      </c>
      <c r="L108" s="230">
        <v>973.5</v>
      </c>
      <c r="M108" s="230">
        <v>5.5060799999999999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524.6</v>
      </c>
      <c r="D109" s="231">
        <v>525.51666666666677</v>
      </c>
      <c r="E109" s="231">
        <v>521.08333333333348</v>
      </c>
      <c r="F109" s="231">
        <v>517.56666666666672</v>
      </c>
      <c r="G109" s="231">
        <v>513.13333333333344</v>
      </c>
      <c r="H109" s="231">
        <v>529.03333333333353</v>
      </c>
      <c r="I109" s="231">
        <v>533.4666666666667</v>
      </c>
      <c r="J109" s="231">
        <v>536.98333333333358</v>
      </c>
      <c r="K109" s="230">
        <v>529.95000000000005</v>
      </c>
      <c r="L109" s="230">
        <v>522</v>
      </c>
      <c r="M109" s="230">
        <v>1.6752499999999999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678.75</v>
      </c>
      <c r="D110" s="231">
        <v>678.2166666666667</v>
      </c>
      <c r="E110" s="231">
        <v>672.43333333333339</v>
      </c>
      <c r="F110" s="231">
        <v>666.11666666666667</v>
      </c>
      <c r="G110" s="231">
        <v>660.33333333333337</v>
      </c>
      <c r="H110" s="231">
        <v>684.53333333333342</v>
      </c>
      <c r="I110" s="231">
        <v>690.31666666666672</v>
      </c>
      <c r="J110" s="231">
        <v>696.63333333333344</v>
      </c>
      <c r="K110" s="230">
        <v>684</v>
      </c>
      <c r="L110" s="230">
        <v>671.9</v>
      </c>
      <c r="M110" s="230">
        <v>2.36544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6347.5</v>
      </c>
      <c r="D111" s="231">
        <v>6414.3833333333341</v>
      </c>
      <c r="E111" s="231">
        <v>6233.1166666666686</v>
      </c>
      <c r="F111" s="231">
        <v>6118.7333333333345</v>
      </c>
      <c r="G111" s="231">
        <v>5937.466666666669</v>
      </c>
      <c r="H111" s="231">
        <v>6528.7666666666682</v>
      </c>
      <c r="I111" s="231">
        <v>6710.0333333333328</v>
      </c>
      <c r="J111" s="231">
        <v>6824.4166666666679</v>
      </c>
      <c r="K111" s="230">
        <v>6595.65</v>
      </c>
      <c r="L111" s="230">
        <v>6300</v>
      </c>
      <c r="M111" s="230">
        <v>0.42075000000000001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384.15</v>
      </c>
      <c r="D112" s="231">
        <v>387.2166666666667</v>
      </c>
      <c r="E112" s="231">
        <v>379.43333333333339</v>
      </c>
      <c r="F112" s="231">
        <v>374.7166666666667</v>
      </c>
      <c r="G112" s="231">
        <v>366.93333333333339</v>
      </c>
      <c r="H112" s="231">
        <v>391.93333333333339</v>
      </c>
      <c r="I112" s="231">
        <v>399.7166666666667</v>
      </c>
      <c r="J112" s="231">
        <v>404.43333333333339</v>
      </c>
      <c r="K112" s="230">
        <v>395</v>
      </c>
      <c r="L112" s="230">
        <v>382.5</v>
      </c>
      <c r="M112" s="230">
        <v>2.6953200000000002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287.85000000000002</v>
      </c>
      <c r="D113" s="231">
        <v>288.25</v>
      </c>
      <c r="E113" s="231">
        <v>285.25</v>
      </c>
      <c r="F113" s="231">
        <v>282.64999999999998</v>
      </c>
      <c r="G113" s="231">
        <v>279.64999999999998</v>
      </c>
      <c r="H113" s="231">
        <v>290.85000000000002</v>
      </c>
      <c r="I113" s="231">
        <v>293.85000000000002</v>
      </c>
      <c r="J113" s="231">
        <v>296.45000000000005</v>
      </c>
      <c r="K113" s="230">
        <v>291.25</v>
      </c>
      <c r="L113" s="230">
        <v>285.64999999999998</v>
      </c>
      <c r="M113" s="230">
        <v>10.16621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430.05</v>
      </c>
      <c r="D114" s="231">
        <v>430.5</v>
      </c>
      <c r="E114" s="231">
        <v>424.55</v>
      </c>
      <c r="F114" s="231">
        <v>419.05</v>
      </c>
      <c r="G114" s="231">
        <v>413.1</v>
      </c>
      <c r="H114" s="231">
        <v>436</v>
      </c>
      <c r="I114" s="231">
        <v>441.95000000000005</v>
      </c>
      <c r="J114" s="231">
        <v>447.45</v>
      </c>
      <c r="K114" s="230">
        <v>436.45</v>
      </c>
      <c r="L114" s="230">
        <v>425</v>
      </c>
      <c r="M114" s="230">
        <v>7.8271199999999999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623.29999999999995</v>
      </c>
      <c r="D115" s="231">
        <v>619.76666666666665</v>
      </c>
      <c r="E115" s="231">
        <v>613.5333333333333</v>
      </c>
      <c r="F115" s="231">
        <v>603.76666666666665</v>
      </c>
      <c r="G115" s="231">
        <v>597.5333333333333</v>
      </c>
      <c r="H115" s="231">
        <v>629.5333333333333</v>
      </c>
      <c r="I115" s="231">
        <v>635.76666666666665</v>
      </c>
      <c r="J115" s="231">
        <v>645.5333333333333</v>
      </c>
      <c r="K115" s="230">
        <v>626</v>
      </c>
      <c r="L115" s="230">
        <v>610</v>
      </c>
      <c r="M115" s="230">
        <v>2.5814900000000001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874.7</v>
      </c>
      <c r="D116" s="231">
        <v>880.25</v>
      </c>
      <c r="E116" s="231">
        <v>865.6</v>
      </c>
      <c r="F116" s="231">
        <v>856.5</v>
      </c>
      <c r="G116" s="231">
        <v>841.85</v>
      </c>
      <c r="H116" s="231">
        <v>889.35</v>
      </c>
      <c r="I116" s="231">
        <v>904.00000000000011</v>
      </c>
      <c r="J116" s="231">
        <v>913.1</v>
      </c>
      <c r="K116" s="230">
        <v>894.9</v>
      </c>
      <c r="L116" s="230">
        <v>871.15</v>
      </c>
      <c r="M116" s="230">
        <v>22.87265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917.7</v>
      </c>
      <c r="D117" s="231">
        <v>914.93333333333339</v>
      </c>
      <c r="E117" s="231">
        <v>908.86666666666679</v>
      </c>
      <c r="F117" s="231">
        <v>900.03333333333342</v>
      </c>
      <c r="G117" s="231">
        <v>893.96666666666681</v>
      </c>
      <c r="H117" s="231">
        <v>923.76666666666677</v>
      </c>
      <c r="I117" s="231">
        <v>929.83333333333337</v>
      </c>
      <c r="J117" s="231">
        <v>938.66666666666674</v>
      </c>
      <c r="K117" s="230">
        <v>921</v>
      </c>
      <c r="L117" s="230">
        <v>906.1</v>
      </c>
      <c r="M117" s="230">
        <v>18.573239999999998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142.80000000000001</v>
      </c>
      <c r="D118" s="231">
        <v>142.28333333333333</v>
      </c>
      <c r="E118" s="231">
        <v>141.31666666666666</v>
      </c>
      <c r="F118" s="231">
        <v>139.83333333333334</v>
      </c>
      <c r="G118" s="231">
        <v>138.86666666666667</v>
      </c>
      <c r="H118" s="231">
        <v>143.76666666666665</v>
      </c>
      <c r="I118" s="231">
        <v>144.73333333333329</v>
      </c>
      <c r="J118" s="231">
        <v>146.21666666666664</v>
      </c>
      <c r="K118" s="230">
        <v>143.25</v>
      </c>
      <c r="L118" s="230">
        <v>140.80000000000001</v>
      </c>
      <c r="M118" s="230">
        <v>40.651580000000003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1468.9</v>
      </c>
      <c r="D119" s="231">
        <v>1471.2</v>
      </c>
      <c r="E119" s="231">
        <v>1454.6000000000001</v>
      </c>
      <c r="F119" s="231">
        <v>1440.3000000000002</v>
      </c>
      <c r="G119" s="231">
        <v>1423.7000000000003</v>
      </c>
      <c r="H119" s="231">
        <v>1485.5</v>
      </c>
      <c r="I119" s="231">
        <v>1502.1</v>
      </c>
      <c r="J119" s="231">
        <v>1516.3999999999999</v>
      </c>
      <c r="K119" s="230">
        <v>1487.8</v>
      </c>
      <c r="L119" s="230">
        <v>1456.9</v>
      </c>
      <c r="M119" s="230">
        <v>0.92852999999999997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236.1</v>
      </c>
      <c r="D120" s="231">
        <v>235.54999999999998</v>
      </c>
      <c r="E120" s="231">
        <v>233.64999999999998</v>
      </c>
      <c r="F120" s="231">
        <v>231.2</v>
      </c>
      <c r="G120" s="231">
        <v>229.29999999999998</v>
      </c>
      <c r="H120" s="231">
        <v>237.99999999999997</v>
      </c>
      <c r="I120" s="231">
        <v>239.9</v>
      </c>
      <c r="J120" s="231">
        <v>242.34999999999997</v>
      </c>
      <c r="K120" s="230">
        <v>237.45</v>
      </c>
      <c r="L120" s="230">
        <v>233.1</v>
      </c>
      <c r="M120" s="230">
        <v>37.735370000000003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535.1</v>
      </c>
      <c r="D121" s="231">
        <v>526.80000000000007</v>
      </c>
      <c r="E121" s="231">
        <v>513.70000000000016</v>
      </c>
      <c r="F121" s="231">
        <v>492.30000000000007</v>
      </c>
      <c r="G121" s="231">
        <v>479.20000000000016</v>
      </c>
      <c r="H121" s="231">
        <v>548.20000000000016</v>
      </c>
      <c r="I121" s="231">
        <v>561.30000000000007</v>
      </c>
      <c r="J121" s="231">
        <v>582.70000000000016</v>
      </c>
      <c r="K121" s="230">
        <v>539.9</v>
      </c>
      <c r="L121" s="230">
        <v>505.4</v>
      </c>
      <c r="M121" s="230">
        <v>16.4604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4130.6499999999996</v>
      </c>
      <c r="D122" s="231">
        <v>4142.3</v>
      </c>
      <c r="E122" s="231">
        <v>4078.25</v>
      </c>
      <c r="F122" s="231">
        <v>4025.85</v>
      </c>
      <c r="G122" s="231">
        <v>3961.7999999999997</v>
      </c>
      <c r="H122" s="231">
        <v>4194.7000000000007</v>
      </c>
      <c r="I122" s="231">
        <v>4258.7500000000018</v>
      </c>
      <c r="J122" s="231">
        <v>4311.1500000000005</v>
      </c>
      <c r="K122" s="230">
        <v>4206.3500000000004</v>
      </c>
      <c r="L122" s="230">
        <v>4089.9</v>
      </c>
      <c r="M122" s="230">
        <v>11.586080000000001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1575.35</v>
      </c>
      <c r="D123" s="231">
        <v>1580.7833333333335</v>
      </c>
      <c r="E123" s="231">
        <v>1566.5666666666671</v>
      </c>
      <c r="F123" s="231">
        <v>1557.7833333333335</v>
      </c>
      <c r="G123" s="231">
        <v>1543.5666666666671</v>
      </c>
      <c r="H123" s="231">
        <v>1589.5666666666671</v>
      </c>
      <c r="I123" s="231">
        <v>1603.7833333333338</v>
      </c>
      <c r="J123" s="231">
        <v>1612.5666666666671</v>
      </c>
      <c r="K123" s="230">
        <v>1595</v>
      </c>
      <c r="L123" s="230">
        <v>1572</v>
      </c>
      <c r="M123" s="230">
        <v>1.4420999999999999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2049.15</v>
      </c>
      <c r="D124" s="231">
        <v>2056.5333333333333</v>
      </c>
      <c r="E124" s="231">
        <v>2037.6666666666665</v>
      </c>
      <c r="F124" s="231">
        <v>2026.1833333333332</v>
      </c>
      <c r="G124" s="231">
        <v>2007.3166666666664</v>
      </c>
      <c r="H124" s="231">
        <v>2068.0166666666664</v>
      </c>
      <c r="I124" s="231">
        <v>2086.8833333333332</v>
      </c>
      <c r="J124" s="231">
        <v>2098.3666666666668</v>
      </c>
      <c r="K124" s="230">
        <v>2075.4</v>
      </c>
      <c r="L124" s="230">
        <v>2045.05</v>
      </c>
      <c r="M124" s="230">
        <v>0.74075999999999997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620.85</v>
      </c>
      <c r="D125" s="231">
        <v>618.51666666666677</v>
      </c>
      <c r="E125" s="231">
        <v>613.73333333333358</v>
      </c>
      <c r="F125" s="231">
        <v>606.61666666666679</v>
      </c>
      <c r="G125" s="231">
        <v>601.8333333333336</v>
      </c>
      <c r="H125" s="231">
        <v>625.63333333333355</v>
      </c>
      <c r="I125" s="231">
        <v>630.41666666666663</v>
      </c>
      <c r="J125" s="231">
        <v>637.53333333333353</v>
      </c>
      <c r="K125" s="230">
        <v>623.29999999999995</v>
      </c>
      <c r="L125" s="230">
        <v>611.4</v>
      </c>
      <c r="M125" s="230">
        <v>10.469060000000001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948.1</v>
      </c>
      <c r="D126" s="231">
        <v>946.69999999999993</v>
      </c>
      <c r="E126" s="231">
        <v>940.39999999999986</v>
      </c>
      <c r="F126" s="231">
        <v>932.69999999999993</v>
      </c>
      <c r="G126" s="231">
        <v>926.39999999999986</v>
      </c>
      <c r="H126" s="231">
        <v>954.39999999999986</v>
      </c>
      <c r="I126" s="231">
        <v>960.69999999999982</v>
      </c>
      <c r="J126" s="231">
        <v>968.39999999999986</v>
      </c>
      <c r="K126" s="230">
        <v>953</v>
      </c>
      <c r="L126" s="230">
        <v>939</v>
      </c>
      <c r="M126" s="230">
        <v>2.0366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975.6</v>
      </c>
      <c r="D127" s="231">
        <v>977.38333333333321</v>
      </c>
      <c r="E127" s="231">
        <v>964.76666666666642</v>
      </c>
      <c r="F127" s="231">
        <v>953.93333333333317</v>
      </c>
      <c r="G127" s="231">
        <v>941.31666666666638</v>
      </c>
      <c r="H127" s="231">
        <v>988.21666666666647</v>
      </c>
      <c r="I127" s="231">
        <v>1000.8333333333333</v>
      </c>
      <c r="J127" s="231">
        <v>1011.6666666666665</v>
      </c>
      <c r="K127" s="230">
        <v>990</v>
      </c>
      <c r="L127" s="230">
        <v>966.55</v>
      </c>
      <c r="M127" s="230">
        <v>0.95572999999999997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258.64999999999998</v>
      </c>
      <c r="D128" s="231">
        <v>257.45</v>
      </c>
      <c r="E128" s="231">
        <v>254.89999999999998</v>
      </c>
      <c r="F128" s="231">
        <v>251.14999999999998</v>
      </c>
      <c r="G128" s="231">
        <v>248.59999999999997</v>
      </c>
      <c r="H128" s="231">
        <v>261.2</v>
      </c>
      <c r="I128" s="231">
        <v>263.75000000000006</v>
      </c>
      <c r="J128" s="231">
        <v>267.5</v>
      </c>
      <c r="K128" s="230">
        <v>260</v>
      </c>
      <c r="L128" s="230">
        <v>253.7</v>
      </c>
      <c r="M128" s="230">
        <v>55.777569999999997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1600.2</v>
      </c>
      <c r="D129" s="231">
        <v>1591.6166666666668</v>
      </c>
      <c r="E129" s="231">
        <v>1577.7333333333336</v>
      </c>
      <c r="F129" s="231">
        <v>1555.2666666666669</v>
      </c>
      <c r="G129" s="231">
        <v>1541.3833333333337</v>
      </c>
      <c r="H129" s="231">
        <v>1614.0833333333335</v>
      </c>
      <c r="I129" s="231">
        <v>1627.9666666666667</v>
      </c>
      <c r="J129" s="231">
        <v>1650.4333333333334</v>
      </c>
      <c r="K129" s="230">
        <v>1605.5</v>
      </c>
      <c r="L129" s="230">
        <v>1569.15</v>
      </c>
      <c r="M129" s="230">
        <v>3.6758700000000002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1169.8499999999999</v>
      </c>
      <c r="D130" s="231">
        <v>1176.05</v>
      </c>
      <c r="E130" s="231">
        <v>1145.8</v>
      </c>
      <c r="F130" s="231">
        <v>1121.75</v>
      </c>
      <c r="G130" s="231">
        <v>1091.5</v>
      </c>
      <c r="H130" s="231">
        <v>1200.0999999999999</v>
      </c>
      <c r="I130" s="231">
        <v>1230.3499999999999</v>
      </c>
      <c r="J130" s="231">
        <v>1254.3999999999999</v>
      </c>
      <c r="K130" s="230">
        <v>1206.3</v>
      </c>
      <c r="L130" s="230">
        <v>1152</v>
      </c>
      <c r="M130" s="230">
        <v>3.16919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819.35</v>
      </c>
      <c r="D131" s="231">
        <v>820.79999999999984</v>
      </c>
      <c r="E131" s="231">
        <v>811.59999999999968</v>
      </c>
      <c r="F131" s="231">
        <v>803.8499999999998</v>
      </c>
      <c r="G131" s="231">
        <v>794.64999999999964</v>
      </c>
      <c r="H131" s="231">
        <v>828.54999999999973</v>
      </c>
      <c r="I131" s="231">
        <v>837.74999999999977</v>
      </c>
      <c r="J131" s="231">
        <v>845.49999999999977</v>
      </c>
      <c r="K131" s="230">
        <v>830</v>
      </c>
      <c r="L131" s="230">
        <v>813.05</v>
      </c>
      <c r="M131" s="230">
        <v>0.40841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424.25</v>
      </c>
      <c r="D132" s="231">
        <v>424.31666666666666</v>
      </c>
      <c r="E132" s="231">
        <v>421.0333333333333</v>
      </c>
      <c r="F132" s="231">
        <v>417.81666666666666</v>
      </c>
      <c r="G132" s="231">
        <v>414.5333333333333</v>
      </c>
      <c r="H132" s="231">
        <v>427.5333333333333</v>
      </c>
      <c r="I132" s="231">
        <v>430.81666666666672</v>
      </c>
      <c r="J132" s="231">
        <v>434.0333333333333</v>
      </c>
      <c r="K132" s="230">
        <v>427.6</v>
      </c>
      <c r="L132" s="230">
        <v>421.1</v>
      </c>
      <c r="M132" s="230">
        <v>35.190330000000003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536.45000000000005</v>
      </c>
      <c r="D133" s="231">
        <v>535.21666666666658</v>
      </c>
      <c r="E133" s="231">
        <v>533.28333333333319</v>
      </c>
      <c r="F133" s="231">
        <v>530.11666666666656</v>
      </c>
      <c r="G133" s="231">
        <v>528.18333333333317</v>
      </c>
      <c r="H133" s="231">
        <v>538.38333333333321</v>
      </c>
      <c r="I133" s="231">
        <v>540.31666666666661</v>
      </c>
      <c r="J133" s="231">
        <v>543.48333333333323</v>
      </c>
      <c r="K133" s="230">
        <v>537.15</v>
      </c>
      <c r="L133" s="230">
        <v>532.04999999999995</v>
      </c>
      <c r="M133" s="230">
        <v>10.993790000000001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2000.25</v>
      </c>
      <c r="D134" s="231">
        <v>1997.8</v>
      </c>
      <c r="E134" s="231">
        <v>1986.6</v>
      </c>
      <c r="F134" s="231">
        <v>1972.95</v>
      </c>
      <c r="G134" s="231">
        <v>1961.75</v>
      </c>
      <c r="H134" s="231">
        <v>2011.4499999999998</v>
      </c>
      <c r="I134" s="231">
        <v>2022.65</v>
      </c>
      <c r="J134" s="231">
        <v>2036.2999999999997</v>
      </c>
      <c r="K134" s="230">
        <v>2009</v>
      </c>
      <c r="L134" s="230">
        <v>1984.15</v>
      </c>
      <c r="M134" s="230">
        <v>1.83863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591.65</v>
      </c>
      <c r="D135" s="231">
        <v>595.4666666666667</v>
      </c>
      <c r="E135" s="231">
        <v>585.78333333333342</v>
      </c>
      <c r="F135" s="231">
        <v>579.91666666666674</v>
      </c>
      <c r="G135" s="231">
        <v>570.23333333333346</v>
      </c>
      <c r="H135" s="231">
        <v>601.33333333333337</v>
      </c>
      <c r="I135" s="231">
        <v>611.01666666666677</v>
      </c>
      <c r="J135" s="231">
        <v>616.88333333333333</v>
      </c>
      <c r="K135" s="230">
        <v>605.15</v>
      </c>
      <c r="L135" s="230">
        <v>589.6</v>
      </c>
      <c r="M135" s="230">
        <v>3.8086099999999998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1895.25</v>
      </c>
      <c r="D136" s="231">
        <v>1896.4666666666665</v>
      </c>
      <c r="E136" s="231">
        <v>1881.4333333333329</v>
      </c>
      <c r="F136" s="231">
        <v>1867.6166666666666</v>
      </c>
      <c r="G136" s="231">
        <v>1852.583333333333</v>
      </c>
      <c r="H136" s="231">
        <v>1910.2833333333328</v>
      </c>
      <c r="I136" s="231">
        <v>1925.3166666666662</v>
      </c>
      <c r="J136" s="231">
        <v>1939.1333333333328</v>
      </c>
      <c r="K136" s="230">
        <v>1911.5</v>
      </c>
      <c r="L136" s="230">
        <v>1882.65</v>
      </c>
      <c r="M136" s="230">
        <v>3.8407499999999999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364.6</v>
      </c>
      <c r="D137" s="231">
        <v>367.31666666666666</v>
      </c>
      <c r="E137" s="231">
        <v>360.2833333333333</v>
      </c>
      <c r="F137" s="231">
        <v>355.96666666666664</v>
      </c>
      <c r="G137" s="231">
        <v>348.93333333333328</v>
      </c>
      <c r="H137" s="231">
        <v>371.63333333333333</v>
      </c>
      <c r="I137" s="231">
        <v>378.66666666666674</v>
      </c>
      <c r="J137" s="231">
        <v>382.98333333333335</v>
      </c>
      <c r="K137" s="230">
        <v>374.35</v>
      </c>
      <c r="L137" s="230">
        <v>363</v>
      </c>
      <c r="M137" s="230">
        <v>11.990970000000001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209.3</v>
      </c>
      <c r="D138" s="231">
        <v>208.11666666666665</v>
      </c>
      <c r="E138" s="231">
        <v>205.8833333333333</v>
      </c>
      <c r="F138" s="231">
        <v>202.46666666666664</v>
      </c>
      <c r="G138" s="231">
        <v>200.23333333333329</v>
      </c>
      <c r="H138" s="231">
        <v>211.5333333333333</v>
      </c>
      <c r="I138" s="231">
        <v>213.76666666666665</v>
      </c>
      <c r="J138" s="231">
        <v>217.18333333333331</v>
      </c>
      <c r="K138" s="230">
        <v>210.35</v>
      </c>
      <c r="L138" s="230">
        <v>204.7</v>
      </c>
      <c r="M138" s="230">
        <v>29.99652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170.6</v>
      </c>
      <c r="D139" s="231">
        <v>168.28333333333333</v>
      </c>
      <c r="E139" s="231">
        <v>165.31666666666666</v>
      </c>
      <c r="F139" s="231">
        <v>160.03333333333333</v>
      </c>
      <c r="G139" s="231">
        <v>157.06666666666666</v>
      </c>
      <c r="H139" s="231">
        <v>173.56666666666666</v>
      </c>
      <c r="I139" s="231">
        <v>176.5333333333333</v>
      </c>
      <c r="J139" s="231">
        <v>181.81666666666666</v>
      </c>
      <c r="K139" s="230">
        <v>171.25</v>
      </c>
      <c r="L139" s="230">
        <v>163</v>
      </c>
      <c r="M139" s="230">
        <v>49.817410000000002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39.1</v>
      </c>
      <c r="D140" s="231">
        <v>39.633333333333333</v>
      </c>
      <c r="E140" s="231">
        <v>37.766666666666666</v>
      </c>
      <c r="F140" s="231">
        <v>36.43333333333333</v>
      </c>
      <c r="G140" s="231">
        <v>34.566666666666663</v>
      </c>
      <c r="H140" s="231">
        <v>40.966666666666669</v>
      </c>
      <c r="I140" s="231">
        <v>42.833333333333329</v>
      </c>
      <c r="J140" s="231">
        <v>44.166666666666671</v>
      </c>
      <c r="K140" s="230">
        <v>41.5</v>
      </c>
      <c r="L140" s="230">
        <v>38.299999999999997</v>
      </c>
      <c r="M140" s="230">
        <v>69.427139999999994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179.6</v>
      </c>
      <c r="D141" s="231">
        <v>180.46666666666667</v>
      </c>
      <c r="E141" s="231">
        <v>177.98333333333335</v>
      </c>
      <c r="F141" s="231">
        <v>176.36666666666667</v>
      </c>
      <c r="G141" s="231">
        <v>173.88333333333335</v>
      </c>
      <c r="H141" s="231">
        <v>182.08333333333334</v>
      </c>
      <c r="I141" s="231">
        <v>184.56666666666663</v>
      </c>
      <c r="J141" s="231">
        <v>186.18333333333334</v>
      </c>
      <c r="K141" s="230">
        <v>182.95</v>
      </c>
      <c r="L141" s="230">
        <v>178.85</v>
      </c>
      <c r="M141" s="230">
        <v>3.18974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3253.7</v>
      </c>
      <c r="D142" s="231">
        <v>3261.0166666666664</v>
      </c>
      <c r="E142" s="231">
        <v>3237.6833333333329</v>
      </c>
      <c r="F142" s="231">
        <v>3221.6666666666665</v>
      </c>
      <c r="G142" s="231">
        <v>3198.333333333333</v>
      </c>
      <c r="H142" s="231">
        <v>3277.0333333333328</v>
      </c>
      <c r="I142" s="231">
        <v>3300.3666666666668</v>
      </c>
      <c r="J142" s="231">
        <v>3316.3833333333328</v>
      </c>
      <c r="K142" s="230">
        <v>3284.35</v>
      </c>
      <c r="L142" s="230">
        <v>3245</v>
      </c>
      <c r="M142" s="230">
        <v>3.2040799999999998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2909.1</v>
      </c>
      <c r="D143" s="231">
        <v>2919.2999999999997</v>
      </c>
      <c r="E143" s="231">
        <v>2889.7999999999993</v>
      </c>
      <c r="F143" s="231">
        <v>2870.4999999999995</v>
      </c>
      <c r="G143" s="231">
        <v>2840.9999999999991</v>
      </c>
      <c r="H143" s="231">
        <v>2938.5999999999995</v>
      </c>
      <c r="I143" s="231">
        <v>2968.1000000000004</v>
      </c>
      <c r="J143" s="231">
        <v>2987.3999999999996</v>
      </c>
      <c r="K143" s="230">
        <v>2948.8</v>
      </c>
      <c r="L143" s="230">
        <v>2900</v>
      </c>
      <c r="M143" s="230">
        <v>1.7821100000000001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1956.3</v>
      </c>
      <c r="D144" s="231">
        <v>1957.8833333333332</v>
      </c>
      <c r="E144" s="231">
        <v>1943.7666666666664</v>
      </c>
      <c r="F144" s="231">
        <v>1931.2333333333331</v>
      </c>
      <c r="G144" s="231">
        <v>1917.1166666666663</v>
      </c>
      <c r="H144" s="231">
        <v>1970.4166666666665</v>
      </c>
      <c r="I144" s="231">
        <v>1984.5333333333333</v>
      </c>
      <c r="J144" s="231">
        <v>1997.0666666666666</v>
      </c>
      <c r="K144" s="230">
        <v>1972</v>
      </c>
      <c r="L144" s="230">
        <v>1945.35</v>
      </c>
      <c r="M144" s="230">
        <v>1.6343700000000001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4950.3999999999996</v>
      </c>
      <c r="D145" s="231">
        <v>4937.583333333333</v>
      </c>
      <c r="E145" s="231">
        <v>4916.2166666666662</v>
      </c>
      <c r="F145" s="231">
        <v>4882.0333333333328</v>
      </c>
      <c r="G145" s="231">
        <v>4860.6666666666661</v>
      </c>
      <c r="H145" s="231">
        <v>4971.7666666666664</v>
      </c>
      <c r="I145" s="231">
        <v>4993.1333333333332</v>
      </c>
      <c r="J145" s="231">
        <v>5027.3166666666666</v>
      </c>
      <c r="K145" s="230">
        <v>4958.95</v>
      </c>
      <c r="L145" s="230">
        <v>4903.3999999999996</v>
      </c>
      <c r="M145" s="230">
        <v>2.4197799999999998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506</v>
      </c>
      <c r="D146" s="231">
        <v>505.83333333333331</v>
      </c>
      <c r="E146" s="231">
        <v>503.16666666666663</v>
      </c>
      <c r="F146" s="231">
        <v>500.33333333333331</v>
      </c>
      <c r="G146" s="231">
        <v>497.66666666666663</v>
      </c>
      <c r="H146" s="231">
        <v>508.66666666666663</v>
      </c>
      <c r="I146" s="231">
        <v>511.33333333333326</v>
      </c>
      <c r="J146" s="231">
        <v>514.16666666666663</v>
      </c>
      <c r="K146" s="230">
        <v>508.5</v>
      </c>
      <c r="L146" s="230">
        <v>503</v>
      </c>
      <c r="M146" s="230">
        <v>0.72865999999999997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188.6</v>
      </c>
      <c r="D147" s="231">
        <v>189.01666666666665</v>
      </c>
      <c r="E147" s="231">
        <v>186.1333333333333</v>
      </c>
      <c r="F147" s="231">
        <v>183.66666666666666</v>
      </c>
      <c r="G147" s="231">
        <v>180.7833333333333</v>
      </c>
      <c r="H147" s="231">
        <v>191.48333333333329</v>
      </c>
      <c r="I147" s="231">
        <v>194.36666666666662</v>
      </c>
      <c r="J147" s="231">
        <v>196.83333333333329</v>
      </c>
      <c r="K147" s="230">
        <v>191.9</v>
      </c>
      <c r="L147" s="230">
        <v>186.55</v>
      </c>
      <c r="M147" s="230">
        <v>9.4704599999999992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173.65</v>
      </c>
      <c r="D148" s="231">
        <v>174.93333333333331</v>
      </c>
      <c r="E148" s="231">
        <v>171.21666666666661</v>
      </c>
      <c r="F148" s="231">
        <v>168.7833333333333</v>
      </c>
      <c r="G148" s="231">
        <v>165.06666666666661</v>
      </c>
      <c r="H148" s="231">
        <v>177.36666666666662</v>
      </c>
      <c r="I148" s="231">
        <v>181.08333333333331</v>
      </c>
      <c r="J148" s="231">
        <v>183.51666666666662</v>
      </c>
      <c r="K148" s="230">
        <v>178.65</v>
      </c>
      <c r="L148" s="230">
        <v>172.5</v>
      </c>
      <c r="M148" s="230">
        <v>4.9766899999999996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48.4</v>
      </c>
      <c r="D149" s="231">
        <v>48.5</v>
      </c>
      <c r="E149" s="231">
        <v>47.95</v>
      </c>
      <c r="F149" s="231">
        <v>47.5</v>
      </c>
      <c r="G149" s="231">
        <v>46.95</v>
      </c>
      <c r="H149" s="231">
        <v>48.95</v>
      </c>
      <c r="I149" s="231">
        <v>49.5</v>
      </c>
      <c r="J149" s="231">
        <v>49.95</v>
      </c>
      <c r="K149" s="230">
        <v>49.05</v>
      </c>
      <c r="L149" s="230">
        <v>48.05</v>
      </c>
      <c r="M149" s="230">
        <v>51.18383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66.599999999999994</v>
      </c>
      <c r="D150" s="231">
        <v>67.916666666666671</v>
      </c>
      <c r="E150" s="231">
        <v>64.38333333333334</v>
      </c>
      <c r="F150" s="231">
        <v>62.166666666666671</v>
      </c>
      <c r="G150" s="231">
        <v>58.63333333333334</v>
      </c>
      <c r="H150" s="231">
        <v>70.13333333333334</v>
      </c>
      <c r="I150" s="231">
        <v>73.666666666666671</v>
      </c>
      <c r="J150" s="231">
        <v>75.88333333333334</v>
      </c>
      <c r="K150" s="230">
        <v>71.45</v>
      </c>
      <c r="L150" s="230">
        <v>65.7</v>
      </c>
      <c r="M150" s="230">
        <v>169.99073999999999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3356.15</v>
      </c>
      <c r="D151" s="231">
        <v>3354.9833333333336</v>
      </c>
      <c r="E151" s="231">
        <v>3326.166666666667</v>
      </c>
      <c r="F151" s="231">
        <v>3296.1833333333334</v>
      </c>
      <c r="G151" s="231">
        <v>3267.3666666666668</v>
      </c>
      <c r="H151" s="231">
        <v>3384.9666666666672</v>
      </c>
      <c r="I151" s="231">
        <v>3413.7833333333338</v>
      </c>
      <c r="J151" s="231">
        <v>3443.7666666666673</v>
      </c>
      <c r="K151" s="230">
        <v>3383.8</v>
      </c>
      <c r="L151" s="230">
        <v>3325</v>
      </c>
      <c r="M151" s="230">
        <v>8.3871800000000007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458.3</v>
      </c>
      <c r="D152" s="231">
        <v>462.75</v>
      </c>
      <c r="E152" s="231">
        <v>450.55</v>
      </c>
      <c r="F152" s="231">
        <v>442.8</v>
      </c>
      <c r="G152" s="231">
        <v>430.6</v>
      </c>
      <c r="H152" s="231">
        <v>470.5</v>
      </c>
      <c r="I152" s="231">
        <v>482.70000000000005</v>
      </c>
      <c r="J152" s="231">
        <v>490.45</v>
      </c>
      <c r="K152" s="230">
        <v>474.95</v>
      </c>
      <c r="L152" s="230">
        <v>455</v>
      </c>
      <c r="M152" s="230">
        <v>2.4215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380.45</v>
      </c>
      <c r="D153" s="231">
        <v>378.85000000000008</v>
      </c>
      <c r="E153" s="231">
        <v>376.20000000000016</v>
      </c>
      <c r="F153" s="231">
        <v>371.9500000000001</v>
      </c>
      <c r="G153" s="231">
        <v>369.30000000000018</v>
      </c>
      <c r="H153" s="231">
        <v>383.10000000000014</v>
      </c>
      <c r="I153" s="231">
        <v>385.75000000000011</v>
      </c>
      <c r="J153" s="231">
        <v>390.00000000000011</v>
      </c>
      <c r="K153" s="230">
        <v>381.5</v>
      </c>
      <c r="L153" s="230">
        <v>374.6</v>
      </c>
      <c r="M153" s="230">
        <v>6.5852700000000004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1359</v>
      </c>
      <c r="D154" s="231">
        <v>1354.7</v>
      </c>
      <c r="E154" s="231">
        <v>1339.5</v>
      </c>
      <c r="F154" s="231">
        <v>1320</v>
      </c>
      <c r="G154" s="231">
        <v>1304.8</v>
      </c>
      <c r="H154" s="231">
        <v>1374.2</v>
      </c>
      <c r="I154" s="231">
        <v>1389.4000000000003</v>
      </c>
      <c r="J154" s="231">
        <v>1408.9</v>
      </c>
      <c r="K154" s="230">
        <v>1369.9</v>
      </c>
      <c r="L154" s="230">
        <v>1335.2</v>
      </c>
      <c r="M154" s="230">
        <v>0.39978000000000002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82.55</v>
      </c>
      <c r="D155" s="231">
        <v>82.8</v>
      </c>
      <c r="E155" s="231">
        <v>81.899999999999991</v>
      </c>
      <c r="F155" s="231">
        <v>81.25</v>
      </c>
      <c r="G155" s="231">
        <v>80.349999999999994</v>
      </c>
      <c r="H155" s="231">
        <v>83.449999999999989</v>
      </c>
      <c r="I155" s="231">
        <v>84.35</v>
      </c>
      <c r="J155" s="231">
        <v>84.999999999999986</v>
      </c>
      <c r="K155" s="230">
        <v>83.7</v>
      </c>
      <c r="L155" s="230">
        <v>82.15</v>
      </c>
      <c r="M155" s="230">
        <v>12.03546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70.599999999999994</v>
      </c>
      <c r="D156" s="231">
        <v>70.38333333333334</v>
      </c>
      <c r="E156" s="231">
        <v>69.066666666666677</v>
      </c>
      <c r="F156" s="231">
        <v>67.533333333333331</v>
      </c>
      <c r="G156" s="231">
        <v>66.216666666666669</v>
      </c>
      <c r="H156" s="231">
        <v>71.916666666666686</v>
      </c>
      <c r="I156" s="231">
        <v>73.233333333333348</v>
      </c>
      <c r="J156" s="231">
        <v>74.766666666666694</v>
      </c>
      <c r="K156" s="230">
        <v>71.7</v>
      </c>
      <c r="L156" s="230">
        <v>68.849999999999994</v>
      </c>
      <c r="M156" s="230">
        <v>59.039569999999998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1985.95</v>
      </c>
      <c r="D157" s="231">
        <v>1984.3833333333332</v>
      </c>
      <c r="E157" s="231">
        <v>1965.7166666666665</v>
      </c>
      <c r="F157" s="231">
        <v>1945.4833333333333</v>
      </c>
      <c r="G157" s="231">
        <v>1926.8166666666666</v>
      </c>
      <c r="H157" s="231">
        <v>2004.6166666666663</v>
      </c>
      <c r="I157" s="231">
        <v>2023.2833333333333</v>
      </c>
      <c r="J157" s="231">
        <v>2043.5166666666662</v>
      </c>
      <c r="K157" s="230">
        <v>2003.05</v>
      </c>
      <c r="L157" s="230">
        <v>1964.15</v>
      </c>
      <c r="M157" s="230">
        <v>2.66621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192.65</v>
      </c>
      <c r="D158" s="231">
        <v>193.75</v>
      </c>
      <c r="E158" s="231">
        <v>190.25</v>
      </c>
      <c r="F158" s="231">
        <v>187.85</v>
      </c>
      <c r="G158" s="231">
        <v>184.35</v>
      </c>
      <c r="H158" s="231">
        <v>196.15</v>
      </c>
      <c r="I158" s="231">
        <v>199.65</v>
      </c>
      <c r="J158" s="231">
        <v>202.05</v>
      </c>
      <c r="K158" s="230">
        <v>197.25</v>
      </c>
      <c r="L158" s="230">
        <v>191.35</v>
      </c>
      <c r="M158" s="230">
        <v>33.125869999999999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295.35000000000002</v>
      </c>
      <c r="D159" s="231">
        <v>295.45</v>
      </c>
      <c r="E159" s="231">
        <v>290.89999999999998</v>
      </c>
      <c r="F159" s="231">
        <v>286.45</v>
      </c>
      <c r="G159" s="231">
        <v>281.89999999999998</v>
      </c>
      <c r="H159" s="231">
        <v>299.89999999999998</v>
      </c>
      <c r="I159" s="231">
        <v>304.45000000000005</v>
      </c>
      <c r="J159" s="231">
        <v>308.89999999999998</v>
      </c>
      <c r="K159" s="230">
        <v>300</v>
      </c>
      <c r="L159" s="230">
        <v>291</v>
      </c>
      <c r="M159" s="230">
        <v>1.2070399999999999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124.75</v>
      </c>
      <c r="D160" s="231">
        <v>125.18333333333334</v>
      </c>
      <c r="E160" s="231">
        <v>121.71666666666667</v>
      </c>
      <c r="F160" s="231">
        <v>118.68333333333334</v>
      </c>
      <c r="G160" s="231">
        <v>115.21666666666667</v>
      </c>
      <c r="H160" s="231">
        <v>128.21666666666667</v>
      </c>
      <c r="I160" s="231">
        <v>131.68333333333334</v>
      </c>
      <c r="J160" s="231">
        <v>134.71666666666667</v>
      </c>
      <c r="K160" s="230">
        <v>128.65</v>
      </c>
      <c r="L160" s="230">
        <v>122.15</v>
      </c>
      <c r="M160" s="230">
        <v>230.35077999999999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136.44999999999999</v>
      </c>
      <c r="D161" s="231">
        <v>136.08333333333334</v>
      </c>
      <c r="E161" s="231">
        <v>135.36666666666667</v>
      </c>
      <c r="F161" s="231">
        <v>134.28333333333333</v>
      </c>
      <c r="G161" s="231">
        <v>133.56666666666666</v>
      </c>
      <c r="H161" s="231">
        <v>137.16666666666669</v>
      </c>
      <c r="I161" s="231">
        <v>137.88333333333333</v>
      </c>
      <c r="J161" s="231">
        <v>138.9666666666667</v>
      </c>
      <c r="K161" s="230">
        <v>136.80000000000001</v>
      </c>
      <c r="L161" s="230">
        <v>135</v>
      </c>
      <c r="M161" s="230">
        <v>71.072010000000006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350.45</v>
      </c>
      <c r="D162" s="231">
        <v>351.0333333333333</v>
      </c>
      <c r="E162" s="231">
        <v>340.41666666666663</v>
      </c>
      <c r="F162" s="231">
        <v>330.38333333333333</v>
      </c>
      <c r="G162" s="231">
        <v>319.76666666666665</v>
      </c>
      <c r="H162" s="231">
        <v>361.06666666666661</v>
      </c>
      <c r="I162" s="231">
        <v>371.68333333333328</v>
      </c>
      <c r="J162" s="231">
        <v>381.71666666666658</v>
      </c>
      <c r="K162" s="230">
        <v>361.65</v>
      </c>
      <c r="L162" s="230">
        <v>341</v>
      </c>
      <c r="M162" s="230">
        <v>19.032129999999999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4485.6000000000004</v>
      </c>
      <c r="D163" s="231">
        <v>4486.3166666666666</v>
      </c>
      <c r="E163" s="231">
        <v>4454.2833333333328</v>
      </c>
      <c r="F163" s="231">
        <v>4422.9666666666662</v>
      </c>
      <c r="G163" s="231">
        <v>4390.9333333333325</v>
      </c>
      <c r="H163" s="231">
        <v>4517.6333333333332</v>
      </c>
      <c r="I163" s="231">
        <v>4549.6666666666679</v>
      </c>
      <c r="J163" s="231">
        <v>4580.9833333333336</v>
      </c>
      <c r="K163" s="230">
        <v>4518.3500000000004</v>
      </c>
      <c r="L163" s="230">
        <v>4455</v>
      </c>
      <c r="M163" s="230">
        <v>0.28942000000000001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908.65</v>
      </c>
      <c r="D164" s="231">
        <v>910.6</v>
      </c>
      <c r="E164" s="231">
        <v>898.5</v>
      </c>
      <c r="F164" s="231">
        <v>888.35</v>
      </c>
      <c r="G164" s="231">
        <v>876.25</v>
      </c>
      <c r="H164" s="231">
        <v>920.75</v>
      </c>
      <c r="I164" s="231">
        <v>932.85000000000014</v>
      </c>
      <c r="J164" s="231">
        <v>943</v>
      </c>
      <c r="K164" s="230">
        <v>922.7</v>
      </c>
      <c r="L164" s="230">
        <v>900.45</v>
      </c>
      <c r="M164" s="230">
        <v>4.7413600000000002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170.1</v>
      </c>
      <c r="D165" s="231">
        <v>169.9</v>
      </c>
      <c r="E165" s="231">
        <v>168.20000000000002</v>
      </c>
      <c r="F165" s="231">
        <v>166.3</v>
      </c>
      <c r="G165" s="231">
        <v>164.60000000000002</v>
      </c>
      <c r="H165" s="231">
        <v>171.8</v>
      </c>
      <c r="I165" s="231">
        <v>173.5</v>
      </c>
      <c r="J165" s="231">
        <v>175.4</v>
      </c>
      <c r="K165" s="230">
        <v>171.6</v>
      </c>
      <c r="L165" s="230">
        <v>168</v>
      </c>
      <c r="M165" s="230">
        <v>4.39377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119.15</v>
      </c>
      <c r="D166" s="231">
        <v>118.23333333333333</v>
      </c>
      <c r="E166" s="231">
        <v>116.91666666666667</v>
      </c>
      <c r="F166" s="231">
        <v>114.68333333333334</v>
      </c>
      <c r="G166" s="231">
        <v>113.36666666666667</v>
      </c>
      <c r="H166" s="231">
        <v>120.46666666666667</v>
      </c>
      <c r="I166" s="231">
        <v>121.78333333333333</v>
      </c>
      <c r="J166" s="231">
        <v>124.01666666666667</v>
      </c>
      <c r="K166" s="230">
        <v>119.55</v>
      </c>
      <c r="L166" s="230">
        <v>116</v>
      </c>
      <c r="M166" s="230">
        <v>14.669499999999999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260.7</v>
      </c>
      <c r="D167" s="231">
        <v>260.95</v>
      </c>
      <c r="E167" s="231">
        <v>258.75</v>
      </c>
      <c r="F167" s="231">
        <v>256.8</v>
      </c>
      <c r="G167" s="231">
        <v>254.60000000000002</v>
      </c>
      <c r="H167" s="231">
        <v>262.89999999999998</v>
      </c>
      <c r="I167" s="231">
        <v>265.09999999999991</v>
      </c>
      <c r="J167" s="231">
        <v>267.04999999999995</v>
      </c>
      <c r="K167" s="230">
        <v>263.14999999999998</v>
      </c>
      <c r="L167" s="230">
        <v>259</v>
      </c>
      <c r="M167" s="230">
        <v>4.36355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999.85</v>
      </c>
      <c r="D168" s="231">
        <v>1002.6166666666667</v>
      </c>
      <c r="E168" s="231">
        <v>986.23333333333335</v>
      </c>
      <c r="F168" s="231">
        <v>972.61666666666667</v>
      </c>
      <c r="G168" s="231">
        <v>956.23333333333335</v>
      </c>
      <c r="H168" s="231">
        <v>1016.2333333333333</v>
      </c>
      <c r="I168" s="231">
        <v>1032.6166666666668</v>
      </c>
      <c r="J168" s="231">
        <v>1046.2333333333333</v>
      </c>
      <c r="K168" s="230">
        <v>1019</v>
      </c>
      <c r="L168" s="230">
        <v>989</v>
      </c>
      <c r="M168" s="230">
        <v>0.47076000000000001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108.3</v>
      </c>
      <c r="D169" s="231">
        <v>108.03333333333335</v>
      </c>
      <c r="E169" s="231">
        <v>107.51666666666669</v>
      </c>
      <c r="F169" s="231">
        <v>106.73333333333335</v>
      </c>
      <c r="G169" s="231">
        <v>106.2166666666667</v>
      </c>
      <c r="H169" s="231">
        <v>108.81666666666669</v>
      </c>
      <c r="I169" s="231">
        <v>109.33333333333334</v>
      </c>
      <c r="J169" s="231">
        <v>110.11666666666669</v>
      </c>
      <c r="K169" s="230">
        <v>108.55</v>
      </c>
      <c r="L169" s="230">
        <v>107.25</v>
      </c>
      <c r="M169" s="230">
        <v>72.639129999999994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1478.75</v>
      </c>
      <c r="D170" s="231">
        <v>1487.0333333333335</v>
      </c>
      <c r="E170" s="231">
        <v>1464.666666666667</v>
      </c>
      <c r="F170" s="231">
        <v>1450.5833333333335</v>
      </c>
      <c r="G170" s="231">
        <v>1428.2166666666669</v>
      </c>
      <c r="H170" s="231">
        <v>1501.116666666667</v>
      </c>
      <c r="I170" s="231">
        <v>1523.4833333333333</v>
      </c>
      <c r="J170" s="231">
        <v>1537.5666666666671</v>
      </c>
      <c r="K170" s="230">
        <v>1509.4</v>
      </c>
      <c r="L170" s="230">
        <v>1472.95</v>
      </c>
      <c r="M170" s="230">
        <v>0.54640999999999995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45.8</v>
      </c>
      <c r="D171" s="231">
        <v>45.783333333333331</v>
      </c>
      <c r="E171" s="231">
        <v>45.416666666666664</v>
      </c>
      <c r="F171" s="231">
        <v>45.033333333333331</v>
      </c>
      <c r="G171" s="231">
        <v>44.666666666666664</v>
      </c>
      <c r="H171" s="231">
        <v>46.166666666666664</v>
      </c>
      <c r="I171" s="231">
        <v>46.533333333333339</v>
      </c>
      <c r="J171" s="231">
        <v>46.916666666666664</v>
      </c>
      <c r="K171" s="230">
        <v>46.15</v>
      </c>
      <c r="L171" s="230">
        <v>45.4</v>
      </c>
      <c r="M171" s="230">
        <v>102.57295000000001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2462.85</v>
      </c>
      <c r="D172" s="231">
        <v>2474.4833333333331</v>
      </c>
      <c r="E172" s="231">
        <v>2438.3666666666663</v>
      </c>
      <c r="F172" s="231">
        <v>2413.8833333333332</v>
      </c>
      <c r="G172" s="231">
        <v>2377.7666666666664</v>
      </c>
      <c r="H172" s="231">
        <v>2498.9666666666662</v>
      </c>
      <c r="I172" s="231">
        <v>2535.083333333333</v>
      </c>
      <c r="J172" s="231">
        <v>2559.5666666666662</v>
      </c>
      <c r="K172" s="230">
        <v>2510.6</v>
      </c>
      <c r="L172" s="230">
        <v>2450</v>
      </c>
      <c r="M172" s="230">
        <v>0.19658999999999999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2910.1</v>
      </c>
      <c r="D173" s="231">
        <v>2906.2833333333333</v>
      </c>
      <c r="E173" s="231">
        <v>2872.6666666666665</v>
      </c>
      <c r="F173" s="231">
        <v>2835.2333333333331</v>
      </c>
      <c r="G173" s="231">
        <v>2801.6166666666663</v>
      </c>
      <c r="H173" s="231">
        <v>2943.7166666666667</v>
      </c>
      <c r="I173" s="231">
        <v>2977.3333333333335</v>
      </c>
      <c r="J173" s="231">
        <v>3014.7666666666669</v>
      </c>
      <c r="K173" s="230">
        <v>2939.9</v>
      </c>
      <c r="L173" s="230">
        <v>2868.85</v>
      </c>
      <c r="M173" s="230">
        <v>0.11698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156.05000000000001</v>
      </c>
      <c r="D174" s="231">
        <v>155.78333333333333</v>
      </c>
      <c r="E174" s="231">
        <v>153.71666666666667</v>
      </c>
      <c r="F174" s="231">
        <v>151.38333333333333</v>
      </c>
      <c r="G174" s="231">
        <v>149.31666666666666</v>
      </c>
      <c r="H174" s="231">
        <v>158.11666666666667</v>
      </c>
      <c r="I174" s="231">
        <v>160.18333333333334</v>
      </c>
      <c r="J174" s="231">
        <v>162.51666666666668</v>
      </c>
      <c r="K174" s="230">
        <v>157.85</v>
      </c>
      <c r="L174" s="230">
        <v>153.44999999999999</v>
      </c>
      <c r="M174" s="230">
        <v>9.6619600000000005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1375.7</v>
      </c>
      <c r="D175" s="231">
        <v>1379.6166666666668</v>
      </c>
      <c r="E175" s="231">
        <v>1364.2333333333336</v>
      </c>
      <c r="F175" s="231">
        <v>1352.7666666666669</v>
      </c>
      <c r="G175" s="231">
        <v>1337.3833333333337</v>
      </c>
      <c r="H175" s="231">
        <v>1391.0833333333335</v>
      </c>
      <c r="I175" s="231">
        <v>1406.4666666666667</v>
      </c>
      <c r="J175" s="231">
        <v>1417.9333333333334</v>
      </c>
      <c r="K175" s="230">
        <v>1395</v>
      </c>
      <c r="L175" s="230">
        <v>1368.15</v>
      </c>
      <c r="M175" s="230">
        <v>4.0630899999999999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1230.5999999999999</v>
      </c>
      <c r="D176" s="231">
        <v>1235.8333333333333</v>
      </c>
      <c r="E176" s="231">
        <v>1223.2666666666664</v>
      </c>
      <c r="F176" s="231">
        <v>1215.9333333333332</v>
      </c>
      <c r="G176" s="231">
        <v>1203.3666666666663</v>
      </c>
      <c r="H176" s="231">
        <v>1243.1666666666665</v>
      </c>
      <c r="I176" s="231">
        <v>1255.7333333333336</v>
      </c>
      <c r="J176" s="231">
        <v>1263.0666666666666</v>
      </c>
      <c r="K176" s="230">
        <v>1248.4000000000001</v>
      </c>
      <c r="L176" s="230">
        <v>1228.5</v>
      </c>
      <c r="M176" s="230">
        <v>3.33169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543.9</v>
      </c>
      <c r="D177" s="231">
        <v>549.86666666666667</v>
      </c>
      <c r="E177" s="231">
        <v>536.2833333333333</v>
      </c>
      <c r="F177" s="231">
        <v>528.66666666666663</v>
      </c>
      <c r="G177" s="231">
        <v>515.08333333333326</v>
      </c>
      <c r="H177" s="231">
        <v>557.48333333333335</v>
      </c>
      <c r="I177" s="231">
        <v>571.06666666666661</v>
      </c>
      <c r="J177" s="231">
        <v>578.68333333333339</v>
      </c>
      <c r="K177" s="230">
        <v>563.45000000000005</v>
      </c>
      <c r="L177" s="230">
        <v>542.25</v>
      </c>
      <c r="M177" s="230">
        <v>14.72378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1095.6500000000001</v>
      </c>
      <c r="D178" s="231">
        <v>1089.1833333333334</v>
      </c>
      <c r="E178" s="231">
        <v>1067.8666666666668</v>
      </c>
      <c r="F178" s="231">
        <v>1040.0833333333335</v>
      </c>
      <c r="G178" s="231">
        <v>1018.7666666666669</v>
      </c>
      <c r="H178" s="231">
        <v>1116.9666666666667</v>
      </c>
      <c r="I178" s="231">
        <v>1138.2833333333333</v>
      </c>
      <c r="J178" s="231">
        <v>1166.0666666666666</v>
      </c>
      <c r="K178" s="230">
        <v>1110.5</v>
      </c>
      <c r="L178" s="230">
        <v>1061.4000000000001</v>
      </c>
      <c r="M178" s="230">
        <v>0.41852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1698.35</v>
      </c>
      <c r="D179" s="231">
        <v>1727.1166666666668</v>
      </c>
      <c r="E179" s="231">
        <v>1665.2333333333336</v>
      </c>
      <c r="F179" s="231">
        <v>1632.1166666666668</v>
      </c>
      <c r="G179" s="231">
        <v>1570.2333333333336</v>
      </c>
      <c r="H179" s="231">
        <v>1760.2333333333336</v>
      </c>
      <c r="I179" s="231">
        <v>1822.1166666666668</v>
      </c>
      <c r="J179" s="231">
        <v>1855.2333333333336</v>
      </c>
      <c r="K179" s="230">
        <v>1789</v>
      </c>
      <c r="L179" s="230">
        <v>1694</v>
      </c>
      <c r="M179" s="230">
        <v>1.58754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444.1</v>
      </c>
      <c r="D180" s="231">
        <v>442.59999999999997</v>
      </c>
      <c r="E180" s="231">
        <v>437.69999999999993</v>
      </c>
      <c r="F180" s="231">
        <v>431.29999999999995</v>
      </c>
      <c r="G180" s="231">
        <v>426.39999999999992</v>
      </c>
      <c r="H180" s="231">
        <v>448.99999999999994</v>
      </c>
      <c r="I180" s="231">
        <v>453.89999999999992</v>
      </c>
      <c r="J180" s="231">
        <v>460.29999999999995</v>
      </c>
      <c r="K180" s="230">
        <v>447.5</v>
      </c>
      <c r="L180" s="230">
        <v>436.2</v>
      </c>
      <c r="M180" s="230">
        <v>0.73875999999999997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923.35</v>
      </c>
      <c r="D181" s="231">
        <v>918.11666666666667</v>
      </c>
      <c r="E181" s="231">
        <v>907.23333333333335</v>
      </c>
      <c r="F181" s="231">
        <v>891.11666666666667</v>
      </c>
      <c r="G181" s="231">
        <v>880.23333333333335</v>
      </c>
      <c r="H181" s="231">
        <v>934.23333333333335</v>
      </c>
      <c r="I181" s="231">
        <v>945.11666666666679</v>
      </c>
      <c r="J181" s="231">
        <v>961.23333333333335</v>
      </c>
      <c r="K181" s="230">
        <v>929</v>
      </c>
      <c r="L181" s="230">
        <v>902</v>
      </c>
      <c r="M181" s="230">
        <v>29.161629999999999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452.55</v>
      </c>
      <c r="D182" s="231">
        <v>451.66666666666669</v>
      </c>
      <c r="E182" s="231">
        <v>448.53333333333336</v>
      </c>
      <c r="F182" s="231">
        <v>444.51666666666665</v>
      </c>
      <c r="G182" s="231">
        <v>441.38333333333333</v>
      </c>
      <c r="H182" s="231">
        <v>455.68333333333339</v>
      </c>
      <c r="I182" s="231">
        <v>458.81666666666672</v>
      </c>
      <c r="J182" s="231">
        <v>462.83333333333343</v>
      </c>
      <c r="K182" s="230">
        <v>454.8</v>
      </c>
      <c r="L182" s="230">
        <v>447.65</v>
      </c>
      <c r="M182" s="230">
        <v>0.85294000000000003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1328.75</v>
      </c>
      <c r="D183" s="231">
        <v>1324.0666666666668</v>
      </c>
      <c r="E183" s="231">
        <v>1313.3333333333337</v>
      </c>
      <c r="F183" s="231">
        <v>1297.916666666667</v>
      </c>
      <c r="G183" s="231">
        <v>1287.1833333333338</v>
      </c>
      <c r="H183" s="231">
        <v>1339.4833333333336</v>
      </c>
      <c r="I183" s="231">
        <v>1350.2166666666667</v>
      </c>
      <c r="J183" s="231">
        <v>1365.6333333333334</v>
      </c>
      <c r="K183" s="230">
        <v>1334.8</v>
      </c>
      <c r="L183" s="230">
        <v>1308.6500000000001</v>
      </c>
      <c r="M183" s="230">
        <v>8.0582499999999992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300.85000000000002</v>
      </c>
      <c r="D184" s="231">
        <v>301.08333333333331</v>
      </c>
      <c r="E184" s="231">
        <v>298.51666666666665</v>
      </c>
      <c r="F184" s="231">
        <v>296.18333333333334</v>
      </c>
      <c r="G184" s="231">
        <v>293.61666666666667</v>
      </c>
      <c r="H184" s="231">
        <v>303.41666666666663</v>
      </c>
      <c r="I184" s="231">
        <v>305.98333333333335</v>
      </c>
      <c r="J184" s="231">
        <v>308.31666666666661</v>
      </c>
      <c r="K184" s="230">
        <v>303.64999999999998</v>
      </c>
      <c r="L184" s="230">
        <v>298.75</v>
      </c>
      <c r="M184" s="230">
        <v>10.54387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305.05</v>
      </c>
      <c r="D185" s="231">
        <v>303.36666666666673</v>
      </c>
      <c r="E185" s="231">
        <v>298.13333333333344</v>
      </c>
      <c r="F185" s="231">
        <v>291.2166666666667</v>
      </c>
      <c r="G185" s="231">
        <v>285.98333333333341</v>
      </c>
      <c r="H185" s="231">
        <v>310.28333333333347</v>
      </c>
      <c r="I185" s="231">
        <v>315.51666666666671</v>
      </c>
      <c r="J185" s="231">
        <v>322.43333333333351</v>
      </c>
      <c r="K185" s="230">
        <v>308.60000000000002</v>
      </c>
      <c r="L185" s="230">
        <v>296.45</v>
      </c>
      <c r="M185" s="230">
        <v>25.5291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1739.55</v>
      </c>
      <c r="D186" s="231">
        <v>1732.9666666666665</v>
      </c>
      <c r="E186" s="231">
        <v>1722.133333333333</v>
      </c>
      <c r="F186" s="231">
        <v>1704.7166666666665</v>
      </c>
      <c r="G186" s="231">
        <v>1693.883333333333</v>
      </c>
      <c r="H186" s="231">
        <v>1750.383333333333</v>
      </c>
      <c r="I186" s="231">
        <v>1761.2166666666665</v>
      </c>
      <c r="J186" s="231">
        <v>1778.633333333333</v>
      </c>
      <c r="K186" s="230">
        <v>1743.8</v>
      </c>
      <c r="L186" s="230">
        <v>1715.55</v>
      </c>
      <c r="M186" s="230">
        <v>3.9486699999999999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668.4</v>
      </c>
      <c r="D187" s="231">
        <v>674.66666666666663</v>
      </c>
      <c r="E187" s="231">
        <v>659.2833333333333</v>
      </c>
      <c r="F187" s="231">
        <v>650.16666666666663</v>
      </c>
      <c r="G187" s="231">
        <v>634.7833333333333</v>
      </c>
      <c r="H187" s="231">
        <v>683.7833333333333</v>
      </c>
      <c r="I187" s="231">
        <v>699.16666666666674</v>
      </c>
      <c r="J187" s="231">
        <v>708.2833333333333</v>
      </c>
      <c r="K187" s="230">
        <v>690.05</v>
      </c>
      <c r="L187" s="230">
        <v>665.55</v>
      </c>
      <c r="M187" s="230">
        <v>1.8237099999999999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301.3</v>
      </c>
      <c r="D188" s="231">
        <v>301.9666666666667</v>
      </c>
      <c r="E188" s="231">
        <v>297.38333333333338</v>
      </c>
      <c r="F188" s="231">
        <v>293.4666666666667</v>
      </c>
      <c r="G188" s="231">
        <v>288.88333333333338</v>
      </c>
      <c r="H188" s="231">
        <v>305.88333333333338</v>
      </c>
      <c r="I188" s="231">
        <v>310.46666666666664</v>
      </c>
      <c r="J188" s="231">
        <v>314.38333333333338</v>
      </c>
      <c r="K188" s="230">
        <v>306.55</v>
      </c>
      <c r="L188" s="230">
        <v>298.05</v>
      </c>
      <c r="M188" s="230">
        <v>3.8930400000000001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1890.85</v>
      </c>
      <c r="D189" s="231">
        <v>1900.2666666666667</v>
      </c>
      <c r="E189" s="231">
        <v>1870.5333333333333</v>
      </c>
      <c r="F189" s="231">
        <v>1850.2166666666667</v>
      </c>
      <c r="G189" s="231">
        <v>1820.4833333333333</v>
      </c>
      <c r="H189" s="231">
        <v>1920.5833333333333</v>
      </c>
      <c r="I189" s="231">
        <v>1950.3166666666664</v>
      </c>
      <c r="J189" s="231">
        <v>1970.6333333333332</v>
      </c>
      <c r="K189" s="230">
        <v>1930</v>
      </c>
      <c r="L189" s="230">
        <v>1879.95</v>
      </c>
      <c r="M189" s="230">
        <v>0.51700999999999997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687.55</v>
      </c>
      <c r="D190" s="231">
        <v>689.7833333333333</v>
      </c>
      <c r="E190" s="231">
        <v>682.11666666666656</v>
      </c>
      <c r="F190" s="231">
        <v>676.68333333333328</v>
      </c>
      <c r="G190" s="231">
        <v>669.01666666666654</v>
      </c>
      <c r="H190" s="231">
        <v>695.21666666666658</v>
      </c>
      <c r="I190" s="231">
        <v>702.88333333333333</v>
      </c>
      <c r="J190" s="231">
        <v>708.31666666666661</v>
      </c>
      <c r="K190" s="230">
        <v>697.45</v>
      </c>
      <c r="L190" s="230">
        <v>684.35</v>
      </c>
      <c r="M190" s="230">
        <v>2.85758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292.55</v>
      </c>
      <c r="D191" s="231">
        <v>293.95</v>
      </c>
      <c r="E191" s="231">
        <v>288.59999999999997</v>
      </c>
      <c r="F191" s="231">
        <v>284.64999999999998</v>
      </c>
      <c r="G191" s="231">
        <v>279.29999999999995</v>
      </c>
      <c r="H191" s="231">
        <v>297.89999999999998</v>
      </c>
      <c r="I191" s="231">
        <v>303.25</v>
      </c>
      <c r="J191" s="231">
        <v>307.2</v>
      </c>
      <c r="K191" s="230">
        <v>299.3</v>
      </c>
      <c r="L191" s="230">
        <v>290</v>
      </c>
      <c r="M191" s="230">
        <v>8.1191200000000006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3370.05</v>
      </c>
      <c r="D192" s="231">
        <v>3388.2666666666664</v>
      </c>
      <c r="E192" s="231">
        <v>3336.7833333333328</v>
      </c>
      <c r="F192" s="231">
        <v>3303.5166666666664</v>
      </c>
      <c r="G192" s="231">
        <v>3252.0333333333328</v>
      </c>
      <c r="H192" s="231">
        <v>3421.5333333333328</v>
      </c>
      <c r="I192" s="231">
        <v>3473.0166666666664</v>
      </c>
      <c r="J192" s="231">
        <v>3506.2833333333328</v>
      </c>
      <c r="K192" s="230">
        <v>3439.75</v>
      </c>
      <c r="L192" s="230">
        <v>3355</v>
      </c>
      <c r="M192" s="230">
        <v>0.63463000000000003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469.95</v>
      </c>
      <c r="D193" s="231">
        <v>468.84999999999997</v>
      </c>
      <c r="E193" s="231">
        <v>465.59999999999991</v>
      </c>
      <c r="F193" s="231">
        <v>461.24999999999994</v>
      </c>
      <c r="G193" s="231">
        <v>457.99999999999989</v>
      </c>
      <c r="H193" s="231">
        <v>473.19999999999993</v>
      </c>
      <c r="I193" s="231">
        <v>476.45000000000005</v>
      </c>
      <c r="J193" s="231">
        <v>480.79999999999995</v>
      </c>
      <c r="K193" s="230">
        <v>472.1</v>
      </c>
      <c r="L193" s="230">
        <v>464.5</v>
      </c>
      <c r="M193" s="230">
        <v>7.4481799999999998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597.15</v>
      </c>
      <c r="D194" s="231">
        <v>595.1</v>
      </c>
      <c r="E194" s="231">
        <v>587.20000000000005</v>
      </c>
      <c r="F194" s="231">
        <v>577.25</v>
      </c>
      <c r="G194" s="231">
        <v>569.35</v>
      </c>
      <c r="H194" s="231">
        <v>605.05000000000007</v>
      </c>
      <c r="I194" s="231">
        <v>612.94999999999993</v>
      </c>
      <c r="J194" s="231">
        <v>622.90000000000009</v>
      </c>
      <c r="K194" s="230">
        <v>603</v>
      </c>
      <c r="L194" s="230">
        <v>585.15</v>
      </c>
      <c r="M194" s="230">
        <v>18.32733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112.1</v>
      </c>
      <c r="D195" s="231">
        <v>112.98333333333333</v>
      </c>
      <c r="E195" s="231">
        <v>110.81666666666666</v>
      </c>
      <c r="F195" s="231">
        <v>109.53333333333333</v>
      </c>
      <c r="G195" s="231">
        <v>107.36666666666666</v>
      </c>
      <c r="H195" s="231">
        <v>114.26666666666667</v>
      </c>
      <c r="I195" s="231">
        <v>116.43333333333332</v>
      </c>
      <c r="J195" s="231">
        <v>117.71666666666667</v>
      </c>
      <c r="K195" s="230">
        <v>115.15</v>
      </c>
      <c r="L195" s="230">
        <v>111.7</v>
      </c>
      <c r="M195" s="230">
        <v>10.16896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162.80000000000001</v>
      </c>
      <c r="D196" s="231">
        <v>162.78333333333333</v>
      </c>
      <c r="E196" s="231">
        <v>160.26666666666665</v>
      </c>
      <c r="F196" s="231">
        <v>157.73333333333332</v>
      </c>
      <c r="G196" s="231">
        <v>155.21666666666664</v>
      </c>
      <c r="H196" s="231">
        <v>165.31666666666666</v>
      </c>
      <c r="I196" s="231">
        <v>167.83333333333337</v>
      </c>
      <c r="J196" s="231">
        <v>170.36666666666667</v>
      </c>
      <c r="K196" s="230">
        <v>165.3</v>
      </c>
      <c r="L196" s="230">
        <v>160.25</v>
      </c>
      <c r="M196" s="230">
        <v>89.234369999999998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284.14999999999998</v>
      </c>
      <c r="D197" s="231">
        <v>284.8</v>
      </c>
      <c r="E197" s="231">
        <v>281.10000000000002</v>
      </c>
      <c r="F197" s="231">
        <v>278.05</v>
      </c>
      <c r="G197" s="231">
        <v>274.35000000000002</v>
      </c>
      <c r="H197" s="231">
        <v>287.85000000000002</v>
      </c>
      <c r="I197" s="231">
        <v>291.54999999999995</v>
      </c>
      <c r="J197" s="231">
        <v>294.60000000000002</v>
      </c>
      <c r="K197" s="230">
        <v>288.5</v>
      </c>
      <c r="L197" s="230">
        <v>281.75</v>
      </c>
      <c r="M197" s="230">
        <v>3.3233100000000002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1127.4000000000001</v>
      </c>
      <c r="D198" s="231">
        <v>1131.2333333333333</v>
      </c>
      <c r="E198" s="231">
        <v>1109.1666666666667</v>
      </c>
      <c r="F198" s="231">
        <v>1090.9333333333334</v>
      </c>
      <c r="G198" s="231">
        <v>1068.8666666666668</v>
      </c>
      <c r="H198" s="231">
        <v>1149.4666666666667</v>
      </c>
      <c r="I198" s="231">
        <v>1171.5333333333333</v>
      </c>
      <c r="J198" s="231">
        <v>1189.7666666666667</v>
      </c>
      <c r="K198" s="230">
        <v>1153.3</v>
      </c>
      <c r="L198" s="230">
        <v>1113</v>
      </c>
      <c r="M198" s="230">
        <v>4.9898499999999997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1067.55</v>
      </c>
      <c r="D199" s="231">
        <v>1068.7833333333333</v>
      </c>
      <c r="E199" s="231">
        <v>1062.7666666666667</v>
      </c>
      <c r="F199" s="231">
        <v>1057.9833333333333</v>
      </c>
      <c r="G199" s="231">
        <v>1051.9666666666667</v>
      </c>
      <c r="H199" s="231">
        <v>1073.5666666666666</v>
      </c>
      <c r="I199" s="231">
        <v>1079.583333333333</v>
      </c>
      <c r="J199" s="231">
        <v>1084.3666666666666</v>
      </c>
      <c r="K199" s="230">
        <v>1074.8</v>
      </c>
      <c r="L199" s="230">
        <v>1064</v>
      </c>
      <c r="M199" s="230">
        <v>19.051680000000001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1808.85</v>
      </c>
      <c r="D200" s="231">
        <v>1799.2833333333335</v>
      </c>
      <c r="E200" s="231">
        <v>1777.5666666666671</v>
      </c>
      <c r="F200" s="231">
        <v>1746.2833333333335</v>
      </c>
      <c r="G200" s="231">
        <v>1724.5666666666671</v>
      </c>
      <c r="H200" s="231">
        <v>1830.5666666666671</v>
      </c>
      <c r="I200" s="231">
        <v>1852.2833333333338</v>
      </c>
      <c r="J200" s="231">
        <v>1883.5666666666671</v>
      </c>
      <c r="K200" s="230">
        <v>1821</v>
      </c>
      <c r="L200" s="230">
        <v>1768</v>
      </c>
      <c r="M200" s="230">
        <v>3.4579499999999999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1687.25</v>
      </c>
      <c r="D201" s="231">
        <v>1689.4166666666667</v>
      </c>
      <c r="E201" s="231">
        <v>1679.8333333333335</v>
      </c>
      <c r="F201" s="231">
        <v>1672.4166666666667</v>
      </c>
      <c r="G201" s="231">
        <v>1662.8333333333335</v>
      </c>
      <c r="H201" s="231">
        <v>1696.8333333333335</v>
      </c>
      <c r="I201" s="231">
        <v>1706.416666666667</v>
      </c>
      <c r="J201" s="231">
        <v>1713.8333333333335</v>
      </c>
      <c r="K201" s="230">
        <v>1699</v>
      </c>
      <c r="L201" s="230">
        <v>1682</v>
      </c>
      <c r="M201" s="230">
        <v>161.10592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544.5</v>
      </c>
      <c r="D202" s="231">
        <v>539.96666666666658</v>
      </c>
      <c r="E202" s="231">
        <v>534.08333333333314</v>
      </c>
      <c r="F202" s="231">
        <v>523.66666666666652</v>
      </c>
      <c r="G202" s="231">
        <v>517.78333333333308</v>
      </c>
      <c r="H202" s="231">
        <v>550.38333333333321</v>
      </c>
      <c r="I202" s="231">
        <v>556.26666666666665</v>
      </c>
      <c r="J202" s="231">
        <v>566.68333333333328</v>
      </c>
      <c r="K202" s="230">
        <v>545.85</v>
      </c>
      <c r="L202" s="230">
        <v>529.54999999999995</v>
      </c>
      <c r="M202" s="230">
        <v>42.39067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64.45</v>
      </c>
      <c r="D203" s="231">
        <v>64.716666666666669</v>
      </c>
      <c r="E203" s="231">
        <v>63.833333333333343</v>
      </c>
      <c r="F203" s="231">
        <v>63.216666666666669</v>
      </c>
      <c r="G203" s="231">
        <v>62.333333333333343</v>
      </c>
      <c r="H203" s="231">
        <v>65.333333333333343</v>
      </c>
      <c r="I203" s="231">
        <v>66.216666666666669</v>
      </c>
      <c r="J203" s="231">
        <v>66.833333333333343</v>
      </c>
      <c r="K203" s="230">
        <v>65.599999999999994</v>
      </c>
      <c r="L203" s="230">
        <v>64.099999999999994</v>
      </c>
      <c r="M203" s="230">
        <v>41.973889999999997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601.1</v>
      </c>
      <c r="D204" s="231">
        <v>600.80000000000007</v>
      </c>
      <c r="E204" s="231">
        <v>595.75000000000011</v>
      </c>
      <c r="F204" s="231">
        <v>590.40000000000009</v>
      </c>
      <c r="G204" s="231">
        <v>585.35000000000014</v>
      </c>
      <c r="H204" s="231">
        <v>606.15000000000009</v>
      </c>
      <c r="I204" s="231">
        <v>611.20000000000005</v>
      </c>
      <c r="J204" s="231">
        <v>616.55000000000007</v>
      </c>
      <c r="K204" s="230">
        <v>605.85</v>
      </c>
      <c r="L204" s="230">
        <v>595.45000000000005</v>
      </c>
      <c r="M204" s="230">
        <v>0.44717000000000001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828.25</v>
      </c>
      <c r="D205" s="231">
        <v>829.7833333333333</v>
      </c>
      <c r="E205" s="231">
        <v>822.76666666666665</v>
      </c>
      <c r="F205" s="231">
        <v>817.2833333333333</v>
      </c>
      <c r="G205" s="231">
        <v>810.26666666666665</v>
      </c>
      <c r="H205" s="231">
        <v>835.26666666666665</v>
      </c>
      <c r="I205" s="231">
        <v>842.2833333333333</v>
      </c>
      <c r="J205" s="231">
        <v>847.76666666666665</v>
      </c>
      <c r="K205" s="230">
        <v>836.8</v>
      </c>
      <c r="L205" s="230">
        <v>824.3</v>
      </c>
      <c r="M205" s="230">
        <v>2.0490300000000001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888.8</v>
      </c>
      <c r="D206" s="231">
        <v>894.63333333333333</v>
      </c>
      <c r="E206" s="231">
        <v>840.26666666666665</v>
      </c>
      <c r="F206" s="231">
        <v>791.73333333333335</v>
      </c>
      <c r="G206" s="231">
        <v>737.36666666666667</v>
      </c>
      <c r="H206" s="231">
        <v>943.16666666666663</v>
      </c>
      <c r="I206" s="231">
        <v>997.53333333333319</v>
      </c>
      <c r="J206" s="231">
        <v>1046.0666666666666</v>
      </c>
      <c r="K206" s="230">
        <v>949</v>
      </c>
      <c r="L206" s="230">
        <v>846.1</v>
      </c>
      <c r="M206" s="230">
        <v>1.1442600000000001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1225.5999999999999</v>
      </c>
      <c r="D207" s="231">
        <v>1229.55</v>
      </c>
      <c r="E207" s="231">
        <v>1216.0999999999999</v>
      </c>
      <c r="F207" s="231">
        <v>1206.5999999999999</v>
      </c>
      <c r="G207" s="231">
        <v>1193.1499999999999</v>
      </c>
      <c r="H207" s="231">
        <v>1239.05</v>
      </c>
      <c r="I207" s="231">
        <v>1252.5000000000002</v>
      </c>
      <c r="J207" s="231">
        <v>1262</v>
      </c>
      <c r="K207" s="230">
        <v>1243</v>
      </c>
      <c r="L207" s="230">
        <v>1220.05</v>
      </c>
      <c r="M207" s="230">
        <v>6.8038699999999999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2495.9</v>
      </c>
      <c r="D208" s="231">
        <v>2500.6166666666668</v>
      </c>
      <c r="E208" s="231">
        <v>2461.2833333333338</v>
      </c>
      <c r="F208" s="231">
        <v>2426.666666666667</v>
      </c>
      <c r="G208" s="231">
        <v>2387.3333333333339</v>
      </c>
      <c r="H208" s="231">
        <v>2535.2333333333336</v>
      </c>
      <c r="I208" s="231">
        <v>2574.5666666666666</v>
      </c>
      <c r="J208" s="231">
        <v>2609.1833333333334</v>
      </c>
      <c r="K208" s="230">
        <v>2539.9499999999998</v>
      </c>
      <c r="L208" s="230">
        <v>2466</v>
      </c>
      <c r="M208" s="230">
        <v>9.9762900000000005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297.05</v>
      </c>
      <c r="D209" s="231">
        <v>297.7</v>
      </c>
      <c r="E209" s="231">
        <v>293.75</v>
      </c>
      <c r="F209" s="231">
        <v>290.45</v>
      </c>
      <c r="G209" s="231">
        <v>286.5</v>
      </c>
      <c r="H209" s="231">
        <v>301</v>
      </c>
      <c r="I209" s="231">
        <v>304.94999999999993</v>
      </c>
      <c r="J209" s="231">
        <v>308.25</v>
      </c>
      <c r="K209" s="230">
        <v>301.64999999999998</v>
      </c>
      <c r="L209" s="230">
        <v>294.39999999999998</v>
      </c>
      <c r="M209" s="230">
        <v>1.7235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446.15</v>
      </c>
      <c r="D210" s="231">
        <v>444.68333333333334</v>
      </c>
      <c r="E210" s="231">
        <v>439.4666666666667</v>
      </c>
      <c r="F210" s="231">
        <v>432.78333333333336</v>
      </c>
      <c r="G210" s="231">
        <v>427.56666666666672</v>
      </c>
      <c r="H210" s="231">
        <v>451.36666666666667</v>
      </c>
      <c r="I210" s="231">
        <v>456.58333333333326</v>
      </c>
      <c r="J210" s="231">
        <v>463.26666666666665</v>
      </c>
      <c r="K210" s="230">
        <v>449.9</v>
      </c>
      <c r="L210" s="230">
        <v>438</v>
      </c>
      <c r="M210" s="230">
        <v>51.785469999999997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1047.5</v>
      </c>
      <c r="D211" s="231">
        <v>1048.7666666666667</v>
      </c>
      <c r="E211" s="231">
        <v>1040.7333333333333</v>
      </c>
      <c r="F211" s="231">
        <v>1033.9666666666667</v>
      </c>
      <c r="G211" s="231">
        <v>1025.9333333333334</v>
      </c>
      <c r="H211" s="231">
        <v>1055.5333333333333</v>
      </c>
      <c r="I211" s="231">
        <v>1063.5666666666666</v>
      </c>
      <c r="J211" s="231">
        <v>1070.3333333333333</v>
      </c>
      <c r="K211" s="230">
        <v>1056.8</v>
      </c>
      <c r="L211" s="230">
        <v>1042</v>
      </c>
      <c r="M211" s="230">
        <v>0.28103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2938.3</v>
      </c>
      <c r="D212" s="231">
        <v>2939.15</v>
      </c>
      <c r="E212" s="231">
        <v>2920.25</v>
      </c>
      <c r="F212" s="231">
        <v>2902.2</v>
      </c>
      <c r="G212" s="231">
        <v>2883.2999999999997</v>
      </c>
      <c r="H212" s="231">
        <v>2957.2000000000003</v>
      </c>
      <c r="I212" s="231">
        <v>2976.1000000000008</v>
      </c>
      <c r="J212" s="231">
        <v>2994.1500000000005</v>
      </c>
      <c r="K212" s="230">
        <v>2958.05</v>
      </c>
      <c r="L212" s="230">
        <v>2921.1</v>
      </c>
      <c r="M212" s="230">
        <v>7.6433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104.3</v>
      </c>
      <c r="D213" s="231">
        <v>103.53333333333335</v>
      </c>
      <c r="E213" s="231">
        <v>102.16666666666669</v>
      </c>
      <c r="F213" s="231">
        <v>100.03333333333335</v>
      </c>
      <c r="G213" s="231">
        <v>98.666666666666686</v>
      </c>
      <c r="H213" s="231">
        <v>105.66666666666669</v>
      </c>
      <c r="I213" s="231">
        <v>107.03333333333333</v>
      </c>
      <c r="J213" s="231">
        <v>109.16666666666669</v>
      </c>
      <c r="K213" s="230">
        <v>104.9</v>
      </c>
      <c r="L213" s="230">
        <v>101.4</v>
      </c>
      <c r="M213" s="230">
        <v>65.618660000000006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252.85</v>
      </c>
      <c r="D214" s="231">
        <v>253.73333333333335</v>
      </c>
      <c r="E214" s="231">
        <v>249.81666666666672</v>
      </c>
      <c r="F214" s="231">
        <v>246.78333333333336</v>
      </c>
      <c r="G214" s="231">
        <v>242.86666666666673</v>
      </c>
      <c r="H214" s="231">
        <v>256.76666666666671</v>
      </c>
      <c r="I214" s="231">
        <v>260.68333333333334</v>
      </c>
      <c r="J214" s="231">
        <v>263.7166666666667</v>
      </c>
      <c r="K214" s="230">
        <v>257.64999999999998</v>
      </c>
      <c r="L214" s="230">
        <v>250.7</v>
      </c>
      <c r="M214" s="230">
        <v>26.36778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2451.6999999999998</v>
      </c>
      <c r="D215" s="231">
        <v>2459.9</v>
      </c>
      <c r="E215" s="231">
        <v>2441.8000000000002</v>
      </c>
      <c r="F215" s="231">
        <v>2431.9</v>
      </c>
      <c r="G215" s="231">
        <v>2413.8000000000002</v>
      </c>
      <c r="H215" s="231">
        <v>2469.8000000000002</v>
      </c>
      <c r="I215" s="231">
        <v>2487.8999999999996</v>
      </c>
      <c r="J215" s="231">
        <v>2497.8000000000002</v>
      </c>
      <c r="K215" s="230">
        <v>2478</v>
      </c>
      <c r="L215" s="230">
        <v>2450</v>
      </c>
      <c r="M215" s="230">
        <v>17.6037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315.2</v>
      </c>
      <c r="D216" s="231">
        <v>316</v>
      </c>
      <c r="E216" s="231">
        <v>314.2</v>
      </c>
      <c r="F216" s="231">
        <v>313.2</v>
      </c>
      <c r="G216" s="231">
        <v>311.39999999999998</v>
      </c>
      <c r="H216" s="231">
        <v>317</v>
      </c>
      <c r="I216" s="231">
        <v>318.79999999999995</v>
      </c>
      <c r="J216" s="231">
        <v>319.8</v>
      </c>
      <c r="K216" s="230">
        <v>317.8</v>
      </c>
      <c r="L216" s="230">
        <v>315</v>
      </c>
      <c r="M216" s="230">
        <v>4.0789400000000002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3448.75</v>
      </c>
      <c r="D217" s="231">
        <v>3409.5833333333335</v>
      </c>
      <c r="E217" s="231">
        <v>3349.166666666667</v>
      </c>
      <c r="F217" s="231">
        <v>3249.5833333333335</v>
      </c>
      <c r="G217" s="231">
        <v>3189.166666666667</v>
      </c>
      <c r="H217" s="231">
        <v>3509.166666666667</v>
      </c>
      <c r="I217" s="231">
        <v>3569.5833333333339</v>
      </c>
      <c r="J217" s="231">
        <v>3669.166666666667</v>
      </c>
      <c r="K217" s="230">
        <v>3470</v>
      </c>
      <c r="L217" s="230">
        <v>3310</v>
      </c>
      <c r="M217" s="230">
        <v>0.58874000000000004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713.15</v>
      </c>
      <c r="D218" s="231">
        <v>717</v>
      </c>
      <c r="E218" s="231">
        <v>706.15</v>
      </c>
      <c r="F218" s="231">
        <v>699.15</v>
      </c>
      <c r="G218" s="231">
        <v>688.3</v>
      </c>
      <c r="H218" s="231">
        <v>724</v>
      </c>
      <c r="I218" s="231">
        <v>734.84999999999991</v>
      </c>
      <c r="J218" s="231">
        <v>741.85</v>
      </c>
      <c r="K218" s="230">
        <v>727.85</v>
      </c>
      <c r="L218" s="230">
        <v>710</v>
      </c>
      <c r="M218" s="230">
        <v>1.3017099999999999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35555.9</v>
      </c>
      <c r="D219" s="231">
        <v>35684.966666666667</v>
      </c>
      <c r="E219" s="231">
        <v>35370.933333333334</v>
      </c>
      <c r="F219" s="231">
        <v>35185.966666666667</v>
      </c>
      <c r="G219" s="231">
        <v>34871.933333333334</v>
      </c>
      <c r="H219" s="231">
        <v>35869.933333333334</v>
      </c>
      <c r="I219" s="231">
        <v>36183.966666666674</v>
      </c>
      <c r="J219" s="231">
        <v>36368.933333333334</v>
      </c>
      <c r="K219" s="230">
        <v>35999</v>
      </c>
      <c r="L219" s="230">
        <v>35500</v>
      </c>
      <c r="M219" s="230">
        <v>2.7310000000000001E-2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51.8</v>
      </c>
      <c r="D220" s="231">
        <v>51.133333333333326</v>
      </c>
      <c r="E220" s="231">
        <v>49.966666666666654</v>
      </c>
      <c r="F220" s="231">
        <v>48.133333333333326</v>
      </c>
      <c r="G220" s="231">
        <v>46.966666666666654</v>
      </c>
      <c r="H220" s="231">
        <v>52.966666666666654</v>
      </c>
      <c r="I220" s="231">
        <v>54.133333333333326</v>
      </c>
      <c r="J220" s="231">
        <v>55.966666666666654</v>
      </c>
      <c r="K220" s="230">
        <v>52.3</v>
      </c>
      <c r="L220" s="230">
        <v>49.3</v>
      </c>
      <c r="M220" s="230">
        <v>132.35597000000001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2790</v>
      </c>
      <c r="D221" s="231">
        <v>2790.0666666666671</v>
      </c>
      <c r="E221" s="231">
        <v>2776.1333333333341</v>
      </c>
      <c r="F221" s="231">
        <v>2762.2666666666669</v>
      </c>
      <c r="G221" s="231">
        <v>2748.3333333333339</v>
      </c>
      <c r="H221" s="231">
        <v>2803.9333333333343</v>
      </c>
      <c r="I221" s="231">
        <v>2817.8666666666677</v>
      </c>
      <c r="J221" s="231">
        <v>2831.7333333333345</v>
      </c>
      <c r="K221" s="230">
        <v>2804</v>
      </c>
      <c r="L221" s="230">
        <v>2776.2</v>
      </c>
      <c r="M221" s="230">
        <v>53.776060000000001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922.1</v>
      </c>
      <c r="D222" s="231">
        <v>922.20000000000016</v>
      </c>
      <c r="E222" s="231">
        <v>918.60000000000036</v>
      </c>
      <c r="F222" s="231">
        <v>915.10000000000025</v>
      </c>
      <c r="G222" s="231">
        <v>911.50000000000045</v>
      </c>
      <c r="H222" s="231">
        <v>925.70000000000027</v>
      </c>
      <c r="I222" s="231">
        <v>929.3</v>
      </c>
      <c r="J222" s="231">
        <v>932.80000000000018</v>
      </c>
      <c r="K222" s="230">
        <v>925.8</v>
      </c>
      <c r="L222" s="230">
        <v>918.7</v>
      </c>
      <c r="M222" s="230">
        <v>175.15017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1087.05</v>
      </c>
      <c r="D223" s="231">
        <v>1084.6833333333334</v>
      </c>
      <c r="E223" s="231">
        <v>1078.6666666666667</v>
      </c>
      <c r="F223" s="231">
        <v>1070.2833333333333</v>
      </c>
      <c r="G223" s="231">
        <v>1064.2666666666667</v>
      </c>
      <c r="H223" s="231">
        <v>1093.0666666666668</v>
      </c>
      <c r="I223" s="231">
        <v>1099.0833333333333</v>
      </c>
      <c r="J223" s="231">
        <v>1107.4666666666669</v>
      </c>
      <c r="K223" s="230">
        <v>1090.7</v>
      </c>
      <c r="L223" s="230">
        <v>1076.3</v>
      </c>
      <c r="M223" s="230">
        <v>5.84124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439.55</v>
      </c>
      <c r="D224" s="231">
        <v>437.59999999999997</v>
      </c>
      <c r="E224" s="231">
        <v>434.49999999999994</v>
      </c>
      <c r="F224" s="231">
        <v>429.45</v>
      </c>
      <c r="G224" s="231">
        <v>426.34999999999997</v>
      </c>
      <c r="H224" s="231">
        <v>442.64999999999992</v>
      </c>
      <c r="I224" s="231">
        <v>445.74999999999994</v>
      </c>
      <c r="J224" s="231">
        <v>450.7999999999999</v>
      </c>
      <c r="K224" s="230">
        <v>440.7</v>
      </c>
      <c r="L224" s="230">
        <v>432.55</v>
      </c>
      <c r="M224" s="230">
        <v>16.194680000000002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452.45</v>
      </c>
      <c r="D225" s="231">
        <v>450.2</v>
      </c>
      <c r="E225" s="231">
        <v>445.59999999999997</v>
      </c>
      <c r="F225" s="231">
        <v>438.75</v>
      </c>
      <c r="G225" s="231">
        <v>434.15</v>
      </c>
      <c r="H225" s="231">
        <v>457.04999999999995</v>
      </c>
      <c r="I225" s="231">
        <v>461.65</v>
      </c>
      <c r="J225" s="231">
        <v>468.49999999999994</v>
      </c>
      <c r="K225" s="230">
        <v>454.8</v>
      </c>
      <c r="L225" s="230">
        <v>443.35</v>
      </c>
      <c r="M225" s="230">
        <v>1.79959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54.85</v>
      </c>
      <c r="D226" s="231">
        <v>55.266666666666673</v>
      </c>
      <c r="E226" s="231">
        <v>54.133333333333347</v>
      </c>
      <c r="F226" s="231">
        <v>53.416666666666671</v>
      </c>
      <c r="G226" s="231">
        <v>52.283333333333346</v>
      </c>
      <c r="H226" s="231">
        <v>55.983333333333348</v>
      </c>
      <c r="I226" s="231">
        <v>57.116666666666674</v>
      </c>
      <c r="J226" s="231">
        <v>57.83333333333335</v>
      </c>
      <c r="K226" s="230">
        <v>56.4</v>
      </c>
      <c r="L226" s="230">
        <v>54.55</v>
      </c>
      <c r="M226" s="230">
        <v>112.48042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63.85</v>
      </c>
      <c r="D227" s="231">
        <v>64.033333333333331</v>
      </c>
      <c r="E227" s="231">
        <v>62.816666666666663</v>
      </c>
      <c r="F227" s="231">
        <v>61.783333333333331</v>
      </c>
      <c r="G227" s="231">
        <v>60.566666666666663</v>
      </c>
      <c r="H227" s="231">
        <v>65.066666666666663</v>
      </c>
      <c r="I227" s="231">
        <v>66.283333333333331</v>
      </c>
      <c r="J227" s="231">
        <v>67.316666666666663</v>
      </c>
      <c r="K227" s="230">
        <v>65.25</v>
      </c>
      <c r="L227" s="230">
        <v>63</v>
      </c>
      <c r="M227" s="230">
        <v>1135.85859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90.65</v>
      </c>
      <c r="D228" s="231">
        <v>90.566666666666677</v>
      </c>
      <c r="E228" s="231">
        <v>88.933333333333351</v>
      </c>
      <c r="F228" s="231">
        <v>87.216666666666669</v>
      </c>
      <c r="G228" s="231">
        <v>85.583333333333343</v>
      </c>
      <c r="H228" s="231">
        <v>92.28333333333336</v>
      </c>
      <c r="I228" s="231">
        <v>93.916666666666686</v>
      </c>
      <c r="J228" s="231">
        <v>95.633333333333368</v>
      </c>
      <c r="K228" s="230">
        <v>92.2</v>
      </c>
      <c r="L228" s="230">
        <v>88.85</v>
      </c>
      <c r="M228" s="230">
        <v>199.08134999999999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835.9</v>
      </c>
      <c r="D229" s="231">
        <v>840.66666666666663</v>
      </c>
      <c r="E229" s="231">
        <v>826.63333333333321</v>
      </c>
      <c r="F229" s="231">
        <v>817.36666666666656</v>
      </c>
      <c r="G229" s="231">
        <v>803.33333333333314</v>
      </c>
      <c r="H229" s="231">
        <v>849.93333333333328</v>
      </c>
      <c r="I229" s="231">
        <v>863.96666666666681</v>
      </c>
      <c r="J229" s="231">
        <v>873.23333333333335</v>
      </c>
      <c r="K229" s="230">
        <v>854.7</v>
      </c>
      <c r="L229" s="230">
        <v>831.4</v>
      </c>
      <c r="M229" s="230">
        <v>0.21390000000000001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466.95</v>
      </c>
      <c r="D230" s="231">
        <v>473.35000000000008</v>
      </c>
      <c r="E230" s="231">
        <v>458.70000000000016</v>
      </c>
      <c r="F230" s="231">
        <v>450.4500000000001</v>
      </c>
      <c r="G230" s="231">
        <v>435.80000000000018</v>
      </c>
      <c r="H230" s="231">
        <v>481.60000000000014</v>
      </c>
      <c r="I230" s="231">
        <v>496.25000000000011</v>
      </c>
      <c r="J230" s="231">
        <v>504.50000000000011</v>
      </c>
      <c r="K230" s="230">
        <v>488</v>
      </c>
      <c r="L230" s="230">
        <v>465.1</v>
      </c>
      <c r="M230" s="230">
        <v>3.1122800000000002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28.55</v>
      </c>
      <c r="D231" s="231">
        <v>28.283333333333331</v>
      </c>
      <c r="E231" s="231">
        <v>27.866666666666664</v>
      </c>
      <c r="F231" s="231">
        <v>27.183333333333334</v>
      </c>
      <c r="G231" s="231">
        <v>26.766666666666666</v>
      </c>
      <c r="H231" s="231">
        <v>28.966666666666661</v>
      </c>
      <c r="I231" s="231">
        <v>29.383333333333333</v>
      </c>
      <c r="J231" s="231">
        <v>30.066666666666659</v>
      </c>
      <c r="K231" s="230">
        <v>28.7</v>
      </c>
      <c r="L231" s="230">
        <v>27.6</v>
      </c>
      <c r="M231" s="230">
        <v>265.11151000000001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424.45</v>
      </c>
      <c r="D232" s="231">
        <v>424.2166666666667</v>
      </c>
      <c r="E232" s="231">
        <v>421.43333333333339</v>
      </c>
      <c r="F232" s="231">
        <v>418.41666666666669</v>
      </c>
      <c r="G232" s="231">
        <v>415.63333333333338</v>
      </c>
      <c r="H232" s="231">
        <v>427.23333333333341</v>
      </c>
      <c r="I232" s="231">
        <v>430.01666666666671</v>
      </c>
      <c r="J232" s="231">
        <v>433.03333333333342</v>
      </c>
      <c r="K232" s="230">
        <v>427</v>
      </c>
      <c r="L232" s="230">
        <v>421.2</v>
      </c>
      <c r="M232" s="230">
        <v>102.53527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95.75</v>
      </c>
      <c r="D233" s="231">
        <v>95.933333333333323</v>
      </c>
      <c r="E233" s="231">
        <v>94.916666666666643</v>
      </c>
      <c r="F233" s="231">
        <v>94.083333333333314</v>
      </c>
      <c r="G233" s="231">
        <v>93.066666666666634</v>
      </c>
      <c r="H233" s="231">
        <v>96.766666666666652</v>
      </c>
      <c r="I233" s="231">
        <v>97.783333333333331</v>
      </c>
      <c r="J233" s="231">
        <v>98.61666666666666</v>
      </c>
      <c r="K233" s="230">
        <v>96.95</v>
      </c>
      <c r="L233" s="230">
        <v>95.1</v>
      </c>
      <c r="M233" s="230">
        <v>2.1425900000000002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186.5</v>
      </c>
      <c r="D234" s="231">
        <v>186.33333333333334</v>
      </c>
      <c r="E234" s="231">
        <v>184.4666666666667</v>
      </c>
      <c r="F234" s="231">
        <v>182.43333333333337</v>
      </c>
      <c r="G234" s="231">
        <v>180.56666666666672</v>
      </c>
      <c r="H234" s="231">
        <v>188.36666666666667</v>
      </c>
      <c r="I234" s="231">
        <v>190.23333333333329</v>
      </c>
      <c r="J234" s="231">
        <v>192.26666666666665</v>
      </c>
      <c r="K234" s="230">
        <v>188.2</v>
      </c>
      <c r="L234" s="230">
        <v>184.3</v>
      </c>
      <c r="M234" s="230">
        <v>17.487169999999999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112.95</v>
      </c>
      <c r="D235" s="231">
        <v>111.85000000000001</v>
      </c>
      <c r="E235" s="231">
        <v>109.15000000000002</v>
      </c>
      <c r="F235" s="231">
        <v>105.35000000000001</v>
      </c>
      <c r="G235" s="231">
        <v>102.65000000000002</v>
      </c>
      <c r="H235" s="231">
        <v>115.65000000000002</v>
      </c>
      <c r="I235" s="231">
        <v>118.35000000000001</v>
      </c>
      <c r="J235" s="231">
        <v>122.15000000000002</v>
      </c>
      <c r="K235" s="230">
        <v>114.55</v>
      </c>
      <c r="L235" s="230">
        <v>108.05</v>
      </c>
      <c r="M235" s="230">
        <v>157.84934000000001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73.25</v>
      </c>
      <c r="D236" s="231">
        <v>73.95</v>
      </c>
      <c r="E236" s="231">
        <v>72.100000000000009</v>
      </c>
      <c r="F236" s="231">
        <v>70.95</v>
      </c>
      <c r="G236" s="231">
        <v>69.100000000000009</v>
      </c>
      <c r="H236" s="231">
        <v>75.100000000000009</v>
      </c>
      <c r="I236" s="231">
        <v>76.95</v>
      </c>
      <c r="J236" s="231">
        <v>78.100000000000009</v>
      </c>
      <c r="K236" s="230">
        <v>75.8</v>
      </c>
      <c r="L236" s="230">
        <v>72.8</v>
      </c>
      <c r="M236" s="230">
        <v>81.878699999999995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5628.15</v>
      </c>
      <c r="D237" s="231">
        <v>5536.2166666666662</v>
      </c>
      <c r="E237" s="231">
        <v>5418.9833333333327</v>
      </c>
      <c r="F237" s="231">
        <v>5209.8166666666666</v>
      </c>
      <c r="G237" s="231">
        <v>5092.583333333333</v>
      </c>
      <c r="H237" s="231">
        <v>5745.3833333333323</v>
      </c>
      <c r="I237" s="231">
        <v>5862.6166666666659</v>
      </c>
      <c r="J237" s="231">
        <v>6071.7833333333319</v>
      </c>
      <c r="K237" s="230">
        <v>5653.45</v>
      </c>
      <c r="L237" s="230">
        <v>5327.05</v>
      </c>
      <c r="M237" s="230">
        <v>3.18763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329.15</v>
      </c>
      <c r="D238" s="231">
        <v>327.9</v>
      </c>
      <c r="E238" s="231">
        <v>325.09999999999997</v>
      </c>
      <c r="F238" s="231">
        <v>321.05</v>
      </c>
      <c r="G238" s="231">
        <v>318.25</v>
      </c>
      <c r="H238" s="231">
        <v>331.94999999999993</v>
      </c>
      <c r="I238" s="231">
        <v>334.74999999999989</v>
      </c>
      <c r="J238" s="231">
        <v>338.7999999999999</v>
      </c>
      <c r="K238" s="230">
        <v>330.7</v>
      </c>
      <c r="L238" s="230">
        <v>323.85000000000002</v>
      </c>
      <c r="M238" s="230">
        <v>19.925439999999998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155.19999999999999</v>
      </c>
      <c r="D239" s="231">
        <v>155.81666666666666</v>
      </c>
      <c r="E239" s="231">
        <v>153.93333333333334</v>
      </c>
      <c r="F239" s="231">
        <v>152.66666666666669</v>
      </c>
      <c r="G239" s="231">
        <v>150.78333333333336</v>
      </c>
      <c r="H239" s="231">
        <v>157.08333333333331</v>
      </c>
      <c r="I239" s="231">
        <v>158.96666666666664</v>
      </c>
      <c r="J239" s="231">
        <v>160.23333333333329</v>
      </c>
      <c r="K239" s="230">
        <v>157.69999999999999</v>
      </c>
      <c r="L239" s="230">
        <v>154.55000000000001</v>
      </c>
      <c r="M239" s="230">
        <v>72.467089999999999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347.45</v>
      </c>
      <c r="D240" s="231">
        <v>346.11666666666662</v>
      </c>
      <c r="E240" s="231">
        <v>341.63333333333321</v>
      </c>
      <c r="F240" s="231">
        <v>335.81666666666661</v>
      </c>
      <c r="G240" s="231">
        <v>331.3333333333332</v>
      </c>
      <c r="H240" s="231">
        <v>351.93333333333322</v>
      </c>
      <c r="I240" s="231">
        <v>356.41666666666669</v>
      </c>
      <c r="J240" s="231">
        <v>362.23333333333323</v>
      </c>
      <c r="K240" s="230">
        <v>350.6</v>
      </c>
      <c r="L240" s="230">
        <v>340.3</v>
      </c>
      <c r="M240" s="230">
        <v>90.324079999999995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82.15</v>
      </c>
      <c r="D241" s="231">
        <v>82.083333333333343</v>
      </c>
      <c r="E241" s="231">
        <v>81.466666666666683</v>
      </c>
      <c r="F241" s="231">
        <v>80.783333333333346</v>
      </c>
      <c r="G241" s="231">
        <v>80.166666666666686</v>
      </c>
      <c r="H241" s="231">
        <v>82.76666666666668</v>
      </c>
      <c r="I241" s="231">
        <v>83.383333333333354</v>
      </c>
      <c r="J241" s="231">
        <v>84.066666666666677</v>
      </c>
      <c r="K241" s="230">
        <v>82.7</v>
      </c>
      <c r="L241" s="230">
        <v>81.400000000000006</v>
      </c>
      <c r="M241" s="230">
        <v>117.68608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25.8</v>
      </c>
      <c r="D242" s="231">
        <v>25.933333333333334</v>
      </c>
      <c r="E242" s="231">
        <v>25.366666666666667</v>
      </c>
      <c r="F242" s="231">
        <v>24.933333333333334</v>
      </c>
      <c r="G242" s="231">
        <v>24.366666666666667</v>
      </c>
      <c r="H242" s="231">
        <v>26.366666666666667</v>
      </c>
      <c r="I242" s="231">
        <v>26.933333333333337</v>
      </c>
      <c r="J242" s="231">
        <v>27.366666666666667</v>
      </c>
      <c r="K242" s="230">
        <v>26.5</v>
      </c>
      <c r="L242" s="230">
        <v>25.5</v>
      </c>
      <c r="M242" s="230">
        <v>214.90567999999999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626.95000000000005</v>
      </c>
      <c r="D243" s="231">
        <v>625.38333333333333</v>
      </c>
      <c r="E243" s="231">
        <v>619.76666666666665</v>
      </c>
      <c r="F243" s="231">
        <v>612.58333333333337</v>
      </c>
      <c r="G243" s="231">
        <v>606.9666666666667</v>
      </c>
      <c r="H243" s="231">
        <v>632.56666666666661</v>
      </c>
      <c r="I243" s="231">
        <v>638.18333333333317</v>
      </c>
      <c r="J243" s="231">
        <v>645.36666666666656</v>
      </c>
      <c r="K243" s="230">
        <v>631</v>
      </c>
      <c r="L243" s="230">
        <v>618.20000000000005</v>
      </c>
      <c r="M243" s="230">
        <v>24.838270000000001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33.549999999999997</v>
      </c>
      <c r="D244" s="231">
        <v>33.233333333333334</v>
      </c>
      <c r="E244" s="231">
        <v>32.516666666666666</v>
      </c>
      <c r="F244" s="231">
        <v>31.483333333333334</v>
      </c>
      <c r="G244" s="231">
        <v>30.766666666666666</v>
      </c>
      <c r="H244" s="231">
        <v>34.266666666666666</v>
      </c>
      <c r="I244" s="231">
        <v>34.983333333333334</v>
      </c>
      <c r="J244" s="231">
        <v>36.016666666666666</v>
      </c>
      <c r="K244" s="230">
        <v>33.950000000000003</v>
      </c>
      <c r="L244" s="230">
        <v>32.200000000000003</v>
      </c>
      <c r="M244" s="230">
        <v>2044.5358799999999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1157.8</v>
      </c>
      <c r="D245" s="231">
        <v>1162.2333333333333</v>
      </c>
      <c r="E245" s="231">
        <v>1149.5666666666666</v>
      </c>
      <c r="F245" s="231">
        <v>1141.3333333333333</v>
      </c>
      <c r="G245" s="231">
        <v>1128.6666666666665</v>
      </c>
      <c r="H245" s="231">
        <v>1170.4666666666667</v>
      </c>
      <c r="I245" s="231">
        <v>1183.1333333333332</v>
      </c>
      <c r="J245" s="231">
        <v>1191.3666666666668</v>
      </c>
      <c r="K245" s="230">
        <v>1174.9000000000001</v>
      </c>
      <c r="L245" s="230">
        <v>1154</v>
      </c>
      <c r="M245" s="230">
        <v>0.51793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322.14999999999998</v>
      </c>
      <c r="D246" s="231">
        <v>322.2</v>
      </c>
      <c r="E246" s="231">
        <v>318.39999999999998</v>
      </c>
      <c r="F246" s="231">
        <v>314.64999999999998</v>
      </c>
      <c r="G246" s="231">
        <v>310.84999999999997</v>
      </c>
      <c r="H246" s="231">
        <v>325.95</v>
      </c>
      <c r="I246" s="231">
        <v>329.75000000000006</v>
      </c>
      <c r="J246" s="231">
        <v>333.5</v>
      </c>
      <c r="K246" s="230">
        <v>326</v>
      </c>
      <c r="L246" s="230">
        <v>318.45</v>
      </c>
      <c r="M246" s="230">
        <v>0.93218999999999996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493.35</v>
      </c>
      <c r="D247" s="231">
        <v>494.3</v>
      </c>
      <c r="E247" s="231">
        <v>490.6</v>
      </c>
      <c r="F247" s="231">
        <v>487.85</v>
      </c>
      <c r="G247" s="231">
        <v>484.15000000000003</v>
      </c>
      <c r="H247" s="231">
        <v>497.05</v>
      </c>
      <c r="I247" s="231">
        <v>500.74999999999994</v>
      </c>
      <c r="J247" s="231">
        <v>503.5</v>
      </c>
      <c r="K247" s="230">
        <v>498</v>
      </c>
      <c r="L247" s="230">
        <v>491.55</v>
      </c>
      <c r="M247" s="230">
        <v>6.3950800000000001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156.44999999999999</v>
      </c>
      <c r="D248" s="231">
        <v>157.66666666666666</v>
      </c>
      <c r="E248" s="231">
        <v>154.48333333333332</v>
      </c>
      <c r="F248" s="231">
        <v>152.51666666666665</v>
      </c>
      <c r="G248" s="231">
        <v>149.33333333333331</v>
      </c>
      <c r="H248" s="231">
        <v>159.63333333333333</v>
      </c>
      <c r="I248" s="231">
        <v>162.81666666666666</v>
      </c>
      <c r="J248" s="231">
        <v>164.78333333333333</v>
      </c>
      <c r="K248" s="230">
        <v>160.85</v>
      </c>
      <c r="L248" s="230">
        <v>155.69999999999999</v>
      </c>
      <c r="M248" s="230">
        <v>108.97705999999999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1150.9000000000001</v>
      </c>
      <c r="D249" s="231">
        <v>1154.25</v>
      </c>
      <c r="E249" s="231">
        <v>1146.6500000000001</v>
      </c>
      <c r="F249" s="231">
        <v>1142.4000000000001</v>
      </c>
      <c r="G249" s="231">
        <v>1134.8000000000002</v>
      </c>
      <c r="H249" s="231">
        <v>1158.5</v>
      </c>
      <c r="I249" s="231">
        <v>1166.0999999999999</v>
      </c>
      <c r="J249" s="231">
        <v>1170.3499999999999</v>
      </c>
      <c r="K249" s="230">
        <v>1161.8499999999999</v>
      </c>
      <c r="L249" s="230">
        <v>1150</v>
      </c>
      <c r="M249" s="230">
        <v>20.005690000000001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14</v>
      </c>
      <c r="D250" s="231">
        <v>13.950000000000001</v>
      </c>
      <c r="E250" s="231">
        <v>13.800000000000002</v>
      </c>
      <c r="F250" s="231">
        <v>13.600000000000001</v>
      </c>
      <c r="G250" s="231">
        <v>13.450000000000003</v>
      </c>
      <c r="H250" s="231">
        <v>14.150000000000002</v>
      </c>
      <c r="I250" s="231">
        <v>14.3</v>
      </c>
      <c r="J250" s="231">
        <v>14.500000000000002</v>
      </c>
      <c r="K250" s="230">
        <v>14.1</v>
      </c>
      <c r="L250" s="230">
        <v>13.75</v>
      </c>
      <c r="M250" s="230">
        <v>44.937939999999998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3804.3</v>
      </c>
      <c r="D251" s="231">
        <v>3789.6666666666665</v>
      </c>
      <c r="E251" s="231">
        <v>3759.6833333333329</v>
      </c>
      <c r="F251" s="231">
        <v>3715.0666666666666</v>
      </c>
      <c r="G251" s="231">
        <v>3685.083333333333</v>
      </c>
      <c r="H251" s="231">
        <v>3834.2833333333328</v>
      </c>
      <c r="I251" s="231">
        <v>3864.2666666666664</v>
      </c>
      <c r="J251" s="231">
        <v>3908.8833333333328</v>
      </c>
      <c r="K251" s="230">
        <v>3819.65</v>
      </c>
      <c r="L251" s="230">
        <v>3745.05</v>
      </c>
      <c r="M251" s="230">
        <v>1.4884599999999999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1277.45</v>
      </c>
      <c r="D252" s="231">
        <v>1270.5833333333333</v>
      </c>
      <c r="E252" s="231">
        <v>1261.4166666666665</v>
      </c>
      <c r="F252" s="231">
        <v>1245.3833333333332</v>
      </c>
      <c r="G252" s="231">
        <v>1236.2166666666665</v>
      </c>
      <c r="H252" s="231">
        <v>1286.6166666666666</v>
      </c>
      <c r="I252" s="231">
        <v>1295.7833333333331</v>
      </c>
      <c r="J252" s="231">
        <v>1311.8166666666666</v>
      </c>
      <c r="K252" s="230">
        <v>1279.75</v>
      </c>
      <c r="L252" s="230">
        <v>1254.55</v>
      </c>
      <c r="M252" s="230">
        <v>88.864009999999993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448.7</v>
      </c>
      <c r="D253" s="231">
        <v>449.93333333333334</v>
      </c>
      <c r="E253" s="231">
        <v>442.76666666666665</v>
      </c>
      <c r="F253" s="231">
        <v>436.83333333333331</v>
      </c>
      <c r="G253" s="231">
        <v>429.66666666666663</v>
      </c>
      <c r="H253" s="231">
        <v>455.86666666666667</v>
      </c>
      <c r="I253" s="231">
        <v>463.0333333333333</v>
      </c>
      <c r="J253" s="231">
        <v>468.9666666666667</v>
      </c>
      <c r="K253" s="230">
        <v>457.1</v>
      </c>
      <c r="L253" s="230">
        <v>444</v>
      </c>
      <c r="M253" s="230">
        <v>4.8481100000000001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2067.4</v>
      </c>
      <c r="D254" s="231">
        <v>2059.1</v>
      </c>
      <c r="E254" s="231">
        <v>2030.2999999999997</v>
      </c>
      <c r="F254" s="231">
        <v>1993.1999999999998</v>
      </c>
      <c r="G254" s="231">
        <v>1964.3999999999996</v>
      </c>
      <c r="H254" s="231">
        <v>2096.1999999999998</v>
      </c>
      <c r="I254" s="231">
        <v>2125</v>
      </c>
      <c r="J254" s="231">
        <v>2162.1</v>
      </c>
      <c r="K254" s="230">
        <v>2087.9</v>
      </c>
      <c r="L254" s="230">
        <v>2022</v>
      </c>
      <c r="M254" s="230">
        <v>8.5017899999999997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708.35</v>
      </c>
      <c r="D255" s="231">
        <v>710.83333333333337</v>
      </c>
      <c r="E255" s="231">
        <v>704.51666666666677</v>
      </c>
      <c r="F255" s="231">
        <v>700.68333333333339</v>
      </c>
      <c r="G255" s="231">
        <v>694.36666666666679</v>
      </c>
      <c r="H255" s="231">
        <v>714.66666666666674</v>
      </c>
      <c r="I255" s="231">
        <v>720.98333333333335</v>
      </c>
      <c r="J255" s="231">
        <v>724.81666666666672</v>
      </c>
      <c r="K255" s="230">
        <v>717.15</v>
      </c>
      <c r="L255" s="230">
        <v>707</v>
      </c>
      <c r="M255" s="230">
        <v>5.1668000000000003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2080</v>
      </c>
      <c r="D256" s="231">
        <v>2089.2999999999997</v>
      </c>
      <c r="E256" s="231">
        <v>2030.6999999999994</v>
      </c>
      <c r="F256" s="231">
        <v>1981.3999999999996</v>
      </c>
      <c r="G256" s="231">
        <v>1922.7999999999993</v>
      </c>
      <c r="H256" s="231">
        <v>2138.5999999999995</v>
      </c>
      <c r="I256" s="231">
        <v>2197.1999999999998</v>
      </c>
      <c r="J256" s="231">
        <v>2246.4999999999995</v>
      </c>
      <c r="K256" s="230">
        <v>2147.9</v>
      </c>
      <c r="L256" s="230">
        <v>2040</v>
      </c>
      <c r="M256" s="230">
        <v>0.68239000000000005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2976.7</v>
      </c>
      <c r="D257" s="231">
        <v>2987.4166666666665</v>
      </c>
      <c r="E257" s="231">
        <v>2950.1333333333332</v>
      </c>
      <c r="F257" s="231">
        <v>2923.5666666666666</v>
      </c>
      <c r="G257" s="231">
        <v>2886.2833333333333</v>
      </c>
      <c r="H257" s="231">
        <v>3013.9833333333331</v>
      </c>
      <c r="I257" s="231">
        <v>3051.2666666666669</v>
      </c>
      <c r="J257" s="231">
        <v>3077.833333333333</v>
      </c>
      <c r="K257" s="230">
        <v>3024.7</v>
      </c>
      <c r="L257" s="230">
        <v>2960.85</v>
      </c>
      <c r="M257" s="230">
        <v>0.84275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780.7</v>
      </c>
      <c r="D258" s="231">
        <v>787.7166666666667</v>
      </c>
      <c r="E258" s="231">
        <v>766.98333333333335</v>
      </c>
      <c r="F258" s="231">
        <v>753.26666666666665</v>
      </c>
      <c r="G258" s="231">
        <v>732.5333333333333</v>
      </c>
      <c r="H258" s="231">
        <v>801.43333333333339</v>
      </c>
      <c r="I258" s="231">
        <v>822.16666666666674</v>
      </c>
      <c r="J258" s="231">
        <v>835.88333333333344</v>
      </c>
      <c r="K258" s="230">
        <v>808.45</v>
      </c>
      <c r="L258" s="230">
        <v>774</v>
      </c>
      <c r="M258" s="230">
        <v>5.5379500000000004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782.75</v>
      </c>
      <c r="D259" s="231">
        <v>786.23333333333323</v>
      </c>
      <c r="E259" s="231">
        <v>774.66666666666652</v>
      </c>
      <c r="F259" s="231">
        <v>766.58333333333326</v>
      </c>
      <c r="G259" s="231">
        <v>755.01666666666654</v>
      </c>
      <c r="H259" s="231">
        <v>794.31666666666649</v>
      </c>
      <c r="I259" s="231">
        <v>805.88333333333333</v>
      </c>
      <c r="J259" s="231">
        <v>813.96666666666647</v>
      </c>
      <c r="K259" s="230">
        <v>797.8</v>
      </c>
      <c r="L259" s="230">
        <v>778.15</v>
      </c>
      <c r="M259" s="230">
        <v>0.97318000000000005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381.6</v>
      </c>
      <c r="D260" s="231">
        <v>381.68333333333339</v>
      </c>
      <c r="E260" s="231">
        <v>379.01666666666677</v>
      </c>
      <c r="F260" s="231">
        <v>376.43333333333339</v>
      </c>
      <c r="G260" s="231">
        <v>373.76666666666677</v>
      </c>
      <c r="H260" s="231">
        <v>384.26666666666677</v>
      </c>
      <c r="I260" s="231">
        <v>386.93333333333339</v>
      </c>
      <c r="J260" s="231">
        <v>389.51666666666677</v>
      </c>
      <c r="K260" s="230">
        <v>384.35</v>
      </c>
      <c r="L260" s="230">
        <v>379.1</v>
      </c>
      <c r="M260" s="230">
        <v>4.2203999999999997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61</v>
      </c>
      <c r="D261" s="231">
        <v>60.949999999999996</v>
      </c>
      <c r="E261" s="231">
        <v>60.29999999999999</v>
      </c>
      <c r="F261" s="231">
        <v>59.599999999999994</v>
      </c>
      <c r="G261" s="231">
        <v>58.949999999999989</v>
      </c>
      <c r="H261" s="231">
        <v>61.649999999999991</v>
      </c>
      <c r="I261" s="231">
        <v>62.3</v>
      </c>
      <c r="J261" s="231">
        <v>62.999999999999993</v>
      </c>
      <c r="K261" s="230">
        <v>61.6</v>
      </c>
      <c r="L261" s="230">
        <v>60.25</v>
      </c>
      <c r="M261" s="230">
        <v>70.922610000000006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257.7</v>
      </c>
      <c r="D262" s="231">
        <v>259.34999999999997</v>
      </c>
      <c r="E262" s="231">
        <v>254.84999999999991</v>
      </c>
      <c r="F262" s="231">
        <v>251.99999999999994</v>
      </c>
      <c r="G262" s="231">
        <v>247.49999999999989</v>
      </c>
      <c r="H262" s="231">
        <v>262.19999999999993</v>
      </c>
      <c r="I262" s="231">
        <v>266.70000000000005</v>
      </c>
      <c r="J262" s="231">
        <v>269.54999999999995</v>
      </c>
      <c r="K262" s="230">
        <v>263.85000000000002</v>
      </c>
      <c r="L262" s="230">
        <v>256.5</v>
      </c>
      <c r="M262" s="230">
        <v>5.8495100000000004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737.9</v>
      </c>
      <c r="D263" s="231">
        <v>737.63333333333333</v>
      </c>
      <c r="E263" s="231">
        <v>728.76666666666665</v>
      </c>
      <c r="F263" s="231">
        <v>719.63333333333333</v>
      </c>
      <c r="G263" s="231">
        <v>710.76666666666665</v>
      </c>
      <c r="H263" s="231">
        <v>746.76666666666665</v>
      </c>
      <c r="I263" s="231">
        <v>755.63333333333321</v>
      </c>
      <c r="J263" s="231">
        <v>764.76666666666665</v>
      </c>
      <c r="K263" s="230">
        <v>746.5</v>
      </c>
      <c r="L263" s="230">
        <v>728.5</v>
      </c>
      <c r="M263" s="230">
        <v>19.65606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104.75</v>
      </c>
      <c r="D264" s="231">
        <v>105.25</v>
      </c>
      <c r="E264" s="231">
        <v>103.85</v>
      </c>
      <c r="F264" s="231">
        <v>102.94999999999999</v>
      </c>
      <c r="G264" s="231">
        <v>101.54999999999998</v>
      </c>
      <c r="H264" s="231">
        <v>106.15</v>
      </c>
      <c r="I264" s="231">
        <v>107.55000000000001</v>
      </c>
      <c r="J264" s="231">
        <v>108.45000000000002</v>
      </c>
      <c r="K264" s="230">
        <v>106.65</v>
      </c>
      <c r="L264" s="230">
        <v>104.35</v>
      </c>
      <c r="M264" s="230">
        <v>3.42022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285</v>
      </c>
      <c r="D265" s="231">
        <v>284.08333333333331</v>
      </c>
      <c r="E265" s="231">
        <v>281.91666666666663</v>
      </c>
      <c r="F265" s="231">
        <v>278.83333333333331</v>
      </c>
      <c r="G265" s="231">
        <v>276.66666666666663</v>
      </c>
      <c r="H265" s="231">
        <v>287.16666666666663</v>
      </c>
      <c r="I265" s="231">
        <v>289.33333333333326</v>
      </c>
      <c r="J265" s="231">
        <v>292.41666666666663</v>
      </c>
      <c r="K265" s="230">
        <v>286.25</v>
      </c>
      <c r="L265" s="230">
        <v>281</v>
      </c>
      <c r="M265" s="230">
        <v>7.2221099999999998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592.75</v>
      </c>
      <c r="D266" s="231">
        <v>590.83333333333337</v>
      </c>
      <c r="E266" s="231">
        <v>584.31666666666672</v>
      </c>
      <c r="F266" s="231">
        <v>575.88333333333333</v>
      </c>
      <c r="G266" s="231">
        <v>569.36666666666667</v>
      </c>
      <c r="H266" s="231">
        <v>599.26666666666677</v>
      </c>
      <c r="I266" s="231">
        <v>605.78333333333342</v>
      </c>
      <c r="J266" s="231">
        <v>614.21666666666681</v>
      </c>
      <c r="K266" s="230">
        <v>597.35</v>
      </c>
      <c r="L266" s="230">
        <v>582.4</v>
      </c>
      <c r="M266" s="230">
        <v>20.60182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461.6</v>
      </c>
      <c r="D267" s="231">
        <v>457.55</v>
      </c>
      <c r="E267" s="231">
        <v>452.1</v>
      </c>
      <c r="F267" s="231">
        <v>442.6</v>
      </c>
      <c r="G267" s="231">
        <v>437.15000000000003</v>
      </c>
      <c r="H267" s="231">
        <v>467.05</v>
      </c>
      <c r="I267" s="231">
        <v>472.49999999999994</v>
      </c>
      <c r="J267" s="231">
        <v>482</v>
      </c>
      <c r="K267" s="230">
        <v>463</v>
      </c>
      <c r="L267" s="230">
        <v>448.05</v>
      </c>
      <c r="M267" s="230">
        <v>31.079249999999998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417.7</v>
      </c>
      <c r="D268" s="231">
        <v>419.36666666666662</v>
      </c>
      <c r="E268" s="231">
        <v>413.83333333333326</v>
      </c>
      <c r="F268" s="231">
        <v>409.96666666666664</v>
      </c>
      <c r="G268" s="231">
        <v>404.43333333333328</v>
      </c>
      <c r="H268" s="231">
        <v>423.23333333333323</v>
      </c>
      <c r="I268" s="231">
        <v>428.76666666666665</v>
      </c>
      <c r="J268" s="231">
        <v>432.63333333333321</v>
      </c>
      <c r="K268" s="230">
        <v>424.9</v>
      </c>
      <c r="L268" s="230">
        <v>415.5</v>
      </c>
      <c r="M268" s="230">
        <v>3.1635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311.85000000000002</v>
      </c>
      <c r="D269" s="231">
        <v>312.06666666666666</v>
      </c>
      <c r="E269" s="231">
        <v>308.23333333333335</v>
      </c>
      <c r="F269" s="231">
        <v>304.61666666666667</v>
      </c>
      <c r="G269" s="231">
        <v>300.78333333333336</v>
      </c>
      <c r="H269" s="231">
        <v>315.68333333333334</v>
      </c>
      <c r="I269" s="231">
        <v>319.51666666666671</v>
      </c>
      <c r="J269" s="231">
        <v>323.13333333333333</v>
      </c>
      <c r="K269" s="230">
        <v>315.89999999999998</v>
      </c>
      <c r="L269" s="230">
        <v>308.45</v>
      </c>
      <c r="M269" s="230">
        <v>0.84574000000000005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690.2</v>
      </c>
      <c r="D270" s="231">
        <v>688.08333333333337</v>
      </c>
      <c r="E270" s="231">
        <v>677.16666666666674</v>
      </c>
      <c r="F270" s="231">
        <v>664.13333333333333</v>
      </c>
      <c r="G270" s="231">
        <v>653.2166666666667</v>
      </c>
      <c r="H270" s="231">
        <v>701.11666666666679</v>
      </c>
      <c r="I270" s="231">
        <v>712.03333333333353</v>
      </c>
      <c r="J270" s="231">
        <v>725.06666666666683</v>
      </c>
      <c r="K270" s="230">
        <v>699</v>
      </c>
      <c r="L270" s="230">
        <v>675.05</v>
      </c>
      <c r="M270" s="230">
        <v>4.2929700000000004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192.25</v>
      </c>
      <c r="D271" s="231">
        <v>193.21666666666667</v>
      </c>
      <c r="E271" s="231">
        <v>190.63333333333333</v>
      </c>
      <c r="F271" s="231">
        <v>189.01666666666665</v>
      </c>
      <c r="G271" s="231">
        <v>186.43333333333331</v>
      </c>
      <c r="H271" s="231">
        <v>194.83333333333334</v>
      </c>
      <c r="I271" s="231">
        <v>197.41666666666666</v>
      </c>
      <c r="J271" s="231">
        <v>199.03333333333336</v>
      </c>
      <c r="K271" s="230">
        <v>195.8</v>
      </c>
      <c r="L271" s="230">
        <v>191.6</v>
      </c>
      <c r="M271" s="230">
        <v>1.77179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599.35</v>
      </c>
      <c r="D272" s="231">
        <v>603.11666666666667</v>
      </c>
      <c r="E272" s="231">
        <v>593.23333333333335</v>
      </c>
      <c r="F272" s="231">
        <v>587.11666666666667</v>
      </c>
      <c r="G272" s="231">
        <v>577.23333333333335</v>
      </c>
      <c r="H272" s="231">
        <v>609.23333333333335</v>
      </c>
      <c r="I272" s="231">
        <v>619.11666666666679</v>
      </c>
      <c r="J272" s="231">
        <v>625.23333333333335</v>
      </c>
      <c r="K272" s="230">
        <v>613</v>
      </c>
      <c r="L272" s="230">
        <v>597</v>
      </c>
      <c r="M272" s="230">
        <v>1.7725500000000001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1883.5</v>
      </c>
      <c r="D273" s="231">
        <v>1894.5</v>
      </c>
      <c r="E273" s="231">
        <v>1849</v>
      </c>
      <c r="F273" s="231">
        <v>1814.5</v>
      </c>
      <c r="G273" s="231">
        <v>1769</v>
      </c>
      <c r="H273" s="231">
        <v>1929</v>
      </c>
      <c r="I273" s="231">
        <v>1974.5</v>
      </c>
      <c r="J273" s="231">
        <v>2009</v>
      </c>
      <c r="K273" s="230">
        <v>1940</v>
      </c>
      <c r="L273" s="230">
        <v>1860</v>
      </c>
      <c r="M273" s="230">
        <v>2.2231200000000002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240.9</v>
      </c>
      <c r="D274" s="231">
        <v>241.58333333333334</v>
      </c>
      <c r="E274" s="231">
        <v>239.36666666666667</v>
      </c>
      <c r="F274" s="231">
        <v>237.83333333333334</v>
      </c>
      <c r="G274" s="231">
        <v>235.61666666666667</v>
      </c>
      <c r="H274" s="231">
        <v>243.11666666666667</v>
      </c>
      <c r="I274" s="231">
        <v>245.33333333333331</v>
      </c>
      <c r="J274" s="231">
        <v>246.86666666666667</v>
      </c>
      <c r="K274" s="230">
        <v>243.8</v>
      </c>
      <c r="L274" s="230">
        <v>240.05</v>
      </c>
      <c r="M274" s="230">
        <v>1.1617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935.3</v>
      </c>
      <c r="D275" s="231">
        <v>934.19999999999993</v>
      </c>
      <c r="E275" s="231">
        <v>918.39999999999986</v>
      </c>
      <c r="F275" s="231">
        <v>901.49999999999989</v>
      </c>
      <c r="G275" s="231">
        <v>885.69999999999982</v>
      </c>
      <c r="H275" s="231">
        <v>951.09999999999991</v>
      </c>
      <c r="I275" s="231">
        <v>966.89999999999986</v>
      </c>
      <c r="J275" s="231">
        <v>983.8</v>
      </c>
      <c r="K275" s="230">
        <v>950</v>
      </c>
      <c r="L275" s="230">
        <v>917.3</v>
      </c>
      <c r="M275" s="230">
        <v>18.2317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392.1</v>
      </c>
      <c r="D276" s="231">
        <v>394.84999999999997</v>
      </c>
      <c r="E276" s="231">
        <v>387.24999999999994</v>
      </c>
      <c r="F276" s="231">
        <v>382.4</v>
      </c>
      <c r="G276" s="231">
        <v>374.79999999999995</v>
      </c>
      <c r="H276" s="231">
        <v>399.69999999999993</v>
      </c>
      <c r="I276" s="231">
        <v>407.29999999999995</v>
      </c>
      <c r="J276" s="231">
        <v>412.14999999999992</v>
      </c>
      <c r="K276" s="230">
        <v>402.45</v>
      </c>
      <c r="L276" s="230">
        <v>390</v>
      </c>
      <c r="M276" s="230">
        <v>4.5445200000000003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1093.05</v>
      </c>
      <c r="D277" s="231">
        <v>1097.7166666666665</v>
      </c>
      <c r="E277" s="231">
        <v>1083.333333333333</v>
      </c>
      <c r="F277" s="231">
        <v>1073.6166666666666</v>
      </c>
      <c r="G277" s="231">
        <v>1059.2333333333331</v>
      </c>
      <c r="H277" s="231">
        <v>1107.4333333333329</v>
      </c>
      <c r="I277" s="231">
        <v>1121.8166666666666</v>
      </c>
      <c r="J277" s="231">
        <v>1131.5333333333328</v>
      </c>
      <c r="K277" s="230">
        <v>1112.0999999999999</v>
      </c>
      <c r="L277" s="230">
        <v>1088</v>
      </c>
      <c r="M277" s="230">
        <v>1.26233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530.65</v>
      </c>
      <c r="D278" s="231">
        <v>535.1</v>
      </c>
      <c r="E278" s="231">
        <v>524.55000000000007</v>
      </c>
      <c r="F278" s="231">
        <v>518.45000000000005</v>
      </c>
      <c r="G278" s="231">
        <v>507.90000000000009</v>
      </c>
      <c r="H278" s="231">
        <v>541.20000000000005</v>
      </c>
      <c r="I278" s="231">
        <v>551.75</v>
      </c>
      <c r="J278" s="231">
        <v>557.85</v>
      </c>
      <c r="K278" s="230">
        <v>545.65</v>
      </c>
      <c r="L278" s="230">
        <v>529</v>
      </c>
      <c r="M278" s="230">
        <v>1.38028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105.6</v>
      </c>
      <c r="D279" s="231">
        <v>104.95</v>
      </c>
      <c r="E279" s="231">
        <v>103.4</v>
      </c>
      <c r="F279" s="231">
        <v>101.2</v>
      </c>
      <c r="G279" s="231">
        <v>99.65</v>
      </c>
      <c r="H279" s="231">
        <v>107.15</v>
      </c>
      <c r="I279" s="231">
        <v>108.69999999999999</v>
      </c>
      <c r="J279" s="231">
        <v>110.9</v>
      </c>
      <c r="K279" s="230">
        <v>106.5</v>
      </c>
      <c r="L279" s="230">
        <v>102.75</v>
      </c>
      <c r="M279" s="230">
        <v>42.39996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380.55</v>
      </c>
      <c r="D280" s="231">
        <v>382.23333333333335</v>
      </c>
      <c r="E280" s="231">
        <v>377.86666666666667</v>
      </c>
      <c r="F280" s="231">
        <v>375.18333333333334</v>
      </c>
      <c r="G280" s="231">
        <v>370.81666666666666</v>
      </c>
      <c r="H280" s="231">
        <v>384.91666666666669</v>
      </c>
      <c r="I280" s="231">
        <v>389.28333333333336</v>
      </c>
      <c r="J280" s="231">
        <v>391.9666666666667</v>
      </c>
      <c r="K280" s="230">
        <v>386.6</v>
      </c>
      <c r="L280" s="230">
        <v>379.55</v>
      </c>
      <c r="M280" s="230">
        <v>1.4010499999999999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97.5</v>
      </c>
      <c r="D281" s="231">
        <v>98.100000000000009</v>
      </c>
      <c r="E281" s="231">
        <v>96.700000000000017</v>
      </c>
      <c r="F281" s="231">
        <v>95.9</v>
      </c>
      <c r="G281" s="231">
        <v>94.500000000000014</v>
      </c>
      <c r="H281" s="231">
        <v>98.90000000000002</v>
      </c>
      <c r="I281" s="231">
        <v>100.30000000000003</v>
      </c>
      <c r="J281" s="231">
        <v>101.10000000000002</v>
      </c>
      <c r="K281" s="230">
        <v>99.5</v>
      </c>
      <c r="L281" s="230">
        <v>97.3</v>
      </c>
      <c r="M281" s="230">
        <v>15.95054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497</v>
      </c>
      <c r="D282" s="231">
        <v>486</v>
      </c>
      <c r="E282" s="231">
        <v>472</v>
      </c>
      <c r="F282" s="231">
        <v>447</v>
      </c>
      <c r="G282" s="231">
        <v>433</v>
      </c>
      <c r="H282" s="231">
        <v>511</v>
      </c>
      <c r="I282" s="231">
        <v>525</v>
      </c>
      <c r="J282" s="231">
        <v>550</v>
      </c>
      <c r="K282" s="230">
        <v>500</v>
      </c>
      <c r="L282" s="230">
        <v>461</v>
      </c>
      <c r="M282" s="230">
        <v>21.38138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1921.15</v>
      </c>
      <c r="D283" s="231">
        <v>1916.2</v>
      </c>
      <c r="E283" s="231">
        <v>1894.95</v>
      </c>
      <c r="F283" s="231">
        <v>1868.75</v>
      </c>
      <c r="G283" s="231">
        <v>1847.5</v>
      </c>
      <c r="H283" s="231">
        <v>1942.4</v>
      </c>
      <c r="I283" s="231">
        <v>1963.65</v>
      </c>
      <c r="J283" s="231">
        <v>1989.8500000000001</v>
      </c>
      <c r="K283" s="230">
        <v>1937.45</v>
      </c>
      <c r="L283" s="230">
        <v>1890</v>
      </c>
      <c r="M283" s="230">
        <v>46.05771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1500.7</v>
      </c>
      <c r="D284" s="231">
        <v>1505.8999999999999</v>
      </c>
      <c r="E284" s="231">
        <v>1487.8499999999997</v>
      </c>
      <c r="F284" s="231">
        <v>1474.9999999999998</v>
      </c>
      <c r="G284" s="231">
        <v>1456.9499999999996</v>
      </c>
      <c r="H284" s="231">
        <v>1518.7499999999998</v>
      </c>
      <c r="I284" s="231">
        <v>1536.8</v>
      </c>
      <c r="J284" s="231">
        <v>1549.6499999999999</v>
      </c>
      <c r="K284" s="230">
        <v>1523.95</v>
      </c>
      <c r="L284" s="230">
        <v>1493.05</v>
      </c>
      <c r="M284" s="230">
        <v>0.20498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92.45</v>
      </c>
      <c r="D285" s="231">
        <v>92.566666666666663</v>
      </c>
      <c r="E285" s="231">
        <v>90.383333333333326</v>
      </c>
      <c r="F285" s="231">
        <v>88.316666666666663</v>
      </c>
      <c r="G285" s="231">
        <v>86.133333333333326</v>
      </c>
      <c r="H285" s="231">
        <v>94.633333333333326</v>
      </c>
      <c r="I285" s="231">
        <v>96.816666666666663</v>
      </c>
      <c r="J285" s="231">
        <v>98.883333333333326</v>
      </c>
      <c r="K285" s="230">
        <v>94.75</v>
      </c>
      <c r="L285" s="230">
        <v>90.5</v>
      </c>
      <c r="M285" s="230">
        <v>129.32315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3805.7</v>
      </c>
      <c r="D286" s="231">
        <v>3798.7833333333333</v>
      </c>
      <c r="E286" s="231">
        <v>3752.1666666666665</v>
      </c>
      <c r="F286" s="231">
        <v>3698.6333333333332</v>
      </c>
      <c r="G286" s="231">
        <v>3652.0166666666664</v>
      </c>
      <c r="H286" s="231">
        <v>3852.3166666666666</v>
      </c>
      <c r="I286" s="231">
        <v>3898.9333333333334</v>
      </c>
      <c r="J286" s="231">
        <v>3952.4666666666667</v>
      </c>
      <c r="K286" s="230">
        <v>3845.4</v>
      </c>
      <c r="L286" s="230">
        <v>3745.25</v>
      </c>
      <c r="M286" s="230">
        <v>3.0864500000000001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355.15</v>
      </c>
      <c r="D287" s="231">
        <v>351.86666666666662</v>
      </c>
      <c r="E287" s="231">
        <v>347.38333333333321</v>
      </c>
      <c r="F287" s="231">
        <v>339.61666666666662</v>
      </c>
      <c r="G287" s="231">
        <v>335.13333333333321</v>
      </c>
      <c r="H287" s="231">
        <v>359.63333333333321</v>
      </c>
      <c r="I287" s="231">
        <v>364.11666666666667</v>
      </c>
      <c r="J287" s="231">
        <v>371.88333333333321</v>
      </c>
      <c r="K287" s="230">
        <v>356.35</v>
      </c>
      <c r="L287" s="230">
        <v>344.1</v>
      </c>
      <c r="M287" s="230">
        <v>19.612960000000001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4548.25</v>
      </c>
      <c r="D288" s="231">
        <v>4529.0999999999995</v>
      </c>
      <c r="E288" s="231">
        <v>4443.1999999999989</v>
      </c>
      <c r="F288" s="231">
        <v>4338.1499999999996</v>
      </c>
      <c r="G288" s="231">
        <v>4252.2499999999991</v>
      </c>
      <c r="H288" s="231">
        <v>4634.1499999999987</v>
      </c>
      <c r="I288" s="231">
        <v>4720.0499999999984</v>
      </c>
      <c r="J288" s="231">
        <v>4825.0999999999985</v>
      </c>
      <c r="K288" s="230">
        <v>4615</v>
      </c>
      <c r="L288" s="230">
        <v>4424.05</v>
      </c>
      <c r="M288" s="230">
        <v>7.5740499999999997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11320.8</v>
      </c>
      <c r="D289" s="231">
        <v>11214.983333333332</v>
      </c>
      <c r="E289" s="231">
        <v>10930.966666666664</v>
      </c>
      <c r="F289" s="231">
        <v>10541.133333333331</v>
      </c>
      <c r="G289" s="231">
        <v>10257.116666666663</v>
      </c>
      <c r="H289" s="231">
        <v>11604.816666666664</v>
      </c>
      <c r="I289" s="231">
        <v>11888.83333333333</v>
      </c>
      <c r="J289" s="231">
        <v>12278.666666666664</v>
      </c>
      <c r="K289" s="230">
        <v>11499</v>
      </c>
      <c r="L289" s="230">
        <v>10825.15</v>
      </c>
      <c r="M289" s="230">
        <v>0.28806999999999999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2384.4499999999998</v>
      </c>
      <c r="D290" s="231">
        <v>2391.333333333333</v>
      </c>
      <c r="E290" s="231">
        <v>2366.3166666666662</v>
      </c>
      <c r="F290" s="231">
        <v>2348.1833333333329</v>
      </c>
      <c r="G290" s="231">
        <v>2323.1666666666661</v>
      </c>
      <c r="H290" s="231">
        <v>2409.4666666666662</v>
      </c>
      <c r="I290" s="231">
        <v>2434.4833333333327</v>
      </c>
      <c r="J290" s="231">
        <v>2452.6166666666663</v>
      </c>
      <c r="K290" s="230">
        <v>2416.35</v>
      </c>
      <c r="L290" s="230">
        <v>2373.1999999999998</v>
      </c>
      <c r="M290" s="230">
        <v>18.401530000000001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360.05</v>
      </c>
      <c r="D291" s="231">
        <v>360.2833333333333</v>
      </c>
      <c r="E291" s="231">
        <v>353.66666666666663</v>
      </c>
      <c r="F291" s="231">
        <v>347.2833333333333</v>
      </c>
      <c r="G291" s="231">
        <v>340.66666666666663</v>
      </c>
      <c r="H291" s="231">
        <v>366.66666666666663</v>
      </c>
      <c r="I291" s="231">
        <v>373.2833333333333</v>
      </c>
      <c r="J291" s="231">
        <v>379.66666666666663</v>
      </c>
      <c r="K291" s="230">
        <v>366.9</v>
      </c>
      <c r="L291" s="230">
        <v>353.9</v>
      </c>
      <c r="M291" s="230">
        <v>2.1205699999999998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311.60000000000002</v>
      </c>
      <c r="D292" s="231">
        <v>312.3</v>
      </c>
      <c r="E292" s="231">
        <v>306.70000000000005</v>
      </c>
      <c r="F292" s="231">
        <v>301.8</v>
      </c>
      <c r="G292" s="231">
        <v>296.20000000000005</v>
      </c>
      <c r="H292" s="231">
        <v>317.20000000000005</v>
      </c>
      <c r="I292" s="231">
        <v>322.80000000000007</v>
      </c>
      <c r="J292" s="231">
        <v>327.70000000000005</v>
      </c>
      <c r="K292" s="230">
        <v>317.89999999999998</v>
      </c>
      <c r="L292" s="230">
        <v>307.39999999999998</v>
      </c>
      <c r="M292" s="230">
        <v>45.524720000000002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280.3</v>
      </c>
      <c r="D293" s="231">
        <v>282</v>
      </c>
      <c r="E293" s="231">
        <v>277.8</v>
      </c>
      <c r="F293" s="231">
        <v>275.3</v>
      </c>
      <c r="G293" s="231">
        <v>271.10000000000002</v>
      </c>
      <c r="H293" s="231">
        <v>284.5</v>
      </c>
      <c r="I293" s="231">
        <v>288.70000000000005</v>
      </c>
      <c r="J293" s="231">
        <v>291.2</v>
      </c>
      <c r="K293" s="230">
        <v>286.2</v>
      </c>
      <c r="L293" s="230">
        <v>279.5</v>
      </c>
      <c r="M293" s="230">
        <v>4.5469400000000002</v>
      </c>
      <c r="N293" s="1"/>
      <c r="O293" s="1"/>
    </row>
    <row r="294" spans="1:15" ht="12.75" customHeight="1">
      <c r="A294" s="30">
        <v>284</v>
      </c>
      <c r="B294" s="216" t="s">
        <v>871</v>
      </c>
      <c r="C294" s="230">
        <v>87.9</v>
      </c>
      <c r="D294" s="231">
        <v>88.7</v>
      </c>
      <c r="E294" s="231">
        <v>86.550000000000011</v>
      </c>
      <c r="F294" s="231">
        <v>85.2</v>
      </c>
      <c r="G294" s="231">
        <v>83.050000000000011</v>
      </c>
      <c r="H294" s="231">
        <v>90.050000000000011</v>
      </c>
      <c r="I294" s="231">
        <v>92.200000000000017</v>
      </c>
      <c r="J294" s="231">
        <v>93.550000000000011</v>
      </c>
      <c r="K294" s="230">
        <v>90.85</v>
      </c>
      <c r="L294" s="230">
        <v>87.35</v>
      </c>
      <c r="M294" s="230">
        <v>80.260559999999998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550.04999999999995</v>
      </c>
      <c r="D295" s="231">
        <v>551.28333333333342</v>
      </c>
      <c r="E295" s="231">
        <v>547.96666666666681</v>
      </c>
      <c r="F295" s="231">
        <v>545.88333333333344</v>
      </c>
      <c r="G295" s="231">
        <v>542.56666666666683</v>
      </c>
      <c r="H295" s="231">
        <v>553.36666666666679</v>
      </c>
      <c r="I295" s="231">
        <v>556.68333333333339</v>
      </c>
      <c r="J295" s="231">
        <v>558.76666666666677</v>
      </c>
      <c r="K295" s="230">
        <v>554.6</v>
      </c>
      <c r="L295" s="230">
        <v>549.20000000000005</v>
      </c>
      <c r="M295" s="230">
        <v>12.24198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4006.55</v>
      </c>
      <c r="D296" s="231">
        <v>4019.0499999999997</v>
      </c>
      <c r="E296" s="231">
        <v>3973.0999999999995</v>
      </c>
      <c r="F296" s="231">
        <v>3939.6499999999996</v>
      </c>
      <c r="G296" s="231">
        <v>3893.6999999999994</v>
      </c>
      <c r="H296" s="231">
        <v>4052.4999999999995</v>
      </c>
      <c r="I296" s="231">
        <v>4098.4499999999989</v>
      </c>
      <c r="J296" s="231">
        <v>4131.8999999999996</v>
      </c>
      <c r="K296" s="230">
        <v>4065</v>
      </c>
      <c r="L296" s="230">
        <v>3985.6</v>
      </c>
      <c r="M296" s="230">
        <v>0.49282999999999999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708.8</v>
      </c>
      <c r="D297" s="231">
        <v>709.59999999999991</v>
      </c>
      <c r="E297" s="231">
        <v>702.79999999999984</v>
      </c>
      <c r="F297" s="231">
        <v>696.8</v>
      </c>
      <c r="G297" s="231">
        <v>689.99999999999989</v>
      </c>
      <c r="H297" s="231">
        <v>715.5999999999998</v>
      </c>
      <c r="I297" s="231">
        <v>722.4</v>
      </c>
      <c r="J297" s="231">
        <v>728.39999999999975</v>
      </c>
      <c r="K297" s="230">
        <v>716.4</v>
      </c>
      <c r="L297" s="230">
        <v>703.6</v>
      </c>
      <c r="M297" s="230">
        <v>6.45261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1414.65</v>
      </c>
      <c r="D298" s="231">
        <v>1418.1833333333334</v>
      </c>
      <c r="E298" s="231">
        <v>1366.5166666666669</v>
      </c>
      <c r="F298" s="231">
        <v>1318.3833333333334</v>
      </c>
      <c r="G298" s="231">
        <v>1266.7166666666669</v>
      </c>
      <c r="H298" s="231">
        <v>1466.3166666666668</v>
      </c>
      <c r="I298" s="231">
        <v>1517.9833333333333</v>
      </c>
      <c r="J298" s="231">
        <v>1566.1166666666668</v>
      </c>
      <c r="K298" s="230">
        <v>1469.85</v>
      </c>
      <c r="L298" s="230">
        <v>1370.05</v>
      </c>
      <c r="M298" s="230">
        <v>3.4788999999999999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28.25</v>
      </c>
      <c r="D299" s="231">
        <v>28.233333333333334</v>
      </c>
      <c r="E299" s="231">
        <v>27.56666666666667</v>
      </c>
      <c r="F299" s="231">
        <v>26.883333333333336</v>
      </c>
      <c r="G299" s="231">
        <v>26.216666666666672</v>
      </c>
      <c r="H299" s="231">
        <v>28.916666666666668</v>
      </c>
      <c r="I299" s="231">
        <v>29.583333333333332</v>
      </c>
      <c r="J299" s="231">
        <v>30.266666666666666</v>
      </c>
      <c r="K299" s="230">
        <v>28.9</v>
      </c>
      <c r="L299" s="230">
        <v>27.55</v>
      </c>
      <c r="M299" s="230">
        <v>49.865560000000002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158</v>
      </c>
      <c r="D300" s="231">
        <v>159.25</v>
      </c>
      <c r="E300" s="231">
        <v>155.80000000000001</v>
      </c>
      <c r="F300" s="231">
        <v>153.60000000000002</v>
      </c>
      <c r="G300" s="231">
        <v>150.15000000000003</v>
      </c>
      <c r="H300" s="231">
        <v>161.44999999999999</v>
      </c>
      <c r="I300" s="231">
        <v>164.89999999999998</v>
      </c>
      <c r="J300" s="231">
        <v>167.09999999999997</v>
      </c>
      <c r="K300" s="230">
        <v>162.69999999999999</v>
      </c>
      <c r="L300" s="230">
        <v>157.05000000000001</v>
      </c>
      <c r="M300" s="230">
        <v>5.6125800000000003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88596.9</v>
      </c>
      <c r="D301" s="231">
        <v>88699.283333333326</v>
      </c>
      <c r="E301" s="231">
        <v>87899.666666666657</v>
      </c>
      <c r="F301" s="231">
        <v>87202.433333333334</v>
      </c>
      <c r="G301" s="231">
        <v>86402.816666666666</v>
      </c>
      <c r="H301" s="231">
        <v>89396.516666666648</v>
      </c>
      <c r="I301" s="231">
        <v>90196.133333333317</v>
      </c>
      <c r="J301" s="231">
        <v>90893.36666666664</v>
      </c>
      <c r="K301" s="230">
        <v>89498.9</v>
      </c>
      <c r="L301" s="230">
        <v>88002.05</v>
      </c>
      <c r="M301" s="230">
        <v>5.2220000000000003E-2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1888.05</v>
      </c>
      <c r="D302" s="231">
        <v>1879.3500000000001</v>
      </c>
      <c r="E302" s="231">
        <v>1833.7000000000003</v>
      </c>
      <c r="F302" s="231">
        <v>1779.3500000000001</v>
      </c>
      <c r="G302" s="231">
        <v>1733.7000000000003</v>
      </c>
      <c r="H302" s="231">
        <v>1933.7000000000003</v>
      </c>
      <c r="I302" s="231">
        <v>1979.3500000000004</v>
      </c>
      <c r="J302" s="231">
        <v>2033.7000000000003</v>
      </c>
      <c r="K302" s="230">
        <v>1925</v>
      </c>
      <c r="L302" s="230">
        <v>1825</v>
      </c>
      <c r="M302" s="230">
        <v>7.5247999999999999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915.5</v>
      </c>
      <c r="D303" s="231">
        <v>920.15</v>
      </c>
      <c r="E303" s="231">
        <v>906.34999999999991</v>
      </c>
      <c r="F303" s="231">
        <v>897.19999999999993</v>
      </c>
      <c r="G303" s="231">
        <v>883.39999999999986</v>
      </c>
      <c r="H303" s="231">
        <v>929.3</v>
      </c>
      <c r="I303" s="231">
        <v>943.09999999999991</v>
      </c>
      <c r="J303" s="231">
        <v>952.25</v>
      </c>
      <c r="K303" s="230">
        <v>933.95</v>
      </c>
      <c r="L303" s="230">
        <v>911</v>
      </c>
      <c r="M303" s="230">
        <v>3.3428200000000001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1003.8</v>
      </c>
      <c r="D304" s="231">
        <v>1006.9499999999999</v>
      </c>
      <c r="E304" s="231">
        <v>995.89999999999986</v>
      </c>
      <c r="F304" s="231">
        <v>987.99999999999989</v>
      </c>
      <c r="G304" s="231">
        <v>976.94999999999982</v>
      </c>
      <c r="H304" s="231">
        <v>1014.8499999999999</v>
      </c>
      <c r="I304" s="231">
        <v>1025.8999999999999</v>
      </c>
      <c r="J304" s="231">
        <v>1033.8</v>
      </c>
      <c r="K304" s="230">
        <v>1018</v>
      </c>
      <c r="L304" s="230">
        <v>999.05</v>
      </c>
      <c r="M304" s="230">
        <v>2.6082800000000002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266.3</v>
      </c>
      <c r="D305" s="231">
        <v>268.76666666666665</v>
      </c>
      <c r="E305" s="231">
        <v>259.5333333333333</v>
      </c>
      <c r="F305" s="231">
        <v>252.76666666666665</v>
      </c>
      <c r="G305" s="231">
        <v>243.5333333333333</v>
      </c>
      <c r="H305" s="231">
        <v>275.5333333333333</v>
      </c>
      <c r="I305" s="231">
        <v>284.76666666666665</v>
      </c>
      <c r="J305" s="231">
        <v>291.5333333333333</v>
      </c>
      <c r="K305" s="230">
        <v>278</v>
      </c>
      <c r="L305" s="230">
        <v>262</v>
      </c>
      <c r="M305" s="230">
        <v>214.15225000000001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1237.3</v>
      </c>
      <c r="D306" s="231">
        <v>1231.8666666666666</v>
      </c>
      <c r="E306" s="231">
        <v>1222.9333333333332</v>
      </c>
      <c r="F306" s="231">
        <v>1208.5666666666666</v>
      </c>
      <c r="G306" s="231">
        <v>1199.6333333333332</v>
      </c>
      <c r="H306" s="231">
        <v>1246.2333333333331</v>
      </c>
      <c r="I306" s="231">
        <v>1255.1666666666665</v>
      </c>
      <c r="J306" s="231">
        <v>1269.5333333333331</v>
      </c>
      <c r="K306" s="230">
        <v>1240.8</v>
      </c>
      <c r="L306" s="230">
        <v>1217.5</v>
      </c>
      <c r="M306" s="230">
        <v>26.075800000000001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396.85</v>
      </c>
      <c r="D307" s="231">
        <v>395.2833333333333</v>
      </c>
      <c r="E307" s="231">
        <v>387.16666666666663</v>
      </c>
      <c r="F307" s="231">
        <v>377.48333333333335</v>
      </c>
      <c r="G307" s="231">
        <v>369.36666666666667</v>
      </c>
      <c r="H307" s="231">
        <v>404.96666666666658</v>
      </c>
      <c r="I307" s="231">
        <v>413.08333333333326</v>
      </c>
      <c r="J307" s="231">
        <v>422.76666666666654</v>
      </c>
      <c r="K307" s="230">
        <v>403.4</v>
      </c>
      <c r="L307" s="230">
        <v>385.6</v>
      </c>
      <c r="M307" s="230">
        <v>15.205069999999999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295.25</v>
      </c>
      <c r="D308" s="231">
        <v>298.8</v>
      </c>
      <c r="E308" s="231">
        <v>291</v>
      </c>
      <c r="F308" s="231">
        <v>286.75</v>
      </c>
      <c r="G308" s="231">
        <v>278.95</v>
      </c>
      <c r="H308" s="231">
        <v>303.05</v>
      </c>
      <c r="I308" s="231">
        <v>310.85000000000008</v>
      </c>
      <c r="J308" s="231">
        <v>315.10000000000002</v>
      </c>
      <c r="K308" s="230">
        <v>306.60000000000002</v>
      </c>
      <c r="L308" s="230">
        <v>294.55</v>
      </c>
      <c r="M308" s="230">
        <v>4.1139400000000004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374.8</v>
      </c>
      <c r="D309" s="231">
        <v>374.7166666666667</v>
      </c>
      <c r="E309" s="231">
        <v>368.08333333333337</v>
      </c>
      <c r="F309" s="231">
        <v>361.36666666666667</v>
      </c>
      <c r="G309" s="231">
        <v>354.73333333333335</v>
      </c>
      <c r="H309" s="231">
        <v>381.43333333333339</v>
      </c>
      <c r="I309" s="231">
        <v>388.06666666666672</v>
      </c>
      <c r="J309" s="231">
        <v>394.78333333333342</v>
      </c>
      <c r="K309" s="230">
        <v>381.35</v>
      </c>
      <c r="L309" s="230">
        <v>368</v>
      </c>
      <c r="M309" s="230">
        <v>2.1246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371.4</v>
      </c>
      <c r="D310" s="231">
        <v>372.63333333333338</v>
      </c>
      <c r="E310" s="231">
        <v>368.76666666666677</v>
      </c>
      <c r="F310" s="231">
        <v>366.13333333333338</v>
      </c>
      <c r="G310" s="231">
        <v>362.26666666666677</v>
      </c>
      <c r="H310" s="231">
        <v>375.26666666666677</v>
      </c>
      <c r="I310" s="231">
        <v>379.13333333333344</v>
      </c>
      <c r="J310" s="231">
        <v>381.76666666666677</v>
      </c>
      <c r="K310" s="230">
        <v>376.5</v>
      </c>
      <c r="L310" s="230">
        <v>370</v>
      </c>
      <c r="M310" s="230">
        <v>2.3691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129.69999999999999</v>
      </c>
      <c r="D311" s="231">
        <v>129.45000000000002</v>
      </c>
      <c r="E311" s="231">
        <v>128.25000000000003</v>
      </c>
      <c r="F311" s="231">
        <v>126.80000000000001</v>
      </c>
      <c r="G311" s="231">
        <v>125.60000000000002</v>
      </c>
      <c r="H311" s="231">
        <v>130.90000000000003</v>
      </c>
      <c r="I311" s="231">
        <v>132.10000000000002</v>
      </c>
      <c r="J311" s="231">
        <v>133.55000000000004</v>
      </c>
      <c r="K311" s="230">
        <v>130.65</v>
      </c>
      <c r="L311" s="230">
        <v>128</v>
      </c>
      <c r="M311" s="230">
        <v>38.367359999999998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60.6</v>
      </c>
      <c r="D312" s="231">
        <v>61.333333333333336</v>
      </c>
      <c r="E312" s="231">
        <v>59.666666666666671</v>
      </c>
      <c r="F312" s="231">
        <v>58.733333333333334</v>
      </c>
      <c r="G312" s="231">
        <v>57.06666666666667</v>
      </c>
      <c r="H312" s="231">
        <v>62.266666666666673</v>
      </c>
      <c r="I312" s="231">
        <v>63.933333333333344</v>
      </c>
      <c r="J312" s="231">
        <v>64.866666666666674</v>
      </c>
      <c r="K312" s="230">
        <v>63</v>
      </c>
      <c r="L312" s="230">
        <v>60.4</v>
      </c>
      <c r="M312" s="230">
        <v>126.91240000000001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499.85</v>
      </c>
      <c r="D313" s="231">
        <v>499.16666666666669</v>
      </c>
      <c r="E313" s="231">
        <v>495.83333333333337</v>
      </c>
      <c r="F313" s="231">
        <v>491.81666666666666</v>
      </c>
      <c r="G313" s="231">
        <v>488.48333333333335</v>
      </c>
      <c r="H313" s="231">
        <v>503.18333333333339</v>
      </c>
      <c r="I313" s="231">
        <v>506.51666666666677</v>
      </c>
      <c r="J313" s="231">
        <v>510.53333333333342</v>
      </c>
      <c r="K313" s="230">
        <v>502.5</v>
      </c>
      <c r="L313" s="230">
        <v>495.15</v>
      </c>
      <c r="M313" s="230">
        <v>5.72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8776.85</v>
      </c>
      <c r="D314" s="231">
        <v>8736.6166666666668</v>
      </c>
      <c r="E314" s="231">
        <v>8646.2333333333336</v>
      </c>
      <c r="F314" s="231">
        <v>8515.6166666666668</v>
      </c>
      <c r="G314" s="231">
        <v>8425.2333333333336</v>
      </c>
      <c r="H314" s="231">
        <v>8867.2333333333336</v>
      </c>
      <c r="I314" s="231">
        <v>8957.6166666666686</v>
      </c>
      <c r="J314" s="231">
        <v>9088.2333333333336</v>
      </c>
      <c r="K314" s="230">
        <v>8827</v>
      </c>
      <c r="L314" s="230">
        <v>8606</v>
      </c>
      <c r="M314" s="230">
        <v>8.6556200000000008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1755.7</v>
      </c>
      <c r="D315" s="231">
        <v>1750.95</v>
      </c>
      <c r="E315" s="231">
        <v>1729.6000000000001</v>
      </c>
      <c r="F315" s="231">
        <v>1703.5</v>
      </c>
      <c r="G315" s="231">
        <v>1682.15</v>
      </c>
      <c r="H315" s="231">
        <v>1777.0500000000002</v>
      </c>
      <c r="I315" s="231">
        <v>1798.4</v>
      </c>
      <c r="J315" s="231">
        <v>1824.5000000000002</v>
      </c>
      <c r="K315" s="230">
        <v>1772.3</v>
      </c>
      <c r="L315" s="230">
        <v>1724.85</v>
      </c>
      <c r="M315" s="230">
        <v>1.6095900000000001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648.85</v>
      </c>
      <c r="D316" s="231">
        <v>643.35</v>
      </c>
      <c r="E316" s="231">
        <v>636</v>
      </c>
      <c r="F316" s="231">
        <v>623.15</v>
      </c>
      <c r="G316" s="231">
        <v>615.79999999999995</v>
      </c>
      <c r="H316" s="231">
        <v>656.2</v>
      </c>
      <c r="I316" s="231">
        <v>663.55000000000018</v>
      </c>
      <c r="J316" s="231">
        <v>676.40000000000009</v>
      </c>
      <c r="K316" s="230">
        <v>650.70000000000005</v>
      </c>
      <c r="L316" s="230">
        <v>630.5</v>
      </c>
      <c r="M316" s="230">
        <v>8.2266200000000005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474.8</v>
      </c>
      <c r="D317" s="231">
        <v>471.41666666666669</v>
      </c>
      <c r="E317" s="231">
        <v>463.83333333333337</v>
      </c>
      <c r="F317" s="231">
        <v>452.86666666666667</v>
      </c>
      <c r="G317" s="231">
        <v>445.28333333333336</v>
      </c>
      <c r="H317" s="231">
        <v>482.38333333333338</v>
      </c>
      <c r="I317" s="231">
        <v>489.96666666666675</v>
      </c>
      <c r="J317" s="231">
        <v>500.93333333333339</v>
      </c>
      <c r="K317" s="230">
        <v>479</v>
      </c>
      <c r="L317" s="230">
        <v>460.45</v>
      </c>
      <c r="M317" s="230">
        <v>18.93299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781.9</v>
      </c>
      <c r="D318" s="231">
        <v>775.11666666666679</v>
      </c>
      <c r="E318" s="231">
        <v>763.23333333333358</v>
      </c>
      <c r="F318" s="231">
        <v>744.56666666666683</v>
      </c>
      <c r="G318" s="231">
        <v>732.68333333333362</v>
      </c>
      <c r="H318" s="231">
        <v>793.78333333333353</v>
      </c>
      <c r="I318" s="231">
        <v>805.66666666666674</v>
      </c>
      <c r="J318" s="231">
        <v>824.33333333333348</v>
      </c>
      <c r="K318" s="230">
        <v>787</v>
      </c>
      <c r="L318" s="230">
        <v>756.45</v>
      </c>
      <c r="M318" s="230">
        <v>17.060569999999998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725.95</v>
      </c>
      <c r="D319" s="231">
        <v>730.9666666666667</v>
      </c>
      <c r="E319" s="231">
        <v>716.93333333333339</v>
      </c>
      <c r="F319" s="231">
        <v>707.91666666666674</v>
      </c>
      <c r="G319" s="231">
        <v>693.88333333333344</v>
      </c>
      <c r="H319" s="231">
        <v>739.98333333333335</v>
      </c>
      <c r="I319" s="231">
        <v>754.01666666666665</v>
      </c>
      <c r="J319" s="231">
        <v>763.0333333333333</v>
      </c>
      <c r="K319" s="230">
        <v>745</v>
      </c>
      <c r="L319" s="230">
        <v>721.95</v>
      </c>
      <c r="M319" s="230">
        <v>0.37296000000000001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890.6</v>
      </c>
      <c r="D320" s="231">
        <v>884.69999999999993</v>
      </c>
      <c r="E320" s="231">
        <v>866.89999999999986</v>
      </c>
      <c r="F320" s="231">
        <v>843.19999999999993</v>
      </c>
      <c r="G320" s="231">
        <v>825.39999999999986</v>
      </c>
      <c r="H320" s="231">
        <v>908.39999999999986</v>
      </c>
      <c r="I320" s="231">
        <v>926.19999999999982</v>
      </c>
      <c r="J320" s="231">
        <v>949.89999999999986</v>
      </c>
      <c r="K320" s="230">
        <v>902.5</v>
      </c>
      <c r="L320" s="230">
        <v>861</v>
      </c>
      <c r="M320" s="230">
        <v>3.1014200000000001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1263.75</v>
      </c>
      <c r="D321" s="231">
        <v>1262.8333333333333</v>
      </c>
      <c r="E321" s="231">
        <v>1246.9666666666665</v>
      </c>
      <c r="F321" s="231">
        <v>1230.1833333333332</v>
      </c>
      <c r="G321" s="231">
        <v>1214.3166666666664</v>
      </c>
      <c r="H321" s="231">
        <v>1279.6166666666666</v>
      </c>
      <c r="I321" s="231">
        <v>1295.4833333333333</v>
      </c>
      <c r="J321" s="231">
        <v>1312.2666666666667</v>
      </c>
      <c r="K321" s="230">
        <v>1278.7</v>
      </c>
      <c r="L321" s="230">
        <v>1246.05</v>
      </c>
      <c r="M321" s="230">
        <v>2.3691800000000001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52.85</v>
      </c>
      <c r="D322" s="231">
        <v>53.083333333333336</v>
      </c>
      <c r="E322" s="231">
        <v>51.866666666666674</v>
      </c>
      <c r="F322" s="231">
        <v>50.88333333333334</v>
      </c>
      <c r="G322" s="231">
        <v>49.666666666666679</v>
      </c>
      <c r="H322" s="231">
        <v>54.06666666666667</v>
      </c>
      <c r="I322" s="231">
        <v>55.283333333333324</v>
      </c>
      <c r="J322" s="231">
        <v>56.266666666666666</v>
      </c>
      <c r="K322" s="230">
        <v>54.3</v>
      </c>
      <c r="L322" s="230">
        <v>52.1</v>
      </c>
      <c r="M322" s="230">
        <v>26.754989999999999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608.35</v>
      </c>
      <c r="D323" s="231">
        <v>614.38333333333333</v>
      </c>
      <c r="E323" s="231">
        <v>600.9666666666667</v>
      </c>
      <c r="F323" s="231">
        <v>593.58333333333337</v>
      </c>
      <c r="G323" s="231">
        <v>580.16666666666674</v>
      </c>
      <c r="H323" s="231">
        <v>621.76666666666665</v>
      </c>
      <c r="I323" s="231">
        <v>635.18333333333339</v>
      </c>
      <c r="J323" s="231">
        <v>642.56666666666661</v>
      </c>
      <c r="K323" s="230">
        <v>627.79999999999995</v>
      </c>
      <c r="L323" s="230">
        <v>607</v>
      </c>
      <c r="M323" s="230">
        <v>0.97606999999999999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1861.05</v>
      </c>
      <c r="D324" s="231">
        <v>1853.6833333333334</v>
      </c>
      <c r="E324" s="231">
        <v>1828.3666666666668</v>
      </c>
      <c r="F324" s="231">
        <v>1795.6833333333334</v>
      </c>
      <c r="G324" s="231">
        <v>1770.3666666666668</v>
      </c>
      <c r="H324" s="231">
        <v>1886.3666666666668</v>
      </c>
      <c r="I324" s="231">
        <v>1911.6833333333334</v>
      </c>
      <c r="J324" s="231">
        <v>1944.3666666666668</v>
      </c>
      <c r="K324" s="230">
        <v>1879</v>
      </c>
      <c r="L324" s="230">
        <v>1821</v>
      </c>
      <c r="M324" s="230">
        <v>7.9969299999999999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1396.2</v>
      </c>
      <c r="D325" s="231">
        <v>1399.8500000000001</v>
      </c>
      <c r="E325" s="231">
        <v>1386.8500000000004</v>
      </c>
      <c r="F325" s="231">
        <v>1377.5000000000002</v>
      </c>
      <c r="G325" s="231">
        <v>1364.5000000000005</v>
      </c>
      <c r="H325" s="231">
        <v>1409.2000000000003</v>
      </c>
      <c r="I325" s="231">
        <v>1422.1999999999998</v>
      </c>
      <c r="J325" s="231">
        <v>1431.5500000000002</v>
      </c>
      <c r="K325" s="230">
        <v>1412.85</v>
      </c>
      <c r="L325" s="230">
        <v>1390.5</v>
      </c>
      <c r="M325" s="230">
        <v>2.2378999999999998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1027.4000000000001</v>
      </c>
      <c r="D326" s="231">
        <v>1023.9833333333335</v>
      </c>
      <c r="E326" s="231">
        <v>1016.8166666666668</v>
      </c>
      <c r="F326" s="231">
        <v>1006.2333333333333</v>
      </c>
      <c r="G326" s="231">
        <v>999.06666666666672</v>
      </c>
      <c r="H326" s="231">
        <v>1034.5666666666671</v>
      </c>
      <c r="I326" s="231">
        <v>1041.7333333333336</v>
      </c>
      <c r="J326" s="231">
        <v>1052.3166666666671</v>
      </c>
      <c r="K326" s="230">
        <v>1031.1500000000001</v>
      </c>
      <c r="L326" s="230">
        <v>1013.4</v>
      </c>
      <c r="M326" s="230">
        <v>11.258150000000001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583.95000000000005</v>
      </c>
      <c r="D327" s="231">
        <v>583.55000000000007</v>
      </c>
      <c r="E327" s="231">
        <v>579.40000000000009</v>
      </c>
      <c r="F327" s="231">
        <v>574.85</v>
      </c>
      <c r="G327" s="231">
        <v>570.70000000000005</v>
      </c>
      <c r="H327" s="231">
        <v>588.10000000000014</v>
      </c>
      <c r="I327" s="231">
        <v>592.25</v>
      </c>
      <c r="J327" s="231">
        <v>596.80000000000018</v>
      </c>
      <c r="K327" s="230">
        <v>587.70000000000005</v>
      </c>
      <c r="L327" s="230">
        <v>579</v>
      </c>
      <c r="M327" s="230">
        <v>3.3214600000000001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40.049999999999997</v>
      </c>
      <c r="D328" s="231">
        <v>40.050000000000004</v>
      </c>
      <c r="E328" s="231">
        <v>39.500000000000007</v>
      </c>
      <c r="F328" s="231">
        <v>38.950000000000003</v>
      </c>
      <c r="G328" s="231">
        <v>38.400000000000006</v>
      </c>
      <c r="H328" s="231">
        <v>40.600000000000009</v>
      </c>
      <c r="I328" s="231">
        <v>41.150000000000006</v>
      </c>
      <c r="J328" s="231">
        <v>41.70000000000001</v>
      </c>
      <c r="K328" s="230">
        <v>40.6</v>
      </c>
      <c r="L328" s="230">
        <v>39.5</v>
      </c>
      <c r="M328" s="230">
        <v>104.29591000000001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122.6</v>
      </c>
      <c r="D329" s="231">
        <v>122.18333333333334</v>
      </c>
      <c r="E329" s="231">
        <v>120.86666666666667</v>
      </c>
      <c r="F329" s="231">
        <v>119.13333333333334</v>
      </c>
      <c r="G329" s="231">
        <v>117.81666666666668</v>
      </c>
      <c r="H329" s="231">
        <v>123.91666666666667</v>
      </c>
      <c r="I329" s="231">
        <v>125.23333333333333</v>
      </c>
      <c r="J329" s="231">
        <v>126.96666666666667</v>
      </c>
      <c r="K329" s="230">
        <v>123.5</v>
      </c>
      <c r="L329" s="230">
        <v>120.45</v>
      </c>
      <c r="M329" s="230">
        <v>70.00806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44.5</v>
      </c>
      <c r="D330" s="231">
        <v>44.550000000000004</v>
      </c>
      <c r="E330" s="231">
        <v>43.800000000000011</v>
      </c>
      <c r="F330" s="231">
        <v>43.100000000000009</v>
      </c>
      <c r="G330" s="231">
        <v>42.350000000000016</v>
      </c>
      <c r="H330" s="231">
        <v>45.250000000000007</v>
      </c>
      <c r="I330" s="231">
        <v>45.999999999999993</v>
      </c>
      <c r="J330" s="231">
        <v>46.7</v>
      </c>
      <c r="K330" s="230">
        <v>45.3</v>
      </c>
      <c r="L330" s="230">
        <v>43.85</v>
      </c>
      <c r="M330" s="230">
        <v>129.56872000000001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82.5</v>
      </c>
      <c r="D331" s="231">
        <v>82.066666666666663</v>
      </c>
      <c r="E331" s="231">
        <v>80.783333333333331</v>
      </c>
      <c r="F331" s="231">
        <v>79.066666666666663</v>
      </c>
      <c r="G331" s="231">
        <v>77.783333333333331</v>
      </c>
      <c r="H331" s="231">
        <v>83.783333333333331</v>
      </c>
      <c r="I331" s="231">
        <v>85.066666666666663</v>
      </c>
      <c r="J331" s="231">
        <v>86.783333333333331</v>
      </c>
      <c r="K331" s="230">
        <v>83.35</v>
      </c>
      <c r="L331" s="230">
        <v>80.349999999999994</v>
      </c>
      <c r="M331" s="230">
        <v>31.677659999999999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221.35</v>
      </c>
      <c r="D332" s="231">
        <v>218.76666666666665</v>
      </c>
      <c r="E332" s="231">
        <v>215.5333333333333</v>
      </c>
      <c r="F332" s="231">
        <v>209.71666666666664</v>
      </c>
      <c r="G332" s="231">
        <v>206.48333333333329</v>
      </c>
      <c r="H332" s="231">
        <v>224.58333333333331</v>
      </c>
      <c r="I332" s="231">
        <v>227.81666666666666</v>
      </c>
      <c r="J332" s="231">
        <v>233.63333333333333</v>
      </c>
      <c r="K332" s="230">
        <v>222</v>
      </c>
      <c r="L332" s="230">
        <v>212.95</v>
      </c>
      <c r="M332" s="230">
        <v>12.20452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175.6</v>
      </c>
      <c r="D333" s="231">
        <v>174.7166666666667</v>
      </c>
      <c r="E333" s="231">
        <v>173.43333333333339</v>
      </c>
      <c r="F333" s="231">
        <v>171.26666666666671</v>
      </c>
      <c r="G333" s="231">
        <v>169.98333333333341</v>
      </c>
      <c r="H333" s="231">
        <v>176.88333333333338</v>
      </c>
      <c r="I333" s="231">
        <v>178.16666666666669</v>
      </c>
      <c r="J333" s="231">
        <v>180.33333333333337</v>
      </c>
      <c r="K333" s="230">
        <v>176</v>
      </c>
      <c r="L333" s="230">
        <v>172.55</v>
      </c>
      <c r="M333" s="230">
        <v>88.934280000000001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754.9</v>
      </c>
      <c r="D334" s="231">
        <v>758.26666666666677</v>
      </c>
      <c r="E334" s="231">
        <v>748.53333333333353</v>
      </c>
      <c r="F334" s="231">
        <v>742.16666666666674</v>
      </c>
      <c r="G334" s="231">
        <v>732.43333333333351</v>
      </c>
      <c r="H334" s="231">
        <v>764.63333333333355</v>
      </c>
      <c r="I334" s="231">
        <v>774.3666666666669</v>
      </c>
      <c r="J334" s="231">
        <v>780.73333333333358</v>
      </c>
      <c r="K334" s="230">
        <v>768</v>
      </c>
      <c r="L334" s="230">
        <v>751.9</v>
      </c>
      <c r="M334" s="230">
        <v>3.1324100000000001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83.1</v>
      </c>
      <c r="D335" s="231">
        <v>83.416666666666671</v>
      </c>
      <c r="E335" s="231">
        <v>82.683333333333337</v>
      </c>
      <c r="F335" s="231">
        <v>82.266666666666666</v>
      </c>
      <c r="G335" s="231">
        <v>81.533333333333331</v>
      </c>
      <c r="H335" s="231">
        <v>83.833333333333343</v>
      </c>
      <c r="I335" s="231">
        <v>84.566666666666663</v>
      </c>
      <c r="J335" s="231">
        <v>84.983333333333348</v>
      </c>
      <c r="K335" s="230">
        <v>84.15</v>
      </c>
      <c r="L335" s="230">
        <v>83</v>
      </c>
      <c r="M335" s="230">
        <v>94.06438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4800.3999999999996</v>
      </c>
      <c r="D336" s="231">
        <v>4819.2499999999991</v>
      </c>
      <c r="E336" s="231">
        <v>4758.5499999999984</v>
      </c>
      <c r="F336" s="231">
        <v>4716.6999999999989</v>
      </c>
      <c r="G336" s="231">
        <v>4655.9999999999982</v>
      </c>
      <c r="H336" s="231">
        <v>4861.0999999999985</v>
      </c>
      <c r="I336" s="231">
        <v>4921.7999999999993</v>
      </c>
      <c r="J336" s="231">
        <v>4963.6499999999987</v>
      </c>
      <c r="K336" s="230">
        <v>4879.95</v>
      </c>
      <c r="L336" s="230">
        <v>4777.3999999999996</v>
      </c>
      <c r="M336" s="230">
        <v>2.1561300000000001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554.29999999999995</v>
      </c>
      <c r="D337" s="231">
        <v>557.43333333333339</v>
      </c>
      <c r="E337" s="231">
        <v>547.76666666666677</v>
      </c>
      <c r="F337" s="231">
        <v>541.23333333333335</v>
      </c>
      <c r="G337" s="231">
        <v>531.56666666666672</v>
      </c>
      <c r="H337" s="231">
        <v>563.96666666666681</v>
      </c>
      <c r="I337" s="231">
        <v>573.63333333333333</v>
      </c>
      <c r="J337" s="231">
        <v>580.16666666666686</v>
      </c>
      <c r="K337" s="230">
        <v>567.1</v>
      </c>
      <c r="L337" s="230">
        <v>550.9</v>
      </c>
      <c r="M337" s="230">
        <v>1.9995700000000001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21745.85</v>
      </c>
      <c r="D338" s="231">
        <v>21839.116666666665</v>
      </c>
      <c r="E338" s="231">
        <v>21579.23333333333</v>
      </c>
      <c r="F338" s="231">
        <v>21412.616666666665</v>
      </c>
      <c r="G338" s="231">
        <v>21152.73333333333</v>
      </c>
      <c r="H338" s="231">
        <v>22005.73333333333</v>
      </c>
      <c r="I338" s="231">
        <v>22265.616666666669</v>
      </c>
      <c r="J338" s="231">
        <v>22432.23333333333</v>
      </c>
      <c r="K338" s="230">
        <v>22099</v>
      </c>
      <c r="L338" s="230">
        <v>21672.5</v>
      </c>
      <c r="M338" s="230">
        <v>0.89170000000000005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58.4</v>
      </c>
      <c r="D339" s="231">
        <v>58.516666666666673</v>
      </c>
      <c r="E339" s="231">
        <v>57.883333333333347</v>
      </c>
      <c r="F339" s="231">
        <v>57.366666666666674</v>
      </c>
      <c r="G339" s="231">
        <v>56.733333333333348</v>
      </c>
      <c r="H339" s="231">
        <v>59.033333333333346</v>
      </c>
      <c r="I339" s="231">
        <v>59.666666666666671</v>
      </c>
      <c r="J339" s="231">
        <v>60.183333333333344</v>
      </c>
      <c r="K339" s="230">
        <v>59.15</v>
      </c>
      <c r="L339" s="230">
        <v>58</v>
      </c>
      <c r="M339" s="230">
        <v>6.5882500000000004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238.15</v>
      </c>
      <c r="D340" s="231">
        <v>238.29999999999998</v>
      </c>
      <c r="E340" s="231">
        <v>236.94999999999996</v>
      </c>
      <c r="F340" s="231">
        <v>235.74999999999997</v>
      </c>
      <c r="G340" s="231">
        <v>234.39999999999995</v>
      </c>
      <c r="H340" s="231">
        <v>239.49999999999997</v>
      </c>
      <c r="I340" s="231">
        <v>240.85</v>
      </c>
      <c r="J340" s="231">
        <v>242.04999999999998</v>
      </c>
      <c r="K340" s="230">
        <v>239.65</v>
      </c>
      <c r="L340" s="230">
        <v>237.1</v>
      </c>
      <c r="M340" s="230">
        <v>4.3470199999999997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331.9</v>
      </c>
      <c r="D341" s="231">
        <v>331.55</v>
      </c>
      <c r="E341" s="231">
        <v>329.6</v>
      </c>
      <c r="F341" s="231">
        <v>327.3</v>
      </c>
      <c r="G341" s="231">
        <v>325.35000000000002</v>
      </c>
      <c r="H341" s="231">
        <v>333.85</v>
      </c>
      <c r="I341" s="231">
        <v>335.79999999999995</v>
      </c>
      <c r="J341" s="231">
        <v>338.1</v>
      </c>
      <c r="K341" s="230">
        <v>333.5</v>
      </c>
      <c r="L341" s="230">
        <v>329.25</v>
      </c>
      <c r="M341" s="230">
        <v>3.9905900000000001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915.5</v>
      </c>
      <c r="D342" s="231">
        <v>920.68333333333339</v>
      </c>
      <c r="E342" s="231">
        <v>908.71666666666681</v>
      </c>
      <c r="F342" s="231">
        <v>901.93333333333339</v>
      </c>
      <c r="G342" s="231">
        <v>889.96666666666681</v>
      </c>
      <c r="H342" s="231">
        <v>927.46666666666681</v>
      </c>
      <c r="I342" s="231">
        <v>939.43333333333351</v>
      </c>
      <c r="J342" s="231">
        <v>946.21666666666681</v>
      </c>
      <c r="K342" s="230">
        <v>932.65</v>
      </c>
      <c r="L342" s="230">
        <v>913.9</v>
      </c>
      <c r="M342" s="230">
        <v>3.4738199999999999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164.25</v>
      </c>
      <c r="D343" s="231">
        <v>162.79999999999998</v>
      </c>
      <c r="E343" s="231">
        <v>160.79999999999995</v>
      </c>
      <c r="F343" s="231">
        <v>157.34999999999997</v>
      </c>
      <c r="G343" s="231">
        <v>155.34999999999994</v>
      </c>
      <c r="H343" s="231">
        <v>166.24999999999997</v>
      </c>
      <c r="I343" s="231">
        <v>168.25000000000003</v>
      </c>
      <c r="J343" s="231">
        <v>171.7</v>
      </c>
      <c r="K343" s="230">
        <v>164.8</v>
      </c>
      <c r="L343" s="230">
        <v>159.35</v>
      </c>
      <c r="M343" s="230">
        <v>166.12559999999999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258</v>
      </c>
      <c r="D344" s="231">
        <v>257.28333333333336</v>
      </c>
      <c r="E344" s="231">
        <v>255.4666666666667</v>
      </c>
      <c r="F344" s="231">
        <v>252.93333333333334</v>
      </c>
      <c r="G344" s="231">
        <v>251.11666666666667</v>
      </c>
      <c r="H344" s="231">
        <v>259.81666666666672</v>
      </c>
      <c r="I344" s="231">
        <v>261.63333333333344</v>
      </c>
      <c r="J344" s="231">
        <v>264.16666666666674</v>
      </c>
      <c r="K344" s="230">
        <v>259.10000000000002</v>
      </c>
      <c r="L344" s="230">
        <v>254.75</v>
      </c>
      <c r="M344" s="230">
        <v>13.521330000000001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665.7</v>
      </c>
      <c r="D345" s="231">
        <v>667.56666666666672</v>
      </c>
      <c r="E345" s="231">
        <v>658.88333333333344</v>
      </c>
      <c r="F345" s="231">
        <v>652.06666666666672</v>
      </c>
      <c r="G345" s="231">
        <v>643.38333333333344</v>
      </c>
      <c r="H345" s="231">
        <v>674.38333333333344</v>
      </c>
      <c r="I345" s="231">
        <v>683.06666666666661</v>
      </c>
      <c r="J345" s="231">
        <v>689.88333333333344</v>
      </c>
      <c r="K345" s="230">
        <v>676.25</v>
      </c>
      <c r="L345" s="230">
        <v>660.75</v>
      </c>
      <c r="M345" s="230">
        <v>8.2584700000000009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660.75</v>
      </c>
      <c r="D346" s="231">
        <v>664.76666666666677</v>
      </c>
      <c r="E346" s="231">
        <v>653.38333333333355</v>
      </c>
      <c r="F346" s="231">
        <v>646.01666666666677</v>
      </c>
      <c r="G346" s="231">
        <v>634.63333333333355</v>
      </c>
      <c r="H346" s="231">
        <v>672.13333333333355</v>
      </c>
      <c r="I346" s="231">
        <v>683.51666666666677</v>
      </c>
      <c r="J346" s="231">
        <v>690.88333333333355</v>
      </c>
      <c r="K346" s="230">
        <v>676.15</v>
      </c>
      <c r="L346" s="230">
        <v>657.4</v>
      </c>
      <c r="M346" s="230">
        <v>20.808910000000001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3633.15</v>
      </c>
      <c r="D347" s="231">
        <v>3621.0333333333333</v>
      </c>
      <c r="E347" s="231">
        <v>3603.1166666666668</v>
      </c>
      <c r="F347" s="231">
        <v>3573.0833333333335</v>
      </c>
      <c r="G347" s="231">
        <v>3555.166666666667</v>
      </c>
      <c r="H347" s="231">
        <v>3651.0666666666666</v>
      </c>
      <c r="I347" s="231">
        <v>3668.9833333333336</v>
      </c>
      <c r="J347" s="231">
        <v>3699.0166666666664</v>
      </c>
      <c r="K347" s="230">
        <v>3638.95</v>
      </c>
      <c r="L347" s="230">
        <v>3591</v>
      </c>
      <c r="M347" s="230">
        <v>2.0818699999999999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222.7</v>
      </c>
      <c r="D348" s="231">
        <v>223.86666666666665</v>
      </c>
      <c r="E348" s="231">
        <v>220.3833333333333</v>
      </c>
      <c r="F348" s="231">
        <v>218.06666666666666</v>
      </c>
      <c r="G348" s="231">
        <v>214.58333333333331</v>
      </c>
      <c r="H348" s="231">
        <v>226.18333333333328</v>
      </c>
      <c r="I348" s="231">
        <v>229.66666666666663</v>
      </c>
      <c r="J348" s="231">
        <v>231.98333333333326</v>
      </c>
      <c r="K348" s="230">
        <v>227.35</v>
      </c>
      <c r="L348" s="230">
        <v>221.55</v>
      </c>
      <c r="M348" s="230">
        <v>2.28241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595.95000000000005</v>
      </c>
      <c r="D349" s="231">
        <v>598.68333333333339</v>
      </c>
      <c r="E349" s="231">
        <v>590.41666666666674</v>
      </c>
      <c r="F349" s="231">
        <v>584.88333333333333</v>
      </c>
      <c r="G349" s="231">
        <v>576.61666666666667</v>
      </c>
      <c r="H349" s="231">
        <v>604.21666666666681</v>
      </c>
      <c r="I349" s="231">
        <v>612.48333333333346</v>
      </c>
      <c r="J349" s="231">
        <v>618.01666666666688</v>
      </c>
      <c r="K349" s="230">
        <v>606.95000000000005</v>
      </c>
      <c r="L349" s="230">
        <v>593.15</v>
      </c>
      <c r="M349" s="230">
        <v>8.0269399999999997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126.8</v>
      </c>
      <c r="D350" s="231">
        <v>127.7</v>
      </c>
      <c r="E350" s="231">
        <v>125.15</v>
      </c>
      <c r="F350" s="231">
        <v>123.5</v>
      </c>
      <c r="G350" s="231">
        <v>120.95</v>
      </c>
      <c r="H350" s="231">
        <v>129.35000000000002</v>
      </c>
      <c r="I350" s="231">
        <v>131.89999999999998</v>
      </c>
      <c r="J350" s="231">
        <v>133.55000000000001</v>
      </c>
      <c r="K350" s="230">
        <v>130.25</v>
      </c>
      <c r="L350" s="230">
        <v>126.05</v>
      </c>
      <c r="M350" s="230">
        <v>9.8775700000000004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3404.1</v>
      </c>
      <c r="D351" s="231">
        <v>3396.6666666666665</v>
      </c>
      <c r="E351" s="231">
        <v>3358.9333333333329</v>
      </c>
      <c r="F351" s="231">
        <v>3313.7666666666664</v>
      </c>
      <c r="G351" s="231">
        <v>3276.0333333333328</v>
      </c>
      <c r="H351" s="231">
        <v>3441.833333333333</v>
      </c>
      <c r="I351" s="231">
        <v>3479.5666666666666</v>
      </c>
      <c r="J351" s="231">
        <v>3524.7333333333331</v>
      </c>
      <c r="K351" s="230">
        <v>3434.4</v>
      </c>
      <c r="L351" s="230">
        <v>3351.5</v>
      </c>
      <c r="M351" s="230">
        <v>4.2086499999999996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458.15</v>
      </c>
      <c r="D352" s="231">
        <v>456.2833333333333</v>
      </c>
      <c r="E352" s="231">
        <v>447.76666666666659</v>
      </c>
      <c r="F352" s="231">
        <v>437.38333333333327</v>
      </c>
      <c r="G352" s="231">
        <v>428.86666666666656</v>
      </c>
      <c r="H352" s="231">
        <v>466.66666666666663</v>
      </c>
      <c r="I352" s="231">
        <v>475.18333333333328</v>
      </c>
      <c r="J352" s="231">
        <v>485.56666666666666</v>
      </c>
      <c r="K352" s="230">
        <v>464.8</v>
      </c>
      <c r="L352" s="230">
        <v>445.9</v>
      </c>
      <c r="M352" s="230">
        <v>7.0085100000000002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286.35000000000002</v>
      </c>
      <c r="D353" s="231">
        <v>285.90000000000003</v>
      </c>
      <c r="E353" s="231">
        <v>284.45000000000005</v>
      </c>
      <c r="F353" s="231">
        <v>282.55</v>
      </c>
      <c r="G353" s="231">
        <v>281.10000000000002</v>
      </c>
      <c r="H353" s="231">
        <v>287.80000000000007</v>
      </c>
      <c r="I353" s="231">
        <v>289.25</v>
      </c>
      <c r="J353" s="231">
        <v>291.15000000000009</v>
      </c>
      <c r="K353" s="230">
        <v>287.35000000000002</v>
      </c>
      <c r="L353" s="230">
        <v>284</v>
      </c>
      <c r="M353" s="230">
        <v>2.19272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1480.6</v>
      </c>
      <c r="D354" s="231">
        <v>1471.5833333333333</v>
      </c>
      <c r="E354" s="231">
        <v>1458.1666666666665</v>
      </c>
      <c r="F354" s="231">
        <v>1435.7333333333333</v>
      </c>
      <c r="G354" s="231">
        <v>1422.3166666666666</v>
      </c>
      <c r="H354" s="231">
        <v>1494.0166666666664</v>
      </c>
      <c r="I354" s="231">
        <v>1507.4333333333329</v>
      </c>
      <c r="J354" s="231">
        <v>1529.8666666666663</v>
      </c>
      <c r="K354" s="230">
        <v>1485</v>
      </c>
      <c r="L354" s="230">
        <v>1449.15</v>
      </c>
      <c r="M354" s="230">
        <v>10.57803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40229.1</v>
      </c>
      <c r="D355" s="231">
        <v>40056.366666666669</v>
      </c>
      <c r="E355" s="231">
        <v>39522.733333333337</v>
      </c>
      <c r="F355" s="231">
        <v>38816.366666666669</v>
      </c>
      <c r="G355" s="231">
        <v>38282.733333333337</v>
      </c>
      <c r="H355" s="231">
        <v>40762.733333333337</v>
      </c>
      <c r="I355" s="231">
        <v>41296.366666666669</v>
      </c>
      <c r="J355" s="231">
        <v>42002.733333333337</v>
      </c>
      <c r="K355" s="230">
        <v>40590</v>
      </c>
      <c r="L355" s="230">
        <v>39350</v>
      </c>
      <c r="M355" s="230">
        <v>0.30917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935.6</v>
      </c>
      <c r="D356" s="231">
        <v>936.88333333333321</v>
      </c>
      <c r="E356" s="231">
        <v>923.76666666666642</v>
      </c>
      <c r="F356" s="231">
        <v>911.93333333333317</v>
      </c>
      <c r="G356" s="231">
        <v>898.81666666666638</v>
      </c>
      <c r="H356" s="231">
        <v>948.71666666666647</v>
      </c>
      <c r="I356" s="231">
        <v>961.83333333333326</v>
      </c>
      <c r="J356" s="231">
        <v>973.66666666666652</v>
      </c>
      <c r="K356" s="230">
        <v>950</v>
      </c>
      <c r="L356" s="230">
        <v>925.05</v>
      </c>
      <c r="M356" s="230">
        <v>0.74978999999999996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4750.8999999999996</v>
      </c>
      <c r="D357" s="231">
        <v>4767.9333333333334</v>
      </c>
      <c r="E357" s="231">
        <v>4713.416666666667</v>
      </c>
      <c r="F357" s="231">
        <v>4675.9333333333334</v>
      </c>
      <c r="G357" s="231">
        <v>4621.416666666667</v>
      </c>
      <c r="H357" s="231">
        <v>4805.416666666667</v>
      </c>
      <c r="I357" s="231">
        <v>4859.9333333333334</v>
      </c>
      <c r="J357" s="231">
        <v>4897.416666666667</v>
      </c>
      <c r="K357" s="230">
        <v>4822.45</v>
      </c>
      <c r="L357" s="230">
        <v>4730.45</v>
      </c>
      <c r="M357" s="230">
        <v>2.73054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237</v>
      </c>
      <c r="D358" s="231">
        <v>237.58333333333334</v>
      </c>
      <c r="E358" s="231">
        <v>235.7166666666667</v>
      </c>
      <c r="F358" s="231">
        <v>234.43333333333337</v>
      </c>
      <c r="G358" s="231">
        <v>232.56666666666672</v>
      </c>
      <c r="H358" s="231">
        <v>238.86666666666667</v>
      </c>
      <c r="I358" s="231">
        <v>240.73333333333329</v>
      </c>
      <c r="J358" s="231">
        <v>242.01666666666665</v>
      </c>
      <c r="K358" s="230">
        <v>239.45</v>
      </c>
      <c r="L358" s="230">
        <v>236.3</v>
      </c>
      <c r="M358" s="230">
        <v>35.608969999999999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3763.7</v>
      </c>
      <c r="D359" s="231">
        <v>3757.3833333333332</v>
      </c>
      <c r="E359" s="231">
        <v>3739.2166666666662</v>
      </c>
      <c r="F359" s="231">
        <v>3714.7333333333331</v>
      </c>
      <c r="G359" s="231">
        <v>3696.5666666666662</v>
      </c>
      <c r="H359" s="231">
        <v>3781.8666666666663</v>
      </c>
      <c r="I359" s="231">
        <v>3800.0333333333333</v>
      </c>
      <c r="J359" s="231">
        <v>3824.5166666666664</v>
      </c>
      <c r="K359" s="230">
        <v>3775.55</v>
      </c>
      <c r="L359" s="230">
        <v>3732.9</v>
      </c>
      <c r="M359" s="230">
        <v>7.9729999999999995E-2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1449.9</v>
      </c>
      <c r="D360" s="231">
        <v>1445.7166666666665</v>
      </c>
      <c r="E360" s="231">
        <v>1437.1833333333329</v>
      </c>
      <c r="F360" s="231">
        <v>1424.4666666666665</v>
      </c>
      <c r="G360" s="231">
        <v>1415.9333333333329</v>
      </c>
      <c r="H360" s="231">
        <v>1458.4333333333329</v>
      </c>
      <c r="I360" s="231">
        <v>1466.9666666666662</v>
      </c>
      <c r="J360" s="231">
        <v>1479.6833333333329</v>
      </c>
      <c r="K360" s="230">
        <v>1454.25</v>
      </c>
      <c r="L360" s="230">
        <v>1433</v>
      </c>
      <c r="M360" s="230">
        <v>1.28278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2419.75</v>
      </c>
      <c r="D361" s="231">
        <v>2418.9166666666665</v>
      </c>
      <c r="E361" s="231">
        <v>2406.833333333333</v>
      </c>
      <c r="F361" s="231">
        <v>2393.9166666666665</v>
      </c>
      <c r="G361" s="231">
        <v>2381.833333333333</v>
      </c>
      <c r="H361" s="231">
        <v>2431.833333333333</v>
      </c>
      <c r="I361" s="231">
        <v>2443.9166666666661</v>
      </c>
      <c r="J361" s="231">
        <v>2456.833333333333</v>
      </c>
      <c r="K361" s="230">
        <v>2431</v>
      </c>
      <c r="L361" s="230">
        <v>2406</v>
      </c>
      <c r="M361" s="230">
        <v>1.8929800000000001</v>
      </c>
      <c r="N361" s="1"/>
      <c r="O361" s="1"/>
    </row>
    <row r="362" spans="1:15" ht="12.75" customHeight="1">
      <c r="A362" s="30">
        <v>352</v>
      </c>
      <c r="B362" s="216" t="s">
        <v>872</v>
      </c>
      <c r="C362" s="230">
        <v>72.150000000000006</v>
      </c>
      <c r="D362" s="231">
        <v>72</v>
      </c>
      <c r="E362" s="231">
        <v>71.150000000000006</v>
      </c>
      <c r="F362" s="231">
        <v>70.150000000000006</v>
      </c>
      <c r="G362" s="231">
        <v>69.300000000000011</v>
      </c>
      <c r="H362" s="231">
        <v>73</v>
      </c>
      <c r="I362" s="231">
        <v>73.849999999999994</v>
      </c>
      <c r="J362" s="231">
        <v>74.849999999999994</v>
      </c>
      <c r="K362" s="230">
        <v>72.849999999999994</v>
      </c>
      <c r="L362" s="230">
        <v>71</v>
      </c>
      <c r="M362" s="230">
        <v>31.96321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984</v>
      </c>
      <c r="D363" s="231">
        <v>983.5</v>
      </c>
      <c r="E363" s="231">
        <v>972.5</v>
      </c>
      <c r="F363" s="231">
        <v>961</v>
      </c>
      <c r="G363" s="231">
        <v>950</v>
      </c>
      <c r="H363" s="231">
        <v>995</v>
      </c>
      <c r="I363" s="231">
        <v>1006</v>
      </c>
      <c r="J363" s="231">
        <v>1017.5</v>
      </c>
      <c r="K363" s="230">
        <v>994.5</v>
      </c>
      <c r="L363" s="230">
        <v>972</v>
      </c>
      <c r="M363" s="230">
        <v>0.71614999999999995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3249.95</v>
      </c>
      <c r="D364" s="231">
        <v>3238.15</v>
      </c>
      <c r="E364" s="231">
        <v>3217.3</v>
      </c>
      <c r="F364" s="231">
        <v>3184.65</v>
      </c>
      <c r="G364" s="231">
        <v>3163.8</v>
      </c>
      <c r="H364" s="231">
        <v>3270.8</v>
      </c>
      <c r="I364" s="231">
        <v>3291.6499999999996</v>
      </c>
      <c r="J364" s="231">
        <v>3324.3</v>
      </c>
      <c r="K364" s="230">
        <v>3259</v>
      </c>
      <c r="L364" s="230">
        <v>3205.5</v>
      </c>
      <c r="M364" s="230">
        <v>1.95103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1350</v>
      </c>
      <c r="D365" s="231">
        <v>1355.8333333333333</v>
      </c>
      <c r="E365" s="231">
        <v>1331.6666666666665</v>
      </c>
      <c r="F365" s="231">
        <v>1313.3333333333333</v>
      </c>
      <c r="G365" s="231">
        <v>1289.1666666666665</v>
      </c>
      <c r="H365" s="231">
        <v>1374.1666666666665</v>
      </c>
      <c r="I365" s="231">
        <v>1398.333333333333</v>
      </c>
      <c r="J365" s="231">
        <v>1416.6666666666665</v>
      </c>
      <c r="K365" s="230">
        <v>1380</v>
      </c>
      <c r="L365" s="230">
        <v>1337.5</v>
      </c>
      <c r="M365" s="230">
        <v>1.84388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322.45</v>
      </c>
      <c r="D366" s="231">
        <v>322.08333333333331</v>
      </c>
      <c r="E366" s="231">
        <v>319.76666666666665</v>
      </c>
      <c r="F366" s="231">
        <v>317.08333333333331</v>
      </c>
      <c r="G366" s="231">
        <v>314.76666666666665</v>
      </c>
      <c r="H366" s="231">
        <v>324.76666666666665</v>
      </c>
      <c r="I366" s="231">
        <v>327.08333333333337</v>
      </c>
      <c r="J366" s="231">
        <v>329.76666666666665</v>
      </c>
      <c r="K366" s="230">
        <v>324.39999999999998</v>
      </c>
      <c r="L366" s="230">
        <v>319.39999999999998</v>
      </c>
      <c r="M366" s="230">
        <v>21.660889999999998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173.6</v>
      </c>
      <c r="D367" s="231">
        <v>172.96666666666667</v>
      </c>
      <c r="E367" s="231">
        <v>170.58333333333334</v>
      </c>
      <c r="F367" s="231">
        <v>167.56666666666666</v>
      </c>
      <c r="G367" s="231">
        <v>165.18333333333334</v>
      </c>
      <c r="H367" s="231">
        <v>175.98333333333335</v>
      </c>
      <c r="I367" s="231">
        <v>178.36666666666667</v>
      </c>
      <c r="J367" s="231">
        <v>181.38333333333335</v>
      </c>
      <c r="K367" s="230">
        <v>175.35</v>
      </c>
      <c r="L367" s="230">
        <v>169.95</v>
      </c>
      <c r="M367" s="230">
        <v>215.43413000000001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240.1</v>
      </c>
      <c r="D368" s="231">
        <v>239.83333333333334</v>
      </c>
      <c r="E368" s="231">
        <v>238.51666666666668</v>
      </c>
      <c r="F368" s="231">
        <v>236.93333333333334</v>
      </c>
      <c r="G368" s="231">
        <v>235.61666666666667</v>
      </c>
      <c r="H368" s="231">
        <v>241.41666666666669</v>
      </c>
      <c r="I368" s="231">
        <v>242.73333333333335</v>
      </c>
      <c r="J368" s="231">
        <v>244.31666666666669</v>
      </c>
      <c r="K368" s="230">
        <v>241.15</v>
      </c>
      <c r="L368" s="230">
        <v>238.25</v>
      </c>
      <c r="M368" s="230">
        <v>50.496810000000004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357.25</v>
      </c>
      <c r="D369" s="231">
        <v>358.5333333333333</v>
      </c>
      <c r="E369" s="231">
        <v>354.76666666666659</v>
      </c>
      <c r="F369" s="231">
        <v>352.2833333333333</v>
      </c>
      <c r="G369" s="231">
        <v>348.51666666666659</v>
      </c>
      <c r="H369" s="231">
        <v>361.01666666666659</v>
      </c>
      <c r="I369" s="231">
        <v>364.78333333333325</v>
      </c>
      <c r="J369" s="231">
        <v>367.26666666666659</v>
      </c>
      <c r="K369" s="230">
        <v>362.3</v>
      </c>
      <c r="L369" s="230">
        <v>356.05</v>
      </c>
      <c r="M369" s="230">
        <v>4.5416400000000001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484.25</v>
      </c>
      <c r="D370" s="231">
        <v>486.16666666666669</v>
      </c>
      <c r="E370" s="231">
        <v>479.33333333333337</v>
      </c>
      <c r="F370" s="231">
        <v>474.41666666666669</v>
      </c>
      <c r="G370" s="231">
        <v>467.58333333333337</v>
      </c>
      <c r="H370" s="231">
        <v>491.08333333333337</v>
      </c>
      <c r="I370" s="231">
        <v>497.91666666666674</v>
      </c>
      <c r="J370" s="231">
        <v>502.83333333333337</v>
      </c>
      <c r="K370" s="230">
        <v>493</v>
      </c>
      <c r="L370" s="230">
        <v>481.25</v>
      </c>
      <c r="M370" s="230">
        <v>2.9026000000000001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604.70000000000005</v>
      </c>
      <c r="D371" s="231">
        <v>600.51666666666677</v>
      </c>
      <c r="E371" s="231">
        <v>595.03333333333353</v>
      </c>
      <c r="F371" s="231">
        <v>585.36666666666679</v>
      </c>
      <c r="G371" s="231">
        <v>579.88333333333355</v>
      </c>
      <c r="H371" s="231">
        <v>610.18333333333351</v>
      </c>
      <c r="I371" s="231">
        <v>615.66666666666686</v>
      </c>
      <c r="J371" s="231">
        <v>625.33333333333348</v>
      </c>
      <c r="K371" s="230">
        <v>606</v>
      </c>
      <c r="L371" s="230">
        <v>590.85</v>
      </c>
      <c r="M371" s="230">
        <v>1.2792300000000001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122.9</v>
      </c>
      <c r="D372" s="231">
        <v>123.88333333333333</v>
      </c>
      <c r="E372" s="231">
        <v>121.36666666666665</v>
      </c>
      <c r="F372" s="231">
        <v>119.83333333333331</v>
      </c>
      <c r="G372" s="231">
        <v>117.31666666666663</v>
      </c>
      <c r="H372" s="231">
        <v>125.41666666666666</v>
      </c>
      <c r="I372" s="231">
        <v>127.93333333333334</v>
      </c>
      <c r="J372" s="231">
        <v>129.46666666666667</v>
      </c>
      <c r="K372" s="230">
        <v>126.4</v>
      </c>
      <c r="L372" s="230">
        <v>122.35</v>
      </c>
      <c r="M372" s="230">
        <v>2.1419800000000002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1071.55</v>
      </c>
      <c r="D373" s="231">
        <v>1082.6000000000001</v>
      </c>
      <c r="E373" s="231">
        <v>1050.2000000000003</v>
      </c>
      <c r="F373" s="231">
        <v>1028.8500000000001</v>
      </c>
      <c r="G373" s="231">
        <v>996.45000000000027</v>
      </c>
      <c r="H373" s="231">
        <v>1103.9500000000003</v>
      </c>
      <c r="I373" s="231">
        <v>1136.3500000000004</v>
      </c>
      <c r="J373" s="231">
        <v>1157.7000000000003</v>
      </c>
      <c r="K373" s="230">
        <v>1115</v>
      </c>
      <c r="L373" s="230">
        <v>1061.25</v>
      </c>
      <c r="M373" s="230">
        <v>0.36258000000000001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4653.6000000000004</v>
      </c>
      <c r="D374" s="231">
        <v>4668.6833333333334</v>
      </c>
      <c r="E374" s="231">
        <v>4628.7166666666672</v>
      </c>
      <c r="F374" s="231">
        <v>4603.8333333333339</v>
      </c>
      <c r="G374" s="231">
        <v>4563.8666666666677</v>
      </c>
      <c r="H374" s="231">
        <v>4693.5666666666666</v>
      </c>
      <c r="I374" s="231">
        <v>4733.5333333333319</v>
      </c>
      <c r="J374" s="231">
        <v>4758.4166666666661</v>
      </c>
      <c r="K374" s="230">
        <v>4708.6499999999996</v>
      </c>
      <c r="L374" s="230">
        <v>4643.8</v>
      </c>
      <c r="M374" s="230">
        <v>0.33990999999999999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13895.45</v>
      </c>
      <c r="D375" s="231">
        <v>13938.483333333332</v>
      </c>
      <c r="E375" s="231">
        <v>13816.966666666664</v>
      </c>
      <c r="F375" s="231">
        <v>13738.483333333332</v>
      </c>
      <c r="G375" s="231">
        <v>13616.966666666664</v>
      </c>
      <c r="H375" s="231">
        <v>14016.966666666664</v>
      </c>
      <c r="I375" s="231">
        <v>14138.48333333333</v>
      </c>
      <c r="J375" s="231">
        <v>14216.966666666664</v>
      </c>
      <c r="K375" s="230">
        <v>14060</v>
      </c>
      <c r="L375" s="230">
        <v>13860</v>
      </c>
      <c r="M375" s="230">
        <v>2.3210000000000001E-2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52.75</v>
      </c>
      <c r="D376" s="231">
        <v>52.75</v>
      </c>
      <c r="E376" s="231">
        <v>52.4</v>
      </c>
      <c r="F376" s="231">
        <v>52.05</v>
      </c>
      <c r="G376" s="231">
        <v>51.699999999999996</v>
      </c>
      <c r="H376" s="231">
        <v>53.1</v>
      </c>
      <c r="I376" s="231">
        <v>53.449999999999996</v>
      </c>
      <c r="J376" s="231">
        <v>53.800000000000004</v>
      </c>
      <c r="K376" s="230">
        <v>53.1</v>
      </c>
      <c r="L376" s="230">
        <v>52.4</v>
      </c>
      <c r="M376" s="230">
        <v>315.70024999999998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364.8</v>
      </c>
      <c r="D377" s="231">
        <v>366.7</v>
      </c>
      <c r="E377" s="231">
        <v>361.4</v>
      </c>
      <c r="F377" s="231">
        <v>358</v>
      </c>
      <c r="G377" s="231">
        <v>352.7</v>
      </c>
      <c r="H377" s="231">
        <v>370.09999999999997</v>
      </c>
      <c r="I377" s="231">
        <v>375.40000000000003</v>
      </c>
      <c r="J377" s="231">
        <v>378.79999999999995</v>
      </c>
      <c r="K377" s="230">
        <v>372</v>
      </c>
      <c r="L377" s="230">
        <v>363.3</v>
      </c>
      <c r="M377" s="230">
        <v>1.71868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154.6</v>
      </c>
      <c r="D378" s="231">
        <v>156</v>
      </c>
      <c r="E378" s="231">
        <v>152.69999999999999</v>
      </c>
      <c r="F378" s="231">
        <v>150.79999999999998</v>
      </c>
      <c r="G378" s="231">
        <v>147.49999999999997</v>
      </c>
      <c r="H378" s="231">
        <v>157.9</v>
      </c>
      <c r="I378" s="231">
        <v>161.20000000000002</v>
      </c>
      <c r="J378" s="231">
        <v>163.10000000000002</v>
      </c>
      <c r="K378" s="230">
        <v>159.30000000000001</v>
      </c>
      <c r="L378" s="230">
        <v>154.1</v>
      </c>
      <c r="M378" s="230">
        <v>166.43955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136.44999999999999</v>
      </c>
      <c r="D379" s="231">
        <v>135.96666666666667</v>
      </c>
      <c r="E379" s="231">
        <v>133.53333333333333</v>
      </c>
      <c r="F379" s="231">
        <v>130.61666666666667</v>
      </c>
      <c r="G379" s="231">
        <v>128.18333333333334</v>
      </c>
      <c r="H379" s="231">
        <v>138.88333333333333</v>
      </c>
      <c r="I379" s="231">
        <v>141.31666666666666</v>
      </c>
      <c r="J379" s="231">
        <v>144.23333333333332</v>
      </c>
      <c r="K379" s="230">
        <v>138.4</v>
      </c>
      <c r="L379" s="230">
        <v>133.05000000000001</v>
      </c>
      <c r="M379" s="230">
        <v>207.40057999999999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643.45000000000005</v>
      </c>
      <c r="D380" s="231">
        <v>643.98333333333335</v>
      </c>
      <c r="E380" s="231">
        <v>635.2166666666667</v>
      </c>
      <c r="F380" s="231">
        <v>626.98333333333335</v>
      </c>
      <c r="G380" s="231">
        <v>618.2166666666667</v>
      </c>
      <c r="H380" s="231">
        <v>652.2166666666667</v>
      </c>
      <c r="I380" s="231">
        <v>660.98333333333335</v>
      </c>
      <c r="J380" s="231">
        <v>669.2166666666667</v>
      </c>
      <c r="K380" s="230">
        <v>652.75</v>
      </c>
      <c r="L380" s="230">
        <v>635.75</v>
      </c>
      <c r="M380" s="230">
        <v>1.4831000000000001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414.3</v>
      </c>
      <c r="D381" s="231">
        <v>407.15000000000003</v>
      </c>
      <c r="E381" s="231">
        <v>392.65000000000009</v>
      </c>
      <c r="F381" s="231">
        <v>371.00000000000006</v>
      </c>
      <c r="G381" s="231">
        <v>356.50000000000011</v>
      </c>
      <c r="H381" s="231">
        <v>428.80000000000007</v>
      </c>
      <c r="I381" s="231">
        <v>443.29999999999995</v>
      </c>
      <c r="J381" s="231">
        <v>464.95000000000005</v>
      </c>
      <c r="K381" s="230">
        <v>421.65</v>
      </c>
      <c r="L381" s="230">
        <v>385.5</v>
      </c>
      <c r="M381" s="230">
        <v>38.267569999999999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1098.5999999999999</v>
      </c>
      <c r="D382" s="231">
        <v>1111.05</v>
      </c>
      <c r="E382" s="231">
        <v>1079.8</v>
      </c>
      <c r="F382" s="231">
        <v>1061</v>
      </c>
      <c r="G382" s="231">
        <v>1029.75</v>
      </c>
      <c r="H382" s="231">
        <v>1129.8499999999999</v>
      </c>
      <c r="I382" s="231">
        <v>1161.0999999999999</v>
      </c>
      <c r="J382" s="231">
        <v>1179.8999999999999</v>
      </c>
      <c r="K382" s="230">
        <v>1142.3</v>
      </c>
      <c r="L382" s="230">
        <v>1092.25</v>
      </c>
      <c r="M382" s="230">
        <v>2.129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118.3</v>
      </c>
      <c r="D383" s="231">
        <v>116.36666666666667</v>
      </c>
      <c r="E383" s="231">
        <v>114.43333333333335</v>
      </c>
      <c r="F383" s="231">
        <v>110.56666666666668</v>
      </c>
      <c r="G383" s="231">
        <v>108.63333333333335</v>
      </c>
      <c r="H383" s="231">
        <v>120.23333333333335</v>
      </c>
      <c r="I383" s="231">
        <v>122.16666666666669</v>
      </c>
      <c r="J383" s="231">
        <v>126.03333333333335</v>
      </c>
      <c r="K383" s="230">
        <v>118.3</v>
      </c>
      <c r="L383" s="230">
        <v>112.5</v>
      </c>
      <c r="M383" s="230">
        <v>927.37237000000005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164.05</v>
      </c>
      <c r="D384" s="231">
        <v>163.85</v>
      </c>
      <c r="E384" s="231">
        <v>162.69999999999999</v>
      </c>
      <c r="F384" s="231">
        <v>161.35</v>
      </c>
      <c r="G384" s="231">
        <v>160.19999999999999</v>
      </c>
      <c r="H384" s="231">
        <v>165.2</v>
      </c>
      <c r="I384" s="231">
        <v>166.35000000000002</v>
      </c>
      <c r="J384" s="231">
        <v>167.7</v>
      </c>
      <c r="K384" s="230">
        <v>165</v>
      </c>
      <c r="L384" s="230">
        <v>162.5</v>
      </c>
      <c r="M384" s="230">
        <v>10.27896</v>
      </c>
      <c r="N384" s="1"/>
      <c r="O384" s="1"/>
    </row>
    <row r="385" spans="1:15" ht="12.75" customHeight="1">
      <c r="A385" s="30">
        <v>375</v>
      </c>
      <c r="B385" s="216" t="s">
        <v>873</v>
      </c>
      <c r="C385" s="230">
        <v>795.9</v>
      </c>
      <c r="D385" s="231">
        <v>792.38333333333321</v>
      </c>
      <c r="E385" s="231">
        <v>784.81666666666638</v>
      </c>
      <c r="F385" s="231">
        <v>773.73333333333312</v>
      </c>
      <c r="G385" s="231">
        <v>766.16666666666629</v>
      </c>
      <c r="H385" s="231">
        <v>803.46666666666647</v>
      </c>
      <c r="I385" s="231">
        <v>811.0333333333333</v>
      </c>
      <c r="J385" s="231">
        <v>822.11666666666656</v>
      </c>
      <c r="K385" s="230">
        <v>799.95</v>
      </c>
      <c r="L385" s="230">
        <v>781.3</v>
      </c>
      <c r="M385" s="230">
        <v>0.74514999999999998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552.79999999999995</v>
      </c>
      <c r="D386" s="231">
        <v>556.69999999999993</v>
      </c>
      <c r="E386" s="231">
        <v>546.89999999999986</v>
      </c>
      <c r="F386" s="231">
        <v>540.99999999999989</v>
      </c>
      <c r="G386" s="231">
        <v>531.19999999999982</v>
      </c>
      <c r="H386" s="231">
        <v>562.59999999999991</v>
      </c>
      <c r="I386" s="231">
        <v>572.39999999999986</v>
      </c>
      <c r="J386" s="231">
        <v>578.29999999999995</v>
      </c>
      <c r="K386" s="230">
        <v>566.5</v>
      </c>
      <c r="L386" s="230">
        <v>550.79999999999995</v>
      </c>
      <c r="M386" s="230">
        <v>7.335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188.4</v>
      </c>
      <c r="D387" s="231">
        <v>189.7833333333333</v>
      </c>
      <c r="E387" s="231">
        <v>186.31666666666661</v>
      </c>
      <c r="F387" s="231">
        <v>184.23333333333329</v>
      </c>
      <c r="G387" s="231">
        <v>180.76666666666659</v>
      </c>
      <c r="H387" s="231">
        <v>191.86666666666662</v>
      </c>
      <c r="I387" s="231">
        <v>195.33333333333331</v>
      </c>
      <c r="J387" s="231">
        <v>197.41666666666663</v>
      </c>
      <c r="K387" s="230">
        <v>193.25</v>
      </c>
      <c r="L387" s="230">
        <v>187.7</v>
      </c>
      <c r="M387" s="230">
        <v>6.9193899999999999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109.8</v>
      </c>
      <c r="D388" s="231">
        <v>110.21666666666665</v>
      </c>
      <c r="E388" s="231">
        <v>108.48333333333331</v>
      </c>
      <c r="F388" s="231">
        <v>107.16666666666666</v>
      </c>
      <c r="G388" s="231">
        <v>105.43333333333331</v>
      </c>
      <c r="H388" s="231">
        <v>111.5333333333333</v>
      </c>
      <c r="I388" s="231">
        <v>113.26666666666665</v>
      </c>
      <c r="J388" s="231">
        <v>114.5833333333333</v>
      </c>
      <c r="K388" s="230">
        <v>111.95</v>
      </c>
      <c r="L388" s="230">
        <v>108.9</v>
      </c>
      <c r="M388" s="230">
        <v>50.929789999999997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2162.35</v>
      </c>
      <c r="D389" s="231">
        <v>2161.9666666666667</v>
      </c>
      <c r="E389" s="231">
        <v>2149.0833333333335</v>
      </c>
      <c r="F389" s="231">
        <v>2135.8166666666666</v>
      </c>
      <c r="G389" s="231">
        <v>2122.9333333333334</v>
      </c>
      <c r="H389" s="231">
        <v>2175.2333333333336</v>
      </c>
      <c r="I389" s="231">
        <v>2188.1166666666668</v>
      </c>
      <c r="J389" s="231">
        <v>2201.3833333333337</v>
      </c>
      <c r="K389" s="230">
        <v>2174.85</v>
      </c>
      <c r="L389" s="230">
        <v>2148.6999999999998</v>
      </c>
      <c r="M389" s="230">
        <v>0.16311999999999999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40.25</v>
      </c>
      <c r="D390" s="231">
        <v>40.550000000000004</v>
      </c>
      <c r="E390" s="231">
        <v>39.550000000000011</v>
      </c>
      <c r="F390" s="231">
        <v>38.850000000000009</v>
      </c>
      <c r="G390" s="231">
        <v>37.850000000000016</v>
      </c>
      <c r="H390" s="231">
        <v>41.250000000000007</v>
      </c>
      <c r="I390" s="231">
        <v>42.249999999999993</v>
      </c>
      <c r="J390" s="231">
        <v>42.95</v>
      </c>
      <c r="K390" s="230">
        <v>41.55</v>
      </c>
      <c r="L390" s="230">
        <v>39.85</v>
      </c>
      <c r="M390" s="230">
        <v>14.53838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1609.6</v>
      </c>
      <c r="D391" s="231">
        <v>1596.3833333333332</v>
      </c>
      <c r="E391" s="231">
        <v>1568.7666666666664</v>
      </c>
      <c r="F391" s="231">
        <v>1527.9333333333332</v>
      </c>
      <c r="G391" s="231">
        <v>1500.3166666666664</v>
      </c>
      <c r="H391" s="231">
        <v>1637.2166666666665</v>
      </c>
      <c r="I391" s="231">
        <v>1664.8333333333333</v>
      </c>
      <c r="J391" s="231">
        <v>1705.6666666666665</v>
      </c>
      <c r="K391" s="230">
        <v>1624</v>
      </c>
      <c r="L391" s="230">
        <v>1555.55</v>
      </c>
      <c r="M391" s="230">
        <v>4.0962100000000001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171.7</v>
      </c>
      <c r="D392" s="231">
        <v>170.78333333333333</v>
      </c>
      <c r="E392" s="231">
        <v>169.31666666666666</v>
      </c>
      <c r="F392" s="231">
        <v>166.93333333333334</v>
      </c>
      <c r="G392" s="231">
        <v>165.46666666666667</v>
      </c>
      <c r="H392" s="231">
        <v>173.16666666666666</v>
      </c>
      <c r="I392" s="231">
        <v>174.6333333333333</v>
      </c>
      <c r="J392" s="231">
        <v>177.01666666666665</v>
      </c>
      <c r="K392" s="230">
        <v>172.25</v>
      </c>
      <c r="L392" s="230">
        <v>168.4</v>
      </c>
      <c r="M392" s="230">
        <v>14.36575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851.65</v>
      </c>
      <c r="D393" s="231">
        <v>851.54999999999984</v>
      </c>
      <c r="E393" s="231">
        <v>845.14999999999964</v>
      </c>
      <c r="F393" s="231">
        <v>838.64999999999975</v>
      </c>
      <c r="G393" s="231">
        <v>832.24999999999955</v>
      </c>
      <c r="H393" s="231">
        <v>858.04999999999973</v>
      </c>
      <c r="I393" s="231">
        <v>864.45</v>
      </c>
      <c r="J393" s="231">
        <v>870.94999999999982</v>
      </c>
      <c r="K393" s="230">
        <v>857.95</v>
      </c>
      <c r="L393" s="230">
        <v>845.05</v>
      </c>
      <c r="M393" s="230">
        <v>0.64051999999999998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2441.0500000000002</v>
      </c>
      <c r="D394" s="231">
        <v>2438.3166666666671</v>
      </c>
      <c r="E394" s="231">
        <v>2430.8333333333339</v>
      </c>
      <c r="F394" s="231">
        <v>2420.6166666666668</v>
      </c>
      <c r="G394" s="231">
        <v>2413.1333333333337</v>
      </c>
      <c r="H394" s="231">
        <v>2448.5333333333342</v>
      </c>
      <c r="I394" s="231">
        <v>2456.0166666666669</v>
      </c>
      <c r="J394" s="231">
        <v>2466.2333333333345</v>
      </c>
      <c r="K394" s="230">
        <v>2445.8000000000002</v>
      </c>
      <c r="L394" s="230">
        <v>2428.1</v>
      </c>
      <c r="M394" s="230">
        <v>59.911009999999997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102.25</v>
      </c>
      <c r="D395" s="231">
        <v>102.7</v>
      </c>
      <c r="E395" s="231">
        <v>101.55000000000001</v>
      </c>
      <c r="F395" s="231">
        <v>100.85000000000001</v>
      </c>
      <c r="G395" s="231">
        <v>99.700000000000017</v>
      </c>
      <c r="H395" s="231">
        <v>103.4</v>
      </c>
      <c r="I395" s="231">
        <v>104.55000000000001</v>
      </c>
      <c r="J395" s="231">
        <v>105.25</v>
      </c>
      <c r="K395" s="230">
        <v>103.85</v>
      </c>
      <c r="L395" s="230">
        <v>102</v>
      </c>
      <c r="M395" s="230">
        <v>3.4549799999999999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695.5</v>
      </c>
      <c r="D396" s="231">
        <v>706.06666666666661</v>
      </c>
      <c r="E396" s="231">
        <v>676.28333333333319</v>
      </c>
      <c r="F396" s="231">
        <v>657.06666666666661</v>
      </c>
      <c r="G396" s="231">
        <v>627.28333333333319</v>
      </c>
      <c r="H396" s="231">
        <v>725.28333333333319</v>
      </c>
      <c r="I396" s="231">
        <v>755.06666666666649</v>
      </c>
      <c r="J396" s="231">
        <v>774.28333333333319</v>
      </c>
      <c r="K396" s="230">
        <v>735.85</v>
      </c>
      <c r="L396" s="230">
        <v>686.85</v>
      </c>
      <c r="M396" s="230">
        <v>5.4086800000000004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1287.75</v>
      </c>
      <c r="D397" s="231">
        <v>1282.7666666666667</v>
      </c>
      <c r="E397" s="231">
        <v>1271.5333333333333</v>
      </c>
      <c r="F397" s="231">
        <v>1255.3166666666666</v>
      </c>
      <c r="G397" s="231">
        <v>1244.0833333333333</v>
      </c>
      <c r="H397" s="231">
        <v>1298.9833333333333</v>
      </c>
      <c r="I397" s="231">
        <v>1310.2166666666665</v>
      </c>
      <c r="J397" s="231">
        <v>1326.4333333333334</v>
      </c>
      <c r="K397" s="230">
        <v>1294</v>
      </c>
      <c r="L397" s="230">
        <v>1266.55</v>
      </c>
      <c r="M397" s="230">
        <v>1.91415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781.95</v>
      </c>
      <c r="D398" s="231">
        <v>773.70000000000016</v>
      </c>
      <c r="E398" s="231">
        <v>760.5500000000003</v>
      </c>
      <c r="F398" s="231">
        <v>739.15000000000009</v>
      </c>
      <c r="G398" s="231">
        <v>726.00000000000023</v>
      </c>
      <c r="H398" s="231">
        <v>795.10000000000036</v>
      </c>
      <c r="I398" s="231">
        <v>808.25000000000023</v>
      </c>
      <c r="J398" s="231">
        <v>829.65000000000043</v>
      </c>
      <c r="K398" s="230">
        <v>786.85</v>
      </c>
      <c r="L398" s="230">
        <v>752.3</v>
      </c>
      <c r="M398" s="230">
        <v>20.359279999999998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1150.9000000000001</v>
      </c>
      <c r="D399" s="231">
        <v>1151.1666666666667</v>
      </c>
      <c r="E399" s="231">
        <v>1144.0833333333335</v>
      </c>
      <c r="F399" s="231">
        <v>1137.2666666666667</v>
      </c>
      <c r="G399" s="231">
        <v>1130.1833333333334</v>
      </c>
      <c r="H399" s="231">
        <v>1157.9833333333336</v>
      </c>
      <c r="I399" s="231">
        <v>1165.0666666666671</v>
      </c>
      <c r="J399" s="231">
        <v>1171.8833333333337</v>
      </c>
      <c r="K399" s="230">
        <v>1158.25</v>
      </c>
      <c r="L399" s="230">
        <v>1144.3499999999999</v>
      </c>
      <c r="M399" s="230">
        <v>9.1651500000000006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382.75</v>
      </c>
      <c r="D400" s="231">
        <v>384.68333333333334</v>
      </c>
      <c r="E400" s="231">
        <v>378.06666666666666</v>
      </c>
      <c r="F400" s="231">
        <v>373.38333333333333</v>
      </c>
      <c r="G400" s="231">
        <v>366.76666666666665</v>
      </c>
      <c r="H400" s="231">
        <v>389.36666666666667</v>
      </c>
      <c r="I400" s="231">
        <v>395.98333333333335</v>
      </c>
      <c r="J400" s="231">
        <v>400.66666666666669</v>
      </c>
      <c r="K400" s="230">
        <v>391.3</v>
      </c>
      <c r="L400" s="230">
        <v>380</v>
      </c>
      <c r="M400" s="230">
        <v>0.46161000000000002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35.35</v>
      </c>
      <c r="D401" s="231">
        <v>35.483333333333334</v>
      </c>
      <c r="E401" s="231">
        <v>35.06666666666667</v>
      </c>
      <c r="F401" s="231">
        <v>34.783333333333339</v>
      </c>
      <c r="G401" s="231">
        <v>34.366666666666674</v>
      </c>
      <c r="H401" s="231">
        <v>35.766666666666666</v>
      </c>
      <c r="I401" s="231">
        <v>36.183333333333323</v>
      </c>
      <c r="J401" s="231">
        <v>36.466666666666661</v>
      </c>
      <c r="K401" s="230">
        <v>35.9</v>
      </c>
      <c r="L401" s="230">
        <v>35.200000000000003</v>
      </c>
      <c r="M401" s="230">
        <v>38.165669999999999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4136.05</v>
      </c>
      <c r="D402" s="231">
        <v>4162.05</v>
      </c>
      <c r="E402" s="231">
        <v>4104.1000000000004</v>
      </c>
      <c r="F402" s="231">
        <v>4072.1500000000005</v>
      </c>
      <c r="G402" s="231">
        <v>4014.2000000000007</v>
      </c>
      <c r="H402" s="231">
        <v>4194</v>
      </c>
      <c r="I402" s="231">
        <v>4251.9499999999989</v>
      </c>
      <c r="J402" s="231">
        <v>4283.8999999999996</v>
      </c>
      <c r="K402" s="230">
        <v>4220</v>
      </c>
      <c r="L402" s="230">
        <v>4130.1000000000004</v>
      </c>
      <c r="M402" s="230">
        <v>0.56452999999999998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2550.75</v>
      </c>
      <c r="D403" s="231">
        <v>2550</v>
      </c>
      <c r="E403" s="231">
        <v>2536.5500000000002</v>
      </c>
      <c r="F403" s="231">
        <v>2522.3500000000004</v>
      </c>
      <c r="G403" s="231">
        <v>2508.9000000000005</v>
      </c>
      <c r="H403" s="231">
        <v>2564.1999999999998</v>
      </c>
      <c r="I403" s="231">
        <v>2577.6499999999996</v>
      </c>
      <c r="J403" s="231">
        <v>2591.8499999999995</v>
      </c>
      <c r="K403" s="230">
        <v>2563.4499999999998</v>
      </c>
      <c r="L403" s="230">
        <v>2535.8000000000002</v>
      </c>
      <c r="M403" s="230">
        <v>2.2961900000000002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75.150000000000006</v>
      </c>
      <c r="D404" s="231">
        <v>74.8</v>
      </c>
      <c r="E404" s="231">
        <v>73.849999999999994</v>
      </c>
      <c r="F404" s="231">
        <v>72.55</v>
      </c>
      <c r="G404" s="231">
        <v>71.599999999999994</v>
      </c>
      <c r="H404" s="231">
        <v>76.099999999999994</v>
      </c>
      <c r="I404" s="231">
        <v>77.050000000000011</v>
      </c>
      <c r="J404" s="231">
        <v>78.349999999999994</v>
      </c>
      <c r="K404" s="230">
        <v>75.75</v>
      </c>
      <c r="L404" s="230">
        <v>73.5</v>
      </c>
      <c r="M404" s="230">
        <v>116.2801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5427.1</v>
      </c>
      <c r="D405" s="231">
        <v>5465.7</v>
      </c>
      <c r="E405" s="231">
        <v>5361.4</v>
      </c>
      <c r="F405" s="231">
        <v>5295.7</v>
      </c>
      <c r="G405" s="231">
        <v>5191.3999999999996</v>
      </c>
      <c r="H405" s="231">
        <v>5531.4</v>
      </c>
      <c r="I405" s="231">
        <v>5635.7000000000007</v>
      </c>
      <c r="J405" s="231">
        <v>5701.4</v>
      </c>
      <c r="K405" s="230">
        <v>5570</v>
      </c>
      <c r="L405" s="230">
        <v>5400</v>
      </c>
      <c r="M405" s="230">
        <v>0.64444999999999997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1240.4000000000001</v>
      </c>
      <c r="D406" s="231">
        <v>1231.8</v>
      </c>
      <c r="E406" s="231">
        <v>1203.5999999999999</v>
      </c>
      <c r="F406" s="231">
        <v>1166.8</v>
      </c>
      <c r="G406" s="231">
        <v>1138.5999999999999</v>
      </c>
      <c r="H406" s="231">
        <v>1268.5999999999999</v>
      </c>
      <c r="I406" s="231">
        <v>1296.8000000000002</v>
      </c>
      <c r="J406" s="231">
        <v>1333.6</v>
      </c>
      <c r="K406" s="230">
        <v>1260</v>
      </c>
      <c r="L406" s="230">
        <v>1195</v>
      </c>
      <c r="M406" s="230">
        <v>3.9679500000000001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2756.6</v>
      </c>
      <c r="D407" s="231">
        <v>2761.1</v>
      </c>
      <c r="E407" s="231">
        <v>2723.2</v>
      </c>
      <c r="F407" s="231">
        <v>2689.7999999999997</v>
      </c>
      <c r="G407" s="231">
        <v>2651.8999999999996</v>
      </c>
      <c r="H407" s="231">
        <v>2794.5</v>
      </c>
      <c r="I407" s="231">
        <v>2832.4000000000005</v>
      </c>
      <c r="J407" s="231">
        <v>2865.8</v>
      </c>
      <c r="K407" s="230">
        <v>2799</v>
      </c>
      <c r="L407" s="230">
        <v>2727.7</v>
      </c>
      <c r="M407" s="230">
        <v>1.97509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475.25</v>
      </c>
      <c r="D408" s="231">
        <v>472.91666666666669</v>
      </c>
      <c r="E408" s="231">
        <v>463.33333333333337</v>
      </c>
      <c r="F408" s="231">
        <v>451.41666666666669</v>
      </c>
      <c r="G408" s="231">
        <v>441.83333333333337</v>
      </c>
      <c r="H408" s="231">
        <v>484.83333333333337</v>
      </c>
      <c r="I408" s="231">
        <v>494.41666666666674</v>
      </c>
      <c r="J408" s="231">
        <v>506.33333333333337</v>
      </c>
      <c r="K408" s="230">
        <v>482.5</v>
      </c>
      <c r="L408" s="230">
        <v>461</v>
      </c>
      <c r="M408" s="230">
        <v>1.40361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1052.05</v>
      </c>
      <c r="D409" s="231">
        <v>1061.4166666666667</v>
      </c>
      <c r="E409" s="231">
        <v>1035.6333333333334</v>
      </c>
      <c r="F409" s="231">
        <v>1019.2166666666667</v>
      </c>
      <c r="G409" s="231">
        <v>993.43333333333339</v>
      </c>
      <c r="H409" s="231">
        <v>1077.8333333333335</v>
      </c>
      <c r="I409" s="231">
        <v>1103.6166666666668</v>
      </c>
      <c r="J409" s="231">
        <v>1120.0333333333335</v>
      </c>
      <c r="K409" s="230">
        <v>1087.2</v>
      </c>
      <c r="L409" s="230">
        <v>1045</v>
      </c>
      <c r="M409" s="230">
        <v>0.35779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257.8</v>
      </c>
      <c r="D410" s="231">
        <v>260.06666666666666</v>
      </c>
      <c r="E410" s="231">
        <v>254.63333333333333</v>
      </c>
      <c r="F410" s="231">
        <v>251.46666666666664</v>
      </c>
      <c r="G410" s="231">
        <v>246.0333333333333</v>
      </c>
      <c r="H410" s="231">
        <v>263.23333333333335</v>
      </c>
      <c r="I410" s="231">
        <v>268.66666666666663</v>
      </c>
      <c r="J410" s="231">
        <v>271.83333333333337</v>
      </c>
      <c r="K410" s="230">
        <v>265.5</v>
      </c>
      <c r="L410" s="230">
        <v>256.89999999999998</v>
      </c>
      <c r="M410" s="230">
        <v>3.3577599999999999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686.75</v>
      </c>
      <c r="D411" s="231">
        <v>690.31666666666661</v>
      </c>
      <c r="E411" s="231">
        <v>660.43333333333317</v>
      </c>
      <c r="F411" s="231">
        <v>634.11666666666656</v>
      </c>
      <c r="G411" s="231">
        <v>604.23333333333312</v>
      </c>
      <c r="H411" s="231">
        <v>716.63333333333321</v>
      </c>
      <c r="I411" s="231">
        <v>746.51666666666665</v>
      </c>
      <c r="J411" s="231">
        <v>772.83333333333326</v>
      </c>
      <c r="K411" s="230">
        <v>720.2</v>
      </c>
      <c r="L411" s="230">
        <v>664</v>
      </c>
      <c r="M411" s="230">
        <v>4.40245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24191.65</v>
      </c>
      <c r="D412" s="231">
        <v>24182.899999999998</v>
      </c>
      <c r="E412" s="231">
        <v>23965.799999999996</v>
      </c>
      <c r="F412" s="231">
        <v>23739.949999999997</v>
      </c>
      <c r="G412" s="231">
        <v>23522.849999999995</v>
      </c>
      <c r="H412" s="231">
        <v>24408.749999999996</v>
      </c>
      <c r="I412" s="231">
        <v>24625.849999999995</v>
      </c>
      <c r="J412" s="231">
        <v>24851.699999999997</v>
      </c>
      <c r="K412" s="230">
        <v>24400</v>
      </c>
      <c r="L412" s="230">
        <v>23957.05</v>
      </c>
      <c r="M412" s="230">
        <v>0.34660000000000002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47.35</v>
      </c>
      <c r="D413" s="231">
        <v>47.449999999999996</v>
      </c>
      <c r="E413" s="231">
        <v>46.649999999999991</v>
      </c>
      <c r="F413" s="231">
        <v>45.949999999999996</v>
      </c>
      <c r="G413" s="231">
        <v>45.149999999999991</v>
      </c>
      <c r="H413" s="231">
        <v>48.149999999999991</v>
      </c>
      <c r="I413" s="231">
        <v>48.949999999999989</v>
      </c>
      <c r="J413" s="231">
        <v>49.649999999999991</v>
      </c>
      <c r="K413" s="230">
        <v>48.25</v>
      </c>
      <c r="L413" s="230">
        <v>46.75</v>
      </c>
      <c r="M413" s="230">
        <v>84.499229999999997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1325.3</v>
      </c>
      <c r="D414" s="231">
        <v>1333.4166666666667</v>
      </c>
      <c r="E414" s="231">
        <v>1313.5333333333335</v>
      </c>
      <c r="F414" s="231">
        <v>1301.7666666666669</v>
      </c>
      <c r="G414" s="231">
        <v>1281.8833333333337</v>
      </c>
      <c r="H414" s="231">
        <v>1345.1833333333334</v>
      </c>
      <c r="I414" s="231">
        <v>1365.0666666666666</v>
      </c>
      <c r="J414" s="231">
        <v>1376.8333333333333</v>
      </c>
      <c r="K414" s="230">
        <v>1353.3</v>
      </c>
      <c r="L414" s="230">
        <v>1321.65</v>
      </c>
      <c r="M414" s="230">
        <v>8.8905799999999999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294.05</v>
      </c>
      <c r="D415" s="276">
        <v>294.8</v>
      </c>
      <c r="E415" s="276">
        <v>292.65000000000003</v>
      </c>
      <c r="F415" s="276">
        <v>291.25</v>
      </c>
      <c r="G415" s="276">
        <v>289.10000000000002</v>
      </c>
      <c r="H415" s="276">
        <v>296.20000000000005</v>
      </c>
      <c r="I415" s="276">
        <v>298.35000000000002</v>
      </c>
      <c r="J415" s="276">
        <v>299.75000000000006</v>
      </c>
      <c r="K415" s="275">
        <v>296.95</v>
      </c>
      <c r="L415" s="275">
        <v>293.39999999999998</v>
      </c>
      <c r="M415" s="275">
        <v>0.75351999999999997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3500.1</v>
      </c>
      <c r="D416" s="231">
        <v>3492.9666666666672</v>
      </c>
      <c r="E416" s="231">
        <v>3457.1833333333343</v>
      </c>
      <c r="F416" s="231">
        <v>3414.2666666666673</v>
      </c>
      <c r="G416" s="231">
        <v>3378.4833333333345</v>
      </c>
      <c r="H416" s="231">
        <v>3535.8833333333341</v>
      </c>
      <c r="I416" s="231">
        <v>3571.666666666667</v>
      </c>
      <c r="J416" s="231">
        <v>3614.5833333333339</v>
      </c>
      <c r="K416" s="230">
        <v>3528.75</v>
      </c>
      <c r="L416" s="230">
        <v>3450.05</v>
      </c>
      <c r="M416" s="230">
        <v>3.4462600000000001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467.75</v>
      </c>
      <c r="D417" s="231">
        <v>466.55</v>
      </c>
      <c r="E417" s="231">
        <v>462.40000000000003</v>
      </c>
      <c r="F417" s="231">
        <v>457.05</v>
      </c>
      <c r="G417" s="231">
        <v>452.90000000000003</v>
      </c>
      <c r="H417" s="231">
        <v>471.90000000000003</v>
      </c>
      <c r="I417" s="231">
        <v>476.05</v>
      </c>
      <c r="J417" s="231">
        <v>481.40000000000003</v>
      </c>
      <c r="K417" s="230">
        <v>470.7</v>
      </c>
      <c r="L417" s="230">
        <v>461.2</v>
      </c>
      <c r="M417" s="230">
        <v>2.1739099999999998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3838.9</v>
      </c>
      <c r="D418" s="231">
        <v>3838.0833333333335</v>
      </c>
      <c r="E418" s="231">
        <v>3780.8666666666668</v>
      </c>
      <c r="F418" s="231">
        <v>3722.8333333333335</v>
      </c>
      <c r="G418" s="231">
        <v>3665.6166666666668</v>
      </c>
      <c r="H418" s="231">
        <v>3896.1166666666668</v>
      </c>
      <c r="I418" s="231">
        <v>3953.333333333333</v>
      </c>
      <c r="J418" s="231">
        <v>4011.3666666666668</v>
      </c>
      <c r="K418" s="230">
        <v>3895.3</v>
      </c>
      <c r="L418" s="230">
        <v>3780.05</v>
      </c>
      <c r="M418" s="230">
        <v>0.51707000000000003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487.15</v>
      </c>
      <c r="D419" s="231">
        <v>488.05</v>
      </c>
      <c r="E419" s="231">
        <v>482.1</v>
      </c>
      <c r="F419" s="231">
        <v>477.05</v>
      </c>
      <c r="G419" s="231">
        <v>471.1</v>
      </c>
      <c r="H419" s="231">
        <v>493.1</v>
      </c>
      <c r="I419" s="231">
        <v>499.04999999999995</v>
      </c>
      <c r="J419" s="231">
        <v>504.1</v>
      </c>
      <c r="K419" s="230">
        <v>494</v>
      </c>
      <c r="L419" s="230">
        <v>483</v>
      </c>
      <c r="M419" s="230">
        <v>21.12246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857.55</v>
      </c>
      <c r="D420" s="231">
        <v>859.91666666666663</v>
      </c>
      <c r="E420" s="231">
        <v>847.93333333333328</v>
      </c>
      <c r="F420" s="231">
        <v>838.31666666666661</v>
      </c>
      <c r="G420" s="231">
        <v>826.33333333333326</v>
      </c>
      <c r="H420" s="231">
        <v>869.5333333333333</v>
      </c>
      <c r="I420" s="231">
        <v>881.51666666666665</v>
      </c>
      <c r="J420" s="231">
        <v>891.13333333333333</v>
      </c>
      <c r="K420" s="230">
        <v>871.9</v>
      </c>
      <c r="L420" s="230">
        <v>850.3</v>
      </c>
      <c r="M420" s="230">
        <v>3.2582499999999999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606.65</v>
      </c>
      <c r="D421" s="231">
        <v>601.85</v>
      </c>
      <c r="E421" s="231">
        <v>593.80000000000007</v>
      </c>
      <c r="F421" s="231">
        <v>580.95000000000005</v>
      </c>
      <c r="G421" s="231">
        <v>572.90000000000009</v>
      </c>
      <c r="H421" s="231">
        <v>614.70000000000005</v>
      </c>
      <c r="I421" s="231">
        <v>622.75</v>
      </c>
      <c r="J421" s="231">
        <v>635.6</v>
      </c>
      <c r="K421" s="230">
        <v>609.9</v>
      </c>
      <c r="L421" s="230">
        <v>589</v>
      </c>
      <c r="M421" s="230">
        <v>6.8274999999999997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575.29999999999995</v>
      </c>
      <c r="D422" s="231">
        <v>576.43333333333339</v>
      </c>
      <c r="E422" s="231">
        <v>572.01666666666677</v>
      </c>
      <c r="F422" s="231">
        <v>568.73333333333335</v>
      </c>
      <c r="G422" s="231">
        <v>564.31666666666672</v>
      </c>
      <c r="H422" s="231">
        <v>579.71666666666681</v>
      </c>
      <c r="I422" s="231">
        <v>584.13333333333333</v>
      </c>
      <c r="J422" s="231">
        <v>587.41666666666686</v>
      </c>
      <c r="K422" s="230">
        <v>580.85</v>
      </c>
      <c r="L422" s="230">
        <v>573.15</v>
      </c>
      <c r="M422" s="230">
        <v>136.67510999999999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84.6</v>
      </c>
      <c r="D423" s="231">
        <v>84.266666666666666</v>
      </c>
      <c r="E423" s="231">
        <v>83.333333333333329</v>
      </c>
      <c r="F423" s="231">
        <v>82.066666666666663</v>
      </c>
      <c r="G423" s="231">
        <v>81.133333333333326</v>
      </c>
      <c r="H423" s="231">
        <v>85.533333333333331</v>
      </c>
      <c r="I423" s="231">
        <v>86.466666666666669</v>
      </c>
      <c r="J423" s="231">
        <v>87.733333333333334</v>
      </c>
      <c r="K423" s="230">
        <v>85.2</v>
      </c>
      <c r="L423" s="230">
        <v>83</v>
      </c>
      <c r="M423" s="230">
        <v>202.10133999999999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295.64999999999998</v>
      </c>
      <c r="D424" s="231">
        <v>296.71666666666664</v>
      </c>
      <c r="E424" s="231">
        <v>293.43333333333328</v>
      </c>
      <c r="F424" s="231">
        <v>291.21666666666664</v>
      </c>
      <c r="G424" s="231">
        <v>287.93333333333328</v>
      </c>
      <c r="H424" s="231">
        <v>298.93333333333328</v>
      </c>
      <c r="I424" s="231">
        <v>302.2166666666667</v>
      </c>
      <c r="J424" s="231">
        <v>304.43333333333328</v>
      </c>
      <c r="K424" s="230">
        <v>300</v>
      </c>
      <c r="L424" s="230">
        <v>294.5</v>
      </c>
      <c r="M424" s="230">
        <v>2.2093699999999998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161.75</v>
      </c>
      <c r="D425" s="231">
        <v>161.68333333333334</v>
      </c>
      <c r="E425" s="231">
        <v>160.06666666666666</v>
      </c>
      <c r="F425" s="231">
        <v>158.38333333333333</v>
      </c>
      <c r="G425" s="231">
        <v>156.76666666666665</v>
      </c>
      <c r="H425" s="231">
        <v>163.36666666666667</v>
      </c>
      <c r="I425" s="231">
        <v>164.98333333333335</v>
      </c>
      <c r="J425" s="231">
        <v>166.66666666666669</v>
      </c>
      <c r="K425" s="230">
        <v>163.30000000000001</v>
      </c>
      <c r="L425" s="230">
        <v>160</v>
      </c>
      <c r="M425" s="230">
        <v>4.39534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412.8</v>
      </c>
      <c r="D426" s="231">
        <v>416.0333333333333</v>
      </c>
      <c r="E426" s="231">
        <v>407.06666666666661</v>
      </c>
      <c r="F426" s="231">
        <v>401.33333333333331</v>
      </c>
      <c r="G426" s="231">
        <v>392.36666666666662</v>
      </c>
      <c r="H426" s="231">
        <v>421.76666666666659</v>
      </c>
      <c r="I426" s="231">
        <v>430.73333333333329</v>
      </c>
      <c r="J426" s="231">
        <v>436.46666666666658</v>
      </c>
      <c r="K426" s="230">
        <v>425</v>
      </c>
      <c r="L426" s="230">
        <v>410.3</v>
      </c>
      <c r="M426" s="230">
        <v>0.63214000000000004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408.75</v>
      </c>
      <c r="D427" s="231">
        <v>408.23333333333335</v>
      </c>
      <c r="E427" s="231">
        <v>403.4666666666667</v>
      </c>
      <c r="F427" s="231">
        <v>398.18333333333334</v>
      </c>
      <c r="G427" s="231">
        <v>393.41666666666669</v>
      </c>
      <c r="H427" s="231">
        <v>413.51666666666671</v>
      </c>
      <c r="I427" s="231">
        <v>418.28333333333336</v>
      </c>
      <c r="J427" s="231">
        <v>423.56666666666672</v>
      </c>
      <c r="K427" s="230">
        <v>413</v>
      </c>
      <c r="L427" s="230">
        <v>402.95</v>
      </c>
      <c r="M427" s="230">
        <v>2.9289200000000002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195.4</v>
      </c>
      <c r="D428" s="231">
        <v>196.16666666666666</v>
      </c>
      <c r="E428" s="231">
        <v>193.93333333333331</v>
      </c>
      <c r="F428" s="231">
        <v>192.46666666666664</v>
      </c>
      <c r="G428" s="231">
        <v>190.23333333333329</v>
      </c>
      <c r="H428" s="231">
        <v>197.63333333333333</v>
      </c>
      <c r="I428" s="231">
        <v>199.86666666666667</v>
      </c>
      <c r="J428" s="231">
        <v>201.33333333333334</v>
      </c>
      <c r="K428" s="230">
        <v>198.4</v>
      </c>
      <c r="L428" s="230">
        <v>194.7</v>
      </c>
      <c r="M428" s="230">
        <v>3.1918299999999999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973.05</v>
      </c>
      <c r="D429" s="231">
        <v>977.41666666666663</v>
      </c>
      <c r="E429" s="231">
        <v>965.93333333333328</v>
      </c>
      <c r="F429" s="231">
        <v>958.81666666666661</v>
      </c>
      <c r="G429" s="231">
        <v>947.33333333333326</v>
      </c>
      <c r="H429" s="231">
        <v>984.5333333333333</v>
      </c>
      <c r="I429" s="231">
        <v>996.01666666666665</v>
      </c>
      <c r="J429" s="231">
        <v>1003.1333333333333</v>
      </c>
      <c r="K429" s="230">
        <v>988.9</v>
      </c>
      <c r="L429" s="230">
        <v>970.3</v>
      </c>
      <c r="M429" s="230">
        <v>31.525559999999999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434.9</v>
      </c>
      <c r="D430" s="231">
        <v>435.15000000000003</v>
      </c>
      <c r="E430" s="231">
        <v>431.55000000000007</v>
      </c>
      <c r="F430" s="231">
        <v>428.20000000000005</v>
      </c>
      <c r="G430" s="231">
        <v>424.60000000000008</v>
      </c>
      <c r="H430" s="231">
        <v>438.50000000000006</v>
      </c>
      <c r="I430" s="231">
        <v>442.10000000000008</v>
      </c>
      <c r="J430" s="231">
        <v>445.45000000000005</v>
      </c>
      <c r="K430" s="230">
        <v>438.75</v>
      </c>
      <c r="L430" s="230">
        <v>431.8</v>
      </c>
      <c r="M430" s="230">
        <v>4.7722800000000003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2335.65</v>
      </c>
      <c r="D431" s="231">
        <v>2342.5666666666666</v>
      </c>
      <c r="E431" s="231">
        <v>2310.1333333333332</v>
      </c>
      <c r="F431" s="231">
        <v>2284.6166666666668</v>
      </c>
      <c r="G431" s="231">
        <v>2252.1833333333334</v>
      </c>
      <c r="H431" s="231">
        <v>2368.083333333333</v>
      </c>
      <c r="I431" s="231">
        <v>2400.5166666666664</v>
      </c>
      <c r="J431" s="231">
        <v>2426.0333333333328</v>
      </c>
      <c r="K431" s="230">
        <v>2375</v>
      </c>
      <c r="L431" s="230">
        <v>2317.0500000000002</v>
      </c>
      <c r="M431" s="230">
        <v>0.38869999999999999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1056.8499999999999</v>
      </c>
      <c r="D432" s="231">
        <v>1051.6166666666666</v>
      </c>
      <c r="E432" s="231">
        <v>1043.2333333333331</v>
      </c>
      <c r="F432" s="231">
        <v>1029.6166666666666</v>
      </c>
      <c r="G432" s="231">
        <v>1021.2333333333331</v>
      </c>
      <c r="H432" s="231">
        <v>1065.2333333333331</v>
      </c>
      <c r="I432" s="231">
        <v>1073.6166666666668</v>
      </c>
      <c r="J432" s="231">
        <v>1087.2333333333331</v>
      </c>
      <c r="K432" s="230">
        <v>1060</v>
      </c>
      <c r="L432" s="230">
        <v>1038</v>
      </c>
      <c r="M432" s="230">
        <v>0.62395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299.55</v>
      </c>
      <c r="D433" s="231">
        <v>301.95</v>
      </c>
      <c r="E433" s="231">
        <v>296.2</v>
      </c>
      <c r="F433" s="231">
        <v>292.85000000000002</v>
      </c>
      <c r="G433" s="231">
        <v>287.10000000000002</v>
      </c>
      <c r="H433" s="231">
        <v>305.29999999999995</v>
      </c>
      <c r="I433" s="231">
        <v>311.04999999999995</v>
      </c>
      <c r="J433" s="231">
        <v>314.39999999999992</v>
      </c>
      <c r="K433" s="230">
        <v>307.7</v>
      </c>
      <c r="L433" s="230">
        <v>298.60000000000002</v>
      </c>
      <c r="M433" s="230">
        <v>1.5736000000000001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369.95</v>
      </c>
      <c r="D434" s="231">
        <v>366.88333333333338</v>
      </c>
      <c r="E434" s="231">
        <v>361.16666666666674</v>
      </c>
      <c r="F434" s="231">
        <v>352.38333333333338</v>
      </c>
      <c r="G434" s="231">
        <v>346.66666666666674</v>
      </c>
      <c r="H434" s="231">
        <v>375.66666666666674</v>
      </c>
      <c r="I434" s="231">
        <v>381.38333333333333</v>
      </c>
      <c r="J434" s="231">
        <v>390.16666666666674</v>
      </c>
      <c r="K434" s="230">
        <v>372.6</v>
      </c>
      <c r="L434" s="230">
        <v>358.1</v>
      </c>
      <c r="M434" s="230">
        <v>2.11978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2748.9</v>
      </c>
      <c r="D435" s="231">
        <v>2735.1333333333332</v>
      </c>
      <c r="E435" s="231">
        <v>2720.2666666666664</v>
      </c>
      <c r="F435" s="231">
        <v>2691.6333333333332</v>
      </c>
      <c r="G435" s="231">
        <v>2676.7666666666664</v>
      </c>
      <c r="H435" s="231">
        <v>2763.7666666666664</v>
      </c>
      <c r="I435" s="231">
        <v>2778.6333333333332</v>
      </c>
      <c r="J435" s="231">
        <v>2807.2666666666664</v>
      </c>
      <c r="K435" s="230">
        <v>2750</v>
      </c>
      <c r="L435" s="230">
        <v>2706.5</v>
      </c>
      <c r="M435" s="230">
        <v>1.0919000000000001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469.9</v>
      </c>
      <c r="D436" s="231">
        <v>471.26666666666671</v>
      </c>
      <c r="E436" s="231">
        <v>467.73333333333341</v>
      </c>
      <c r="F436" s="231">
        <v>465.56666666666672</v>
      </c>
      <c r="G436" s="231">
        <v>462.03333333333342</v>
      </c>
      <c r="H436" s="231">
        <v>473.43333333333339</v>
      </c>
      <c r="I436" s="231">
        <v>476.9666666666667</v>
      </c>
      <c r="J436" s="231">
        <v>479.13333333333338</v>
      </c>
      <c r="K436" s="230">
        <v>474.8</v>
      </c>
      <c r="L436" s="230">
        <v>469.1</v>
      </c>
      <c r="M436" s="230">
        <v>10.36018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</v>
      </c>
      <c r="D437" s="231">
        <v>8.1333333333333329</v>
      </c>
      <c r="E437" s="231">
        <v>7.8666666666666654</v>
      </c>
      <c r="F437" s="231">
        <v>7.6333333333333329</v>
      </c>
      <c r="G437" s="231">
        <v>7.3666666666666654</v>
      </c>
      <c r="H437" s="231">
        <v>8.3666666666666654</v>
      </c>
      <c r="I437" s="231">
        <v>8.6333333333333311</v>
      </c>
      <c r="J437" s="231">
        <v>8.8666666666666654</v>
      </c>
      <c r="K437" s="230">
        <v>8.4</v>
      </c>
      <c r="L437" s="230">
        <v>7.9</v>
      </c>
      <c r="M437" s="230">
        <v>913.11767999999995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235.4</v>
      </c>
      <c r="D438" s="231">
        <v>230.28333333333333</v>
      </c>
      <c r="E438" s="231">
        <v>223.11666666666667</v>
      </c>
      <c r="F438" s="231">
        <v>210.83333333333334</v>
      </c>
      <c r="G438" s="231">
        <v>203.66666666666669</v>
      </c>
      <c r="H438" s="231">
        <v>242.56666666666666</v>
      </c>
      <c r="I438" s="231">
        <v>249.73333333333335</v>
      </c>
      <c r="J438" s="231">
        <v>262.01666666666665</v>
      </c>
      <c r="K438" s="230">
        <v>237.45</v>
      </c>
      <c r="L438" s="230">
        <v>218</v>
      </c>
      <c r="M438" s="230">
        <v>7.2431999999999999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981.2</v>
      </c>
      <c r="D439" s="231">
        <v>982.61666666666679</v>
      </c>
      <c r="E439" s="231">
        <v>974.63333333333355</v>
      </c>
      <c r="F439" s="231">
        <v>968.06666666666672</v>
      </c>
      <c r="G439" s="231">
        <v>960.08333333333348</v>
      </c>
      <c r="H439" s="231">
        <v>989.18333333333362</v>
      </c>
      <c r="I439" s="231">
        <v>997.16666666666674</v>
      </c>
      <c r="J439" s="231">
        <v>1003.7333333333337</v>
      </c>
      <c r="K439" s="230">
        <v>990.6</v>
      </c>
      <c r="L439" s="230">
        <v>976.05</v>
      </c>
      <c r="M439" s="230">
        <v>0.22153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694.8</v>
      </c>
      <c r="D440" s="231">
        <v>690.69999999999993</v>
      </c>
      <c r="E440" s="231">
        <v>681.89999999999986</v>
      </c>
      <c r="F440" s="231">
        <v>668.99999999999989</v>
      </c>
      <c r="G440" s="231">
        <v>660.19999999999982</v>
      </c>
      <c r="H440" s="231">
        <v>703.59999999999991</v>
      </c>
      <c r="I440" s="231">
        <v>712.39999999999986</v>
      </c>
      <c r="J440" s="231">
        <v>725.3</v>
      </c>
      <c r="K440" s="230">
        <v>699.5</v>
      </c>
      <c r="L440" s="230">
        <v>677.8</v>
      </c>
      <c r="M440" s="230">
        <v>18.967759999999998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1485.35</v>
      </c>
      <c r="D441" s="231">
        <v>1485.1333333333332</v>
      </c>
      <c r="E441" s="231">
        <v>1470.2166666666665</v>
      </c>
      <c r="F441" s="231">
        <v>1455.0833333333333</v>
      </c>
      <c r="G441" s="231">
        <v>1440.1666666666665</v>
      </c>
      <c r="H441" s="231">
        <v>1500.2666666666664</v>
      </c>
      <c r="I441" s="231">
        <v>1515.1833333333334</v>
      </c>
      <c r="J441" s="231">
        <v>1530.3166666666664</v>
      </c>
      <c r="K441" s="230">
        <v>1500.05</v>
      </c>
      <c r="L441" s="230">
        <v>1470</v>
      </c>
      <c r="M441" s="230">
        <v>0.14756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502.75</v>
      </c>
      <c r="D442" s="231">
        <v>513.61666666666667</v>
      </c>
      <c r="E442" s="231">
        <v>485.23333333333335</v>
      </c>
      <c r="F442" s="231">
        <v>467.7166666666667</v>
      </c>
      <c r="G442" s="231">
        <v>439.33333333333337</v>
      </c>
      <c r="H442" s="231">
        <v>531.13333333333333</v>
      </c>
      <c r="I442" s="231">
        <v>559.51666666666677</v>
      </c>
      <c r="J442" s="231">
        <v>577.0333333333333</v>
      </c>
      <c r="K442" s="230">
        <v>542</v>
      </c>
      <c r="L442" s="230">
        <v>496.1</v>
      </c>
      <c r="M442" s="230">
        <v>11.978809999999999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721.35</v>
      </c>
      <c r="D443" s="231">
        <v>728.16666666666663</v>
      </c>
      <c r="E443" s="231">
        <v>712.08333333333326</v>
      </c>
      <c r="F443" s="231">
        <v>702.81666666666661</v>
      </c>
      <c r="G443" s="231">
        <v>686.73333333333323</v>
      </c>
      <c r="H443" s="231">
        <v>737.43333333333328</v>
      </c>
      <c r="I443" s="231">
        <v>753.51666666666654</v>
      </c>
      <c r="J443" s="231">
        <v>762.7833333333333</v>
      </c>
      <c r="K443" s="230">
        <v>744.25</v>
      </c>
      <c r="L443" s="230">
        <v>718.9</v>
      </c>
      <c r="M443" s="230">
        <v>0.67544999999999999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30.05</v>
      </c>
      <c r="D444" s="231">
        <v>30.283333333333335</v>
      </c>
      <c r="E444" s="231">
        <v>29.716666666666669</v>
      </c>
      <c r="F444" s="231">
        <v>29.383333333333333</v>
      </c>
      <c r="G444" s="231">
        <v>28.816666666666666</v>
      </c>
      <c r="H444" s="231">
        <v>30.616666666666671</v>
      </c>
      <c r="I444" s="231">
        <v>31.183333333333341</v>
      </c>
      <c r="J444" s="231">
        <v>31.516666666666673</v>
      </c>
      <c r="K444" s="230">
        <v>30.85</v>
      </c>
      <c r="L444" s="230">
        <v>29.95</v>
      </c>
      <c r="M444" s="230">
        <v>51.09008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1157.95</v>
      </c>
      <c r="D445" s="231">
        <v>1154</v>
      </c>
      <c r="E445" s="231">
        <v>1141</v>
      </c>
      <c r="F445" s="231">
        <v>1124.05</v>
      </c>
      <c r="G445" s="231">
        <v>1111.05</v>
      </c>
      <c r="H445" s="231">
        <v>1170.95</v>
      </c>
      <c r="I445" s="231">
        <v>1183.95</v>
      </c>
      <c r="J445" s="231">
        <v>1200.9000000000001</v>
      </c>
      <c r="K445" s="230">
        <v>1167</v>
      </c>
      <c r="L445" s="230">
        <v>1137.05</v>
      </c>
      <c r="M445" s="230">
        <v>9.3232900000000001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684.5</v>
      </c>
      <c r="D446" s="231">
        <v>686.03333333333342</v>
      </c>
      <c r="E446" s="231">
        <v>679.41666666666686</v>
      </c>
      <c r="F446" s="231">
        <v>674.33333333333348</v>
      </c>
      <c r="G446" s="231">
        <v>667.71666666666692</v>
      </c>
      <c r="H446" s="231">
        <v>691.11666666666679</v>
      </c>
      <c r="I446" s="231">
        <v>697.73333333333335</v>
      </c>
      <c r="J446" s="231">
        <v>702.81666666666672</v>
      </c>
      <c r="K446" s="230">
        <v>692.65</v>
      </c>
      <c r="L446" s="230">
        <v>680.95</v>
      </c>
      <c r="M446" s="230">
        <v>3.1722600000000001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972</v>
      </c>
      <c r="D447" s="231">
        <v>971.48333333333323</v>
      </c>
      <c r="E447" s="231">
        <v>955.06666666666649</v>
      </c>
      <c r="F447" s="231">
        <v>938.13333333333321</v>
      </c>
      <c r="G447" s="231">
        <v>921.71666666666647</v>
      </c>
      <c r="H447" s="231">
        <v>988.41666666666652</v>
      </c>
      <c r="I447" s="231">
        <v>1004.8333333333333</v>
      </c>
      <c r="J447" s="231">
        <v>1021.7666666666665</v>
      </c>
      <c r="K447" s="230">
        <v>987.9</v>
      </c>
      <c r="L447" s="230">
        <v>954.55</v>
      </c>
      <c r="M447" s="230">
        <v>13.73516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225.95</v>
      </c>
      <c r="D448" s="231">
        <v>224.21666666666667</v>
      </c>
      <c r="E448" s="231">
        <v>221.43333333333334</v>
      </c>
      <c r="F448" s="231">
        <v>216.91666666666666</v>
      </c>
      <c r="G448" s="231">
        <v>214.13333333333333</v>
      </c>
      <c r="H448" s="231">
        <v>228.73333333333335</v>
      </c>
      <c r="I448" s="231">
        <v>231.51666666666671</v>
      </c>
      <c r="J448" s="231">
        <v>236.03333333333336</v>
      </c>
      <c r="K448" s="230">
        <v>227</v>
      </c>
      <c r="L448" s="230">
        <v>219.7</v>
      </c>
      <c r="M448" s="230">
        <v>7.3963799999999997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1256.95</v>
      </c>
      <c r="D449" s="231">
        <v>1259.5666666666668</v>
      </c>
      <c r="E449" s="231">
        <v>1247.7333333333336</v>
      </c>
      <c r="F449" s="231">
        <v>1238.5166666666667</v>
      </c>
      <c r="G449" s="231">
        <v>1226.6833333333334</v>
      </c>
      <c r="H449" s="231">
        <v>1268.7833333333338</v>
      </c>
      <c r="I449" s="231">
        <v>1280.6166666666672</v>
      </c>
      <c r="J449" s="231">
        <v>1289.8333333333339</v>
      </c>
      <c r="K449" s="230">
        <v>1271.4000000000001</v>
      </c>
      <c r="L449" s="230">
        <v>1250.3499999999999</v>
      </c>
      <c r="M449" s="230">
        <v>2.4684599999999999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3219.4</v>
      </c>
      <c r="D450" s="231">
        <v>3221.4666666666667</v>
      </c>
      <c r="E450" s="231">
        <v>3207.9333333333334</v>
      </c>
      <c r="F450" s="231">
        <v>3196.4666666666667</v>
      </c>
      <c r="G450" s="231">
        <v>3182.9333333333334</v>
      </c>
      <c r="H450" s="231">
        <v>3232.9333333333334</v>
      </c>
      <c r="I450" s="231">
        <v>3246.4666666666672</v>
      </c>
      <c r="J450" s="231">
        <v>3257.9333333333334</v>
      </c>
      <c r="K450" s="230">
        <v>3235</v>
      </c>
      <c r="L450" s="230">
        <v>3210</v>
      </c>
      <c r="M450" s="230">
        <v>23.211590000000001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779.6</v>
      </c>
      <c r="D451" s="231">
        <v>775.86666666666679</v>
      </c>
      <c r="E451" s="231">
        <v>768.68333333333362</v>
      </c>
      <c r="F451" s="231">
        <v>757.76666666666688</v>
      </c>
      <c r="G451" s="231">
        <v>750.58333333333371</v>
      </c>
      <c r="H451" s="231">
        <v>786.78333333333353</v>
      </c>
      <c r="I451" s="231">
        <v>793.9666666666667</v>
      </c>
      <c r="J451" s="231">
        <v>804.88333333333344</v>
      </c>
      <c r="K451" s="230">
        <v>783.05</v>
      </c>
      <c r="L451" s="230">
        <v>764.95</v>
      </c>
      <c r="M451" s="230">
        <v>14.38425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6643.25</v>
      </c>
      <c r="D452" s="231">
        <v>6654.4000000000005</v>
      </c>
      <c r="E452" s="231">
        <v>6588.8500000000013</v>
      </c>
      <c r="F452" s="231">
        <v>6534.4500000000007</v>
      </c>
      <c r="G452" s="231">
        <v>6468.9000000000015</v>
      </c>
      <c r="H452" s="231">
        <v>6708.8000000000011</v>
      </c>
      <c r="I452" s="231">
        <v>6774.35</v>
      </c>
      <c r="J452" s="231">
        <v>6828.7500000000009</v>
      </c>
      <c r="K452" s="230">
        <v>6719.95</v>
      </c>
      <c r="L452" s="230">
        <v>6600</v>
      </c>
      <c r="M452" s="230">
        <v>1.2552099999999999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2161.6999999999998</v>
      </c>
      <c r="D453" s="231">
        <v>2169.5666666666666</v>
      </c>
      <c r="E453" s="231">
        <v>2144.1333333333332</v>
      </c>
      <c r="F453" s="231">
        <v>2126.5666666666666</v>
      </c>
      <c r="G453" s="231">
        <v>2101.1333333333332</v>
      </c>
      <c r="H453" s="231">
        <v>2187.1333333333332</v>
      </c>
      <c r="I453" s="231">
        <v>2212.5666666666666</v>
      </c>
      <c r="J453" s="231">
        <v>2230.1333333333332</v>
      </c>
      <c r="K453" s="230">
        <v>2195</v>
      </c>
      <c r="L453" s="230">
        <v>2152</v>
      </c>
      <c r="M453" s="230">
        <v>0.34082000000000001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244.95</v>
      </c>
      <c r="D454" s="231">
        <v>245.61666666666665</v>
      </c>
      <c r="E454" s="231">
        <v>242.8833333333333</v>
      </c>
      <c r="F454" s="231">
        <v>240.81666666666666</v>
      </c>
      <c r="G454" s="231">
        <v>238.08333333333331</v>
      </c>
      <c r="H454" s="231">
        <v>247.68333333333328</v>
      </c>
      <c r="I454" s="231">
        <v>250.41666666666663</v>
      </c>
      <c r="J454" s="231">
        <v>252.48333333333326</v>
      </c>
      <c r="K454" s="230">
        <v>248.35</v>
      </c>
      <c r="L454" s="230">
        <v>243.55</v>
      </c>
      <c r="M454" s="230">
        <v>16.222380000000001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480.25</v>
      </c>
      <c r="D455" s="231">
        <v>479.59999999999997</v>
      </c>
      <c r="E455" s="231">
        <v>475.19999999999993</v>
      </c>
      <c r="F455" s="231">
        <v>470.15</v>
      </c>
      <c r="G455" s="231">
        <v>465.74999999999994</v>
      </c>
      <c r="H455" s="231">
        <v>484.64999999999992</v>
      </c>
      <c r="I455" s="231">
        <v>489.0499999999999</v>
      </c>
      <c r="J455" s="231">
        <v>494.09999999999991</v>
      </c>
      <c r="K455" s="230">
        <v>484</v>
      </c>
      <c r="L455" s="230">
        <v>474.55</v>
      </c>
      <c r="M455" s="230">
        <v>115.42592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201.75</v>
      </c>
      <c r="D456" s="231">
        <v>201.70000000000002</v>
      </c>
      <c r="E456" s="231">
        <v>200.45000000000005</v>
      </c>
      <c r="F456" s="231">
        <v>199.15000000000003</v>
      </c>
      <c r="G456" s="231">
        <v>197.90000000000006</v>
      </c>
      <c r="H456" s="231">
        <v>203.00000000000003</v>
      </c>
      <c r="I456" s="231">
        <v>204.24999999999997</v>
      </c>
      <c r="J456" s="231">
        <v>205.55</v>
      </c>
      <c r="K456" s="230">
        <v>202.95</v>
      </c>
      <c r="L456" s="230">
        <v>200.4</v>
      </c>
      <c r="M456" s="230">
        <v>68.812449999999998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110.3</v>
      </c>
      <c r="D457" s="231">
        <v>109.71666666666665</v>
      </c>
      <c r="E457" s="231">
        <v>108.58333333333331</v>
      </c>
      <c r="F457" s="231">
        <v>106.86666666666666</v>
      </c>
      <c r="G457" s="231">
        <v>105.73333333333332</v>
      </c>
      <c r="H457" s="231">
        <v>111.43333333333331</v>
      </c>
      <c r="I457" s="231">
        <v>112.56666666666666</v>
      </c>
      <c r="J457" s="231">
        <v>114.2833333333333</v>
      </c>
      <c r="K457" s="230">
        <v>110.85</v>
      </c>
      <c r="L457" s="230">
        <v>108</v>
      </c>
      <c r="M457" s="230">
        <v>528.22162000000003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61.75</v>
      </c>
      <c r="D458" s="231">
        <v>62.316666666666663</v>
      </c>
      <c r="E458" s="231">
        <v>60.633333333333326</v>
      </c>
      <c r="F458" s="231">
        <v>59.516666666666666</v>
      </c>
      <c r="G458" s="231">
        <v>57.833333333333329</v>
      </c>
      <c r="H458" s="231">
        <v>63.433333333333323</v>
      </c>
      <c r="I458" s="231">
        <v>65.11666666666666</v>
      </c>
      <c r="J458" s="231">
        <v>66.23333333333332</v>
      </c>
      <c r="K458" s="230">
        <v>64</v>
      </c>
      <c r="L458" s="230">
        <v>61.2</v>
      </c>
      <c r="M458" s="230">
        <v>31.900739999999999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2080.5</v>
      </c>
      <c r="D459" s="231">
        <v>2101.5166666666664</v>
      </c>
      <c r="E459" s="231">
        <v>2045.083333333333</v>
      </c>
      <c r="F459" s="231">
        <v>2009.6666666666665</v>
      </c>
      <c r="G459" s="231">
        <v>1953.2333333333331</v>
      </c>
      <c r="H459" s="231">
        <v>2136.9333333333329</v>
      </c>
      <c r="I459" s="231">
        <v>2193.3666666666663</v>
      </c>
      <c r="J459" s="231">
        <v>2228.7833333333328</v>
      </c>
      <c r="K459" s="230">
        <v>2157.9499999999998</v>
      </c>
      <c r="L459" s="230">
        <v>2066.1</v>
      </c>
      <c r="M459" s="230">
        <v>0.30536999999999997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1053.45</v>
      </c>
      <c r="D460" s="231">
        <v>1046.55</v>
      </c>
      <c r="E460" s="231">
        <v>1027.3</v>
      </c>
      <c r="F460" s="231">
        <v>1001.15</v>
      </c>
      <c r="G460" s="231">
        <v>981.9</v>
      </c>
      <c r="H460" s="231">
        <v>1072.6999999999998</v>
      </c>
      <c r="I460" s="231">
        <v>1091.9499999999998</v>
      </c>
      <c r="J460" s="231">
        <v>1118.0999999999999</v>
      </c>
      <c r="K460" s="230">
        <v>1065.8</v>
      </c>
      <c r="L460" s="230">
        <v>1020.4</v>
      </c>
      <c r="M460" s="230">
        <v>47.628839999999997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650.04999999999995</v>
      </c>
      <c r="D461" s="231">
        <v>652.55000000000007</v>
      </c>
      <c r="E461" s="231">
        <v>640.10000000000014</v>
      </c>
      <c r="F461" s="231">
        <v>630.15000000000009</v>
      </c>
      <c r="G461" s="231">
        <v>617.70000000000016</v>
      </c>
      <c r="H461" s="231">
        <v>662.50000000000011</v>
      </c>
      <c r="I461" s="231">
        <v>674.95000000000016</v>
      </c>
      <c r="J461" s="231">
        <v>684.90000000000009</v>
      </c>
      <c r="K461" s="230">
        <v>665</v>
      </c>
      <c r="L461" s="230">
        <v>642.6</v>
      </c>
      <c r="M461" s="230">
        <v>6.0439299999999996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110.6</v>
      </c>
      <c r="D462" s="231">
        <v>110.05</v>
      </c>
      <c r="E462" s="231">
        <v>106.8</v>
      </c>
      <c r="F462" s="231">
        <v>103</v>
      </c>
      <c r="G462" s="231">
        <v>99.75</v>
      </c>
      <c r="H462" s="231">
        <v>113.85</v>
      </c>
      <c r="I462" s="231">
        <v>117.1</v>
      </c>
      <c r="J462" s="231">
        <v>120.89999999999999</v>
      </c>
      <c r="K462" s="230">
        <v>113.3</v>
      </c>
      <c r="L462" s="230">
        <v>106.25</v>
      </c>
      <c r="M462" s="230">
        <v>30.692039999999999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742.1</v>
      </c>
      <c r="D463" s="231">
        <v>741.18333333333339</v>
      </c>
      <c r="E463" s="231">
        <v>735.91666666666674</v>
      </c>
      <c r="F463" s="231">
        <v>729.73333333333335</v>
      </c>
      <c r="G463" s="231">
        <v>724.4666666666667</v>
      </c>
      <c r="H463" s="231">
        <v>747.36666666666679</v>
      </c>
      <c r="I463" s="231">
        <v>752.63333333333344</v>
      </c>
      <c r="J463" s="231">
        <v>758.81666666666683</v>
      </c>
      <c r="K463" s="230">
        <v>746.45</v>
      </c>
      <c r="L463" s="230">
        <v>735</v>
      </c>
      <c r="M463" s="230">
        <v>1.28667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2304.6</v>
      </c>
      <c r="D464" s="231">
        <v>2314.8833333333337</v>
      </c>
      <c r="E464" s="231">
        <v>2284.7666666666673</v>
      </c>
      <c r="F464" s="231">
        <v>2264.9333333333338</v>
      </c>
      <c r="G464" s="231">
        <v>2234.8166666666675</v>
      </c>
      <c r="H464" s="231">
        <v>2334.7166666666672</v>
      </c>
      <c r="I464" s="231">
        <v>2364.833333333333</v>
      </c>
      <c r="J464" s="231">
        <v>2384.666666666667</v>
      </c>
      <c r="K464" s="230">
        <v>2345</v>
      </c>
      <c r="L464" s="230">
        <v>2295.0500000000002</v>
      </c>
      <c r="M464" s="230">
        <v>0.27945999999999999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447.2</v>
      </c>
      <c r="D465" s="231">
        <v>447.0333333333333</v>
      </c>
      <c r="E465" s="231">
        <v>442.21666666666658</v>
      </c>
      <c r="F465" s="231">
        <v>437.23333333333329</v>
      </c>
      <c r="G465" s="231">
        <v>432.41666666666657</v>
      </c>
      <c r="H465" s="231">
        <v>452.01666666666659</v>
      </c>
      <c r="I465" s="231">
        <v>456.83333333333331</v>
      </c>
      <c r="J465" s="231">
        <v>461.81666666666661</v>
      </c>
      <c r="K465" s="230">
        <v>451.85</v>
      </c>
      <c r="L465" s="230">
        <v>442.05</v>
      </c>
      <c r="M465" s="230">
        <v>0.52009000000000005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2915.15</v>
      </c>
      <c r="D466" s="231">
        <v>2941.4166666666665</v>
      </c>
      <c r="E466" s="231">
        <v>2859.6833333333329</v>
      </c>
      <c r="F466" s="231">
        <v>2804.2166666666662</v>
      </c>
      <c r="G466" s="231">
        <v>2722.4833333333327</v>
      </c>
      <c r="H466" s="231">
        <v>2996.8833333333332</v>
      </c>
      <c r="I466" s="231">
        <v>3078.6166666666668</v>
      </c>
      <c r="J466" s="231">
        <v>3134.0833333333335</v>
      </c>
      <c r="K466" s="230">
        <v>3023.15</v>
      </c>
      <c r="L466" s="230">
        <v>2885.95</v>
      </c>
      <c r="M466" s="230">
        <v>1.3166800000000001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2663.85</v>
      </c>
      <c r="D467" s="231">
        <v>2657.0833333333335</v>
      </c>
      <c r="E467" s="231">
        <v>2640.166666666667</v>
      </c>
      <c r="F467" s="231">
        <v>2616.4833333333336</v>
      </c>
      <c r="G467" s="231">
        <v>2599.5666666666671</v>
      </c>
      <c r="H467" s="231">
        <v>2680.7666666666669</v>
      </c>
      <c r="I467" s="231">
        <v>2697.6833333333338</v>
      </c>
      <c r="J467" s="231">
        <v>2721.3666666666668</v>
      </c>
      <c r="K467" s="230">
        <v>2674</v>
      </c>
      <c r="L467" s="230">
        <v>2633.4</v>
      </c>
      <c r="M467" s="230">
        <v>7.2643899999999997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1655.85</v>
      </c>
      <c r="D468" s="231">
        <v>1656.95</v>
      </c>
      <c r="E468" s="231">
        <v>1648.9</v>
      </c>
      <c r="F468" s="231">
        <v>1641.95</v>
      </c>
      <c r="G468" s="231">
        <v>1633.9</v>
      </c>
      <c r="H468" s="231">
        <v>1663.9</v>
      </c>
      <c r="I468" s="231">
        <v>1671.9499999999998</v>
      </c>
      <c r="J468" s="231">
        <v>1678.9</v>
      </c>
      <c r="K468" s="230">
        <v>1665</v>
      </c>
      <c r="L468" s="230">
        <v>1650</v>
      </c>
      <c r="M468" s="230">
        <v>2.3218000000000001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541.85</v>
      </c>
      <c r="D469" s="231">
        <v>547.11666666666667</v>
      </c>
      <c r="E469" s="231">
        <v>534.73333333333335</v>
      </c>
      <c r="F469" s="231">
        <v>527.61666666666667</v>
      </c>
      <c r="G469" s="231">
        <v>515.23333333333335</v>
      </c>
      <c r="H469" s="231">
        <v>554.23333333333335</v>
      </c>
      <c r="I469" s="231">
        <v>566.61666666666679</v>
      </c>
      <c r="J469" s="231">
        <v>573.73333333333335</v>
      </c>
      <c r="K469" s="230">
        <v>559.5</v>
      </c>
      <c r="L469" s="230">
        <v>540</v>
      </c>
      <c r="M469" s="230">
        <v>2.12202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637.04999999999995</v>
      </c>
      <c r="D470" s="231">
        <v>636.35</v>
      </c>
      <c r="E470" s="231">
        <v>628.70000000000005</v>
      </c>
      <c r="F470" s="231">
        <v>620.35</v>
      </c>
      <c r="G470" s="231">
        <v>612.70000000000005</v>
      </c>
      <c r="H470" s="231">
        <v>644.70000000000005</v>
      </c>
      <c r="I470" s="231">
        <v>652.34999999999991</v>
      </c>
      <c r="J470" s="231">
        <v>660.7</v>
      </c>
      <c r="K470" s="230">
        <v>644</v>
      </c>
      <c r="L470" s="230">
        <v>628</v>
      </c>
      <c r="M470" s="230">
        <v>0.39613999999999999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1406.5</v>
      </c>
      <c r="D471" s="231">
        <v>1404.8500000000001</v>
      </c>
      <c r="E471" s="231">
        <v>1370.7000000000003</v>
      </c>
      <c r="F471" s="231">
        <v>1334.9</v>
      </c>
      <c r="G471" s="231">
        <v>1300.7500000000002</v>
      </c>
      <c r="H471" s="231">
        <v>1440.6500000000003</v>
      </c>
      <c r="I471" s="231">
        <v>1474.8000000000004</v>
      </c>
      <c r="J471" s="231">
        <v>1510.6000000000004</v>
      </c>
      <c r="K471" s="230">
        <v>1439</v>
      </c>
      <c r="L471" s="230">
        <v>1369.05</v>
      </c>
      <c r="M471" s="230">
        <v>13.12984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32.450000000000003</v>
      </c>
      <c r="D472" s="231">
        <v>32.116666666666667</v>
      </c>
      <c r="E472" s="231">
        <v>31.533333333333331</v>
      </c>
      <c r="F472" s="231">
        <v>30.616666666666664</v>
      </c>
      <c r="G472" s="231">
        <v>30.033333333333328</v>
      </c>
      <c r="H472" s="231">
        <v>33.033333333333331</v>
      </c>
      <c r="I472" s="231">
        <v>33.61666666666666</v>
      </c>
      <c r="J472" s="231">
        <v>34.533333333333339</v>
      </c>
      <c r="K472" s="230">
        <v>32.700000000000003</v>
      </c>
      <c r="L472" s="230">
        <v>31.2</v>
      </c>
      <c r="M472" s="230">
        <v>142.30323000000001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278.14999999999998</v>
      </c>
      <c r="D473" s="231">
        <v>280.66666666666669</v>
      </c>
      <c r="E473" s="231">
        <v>272.83333333333337</v>
      </c>
      <c r="F473" s="231">
        <v>267.51666666666671</v>
      </c>
      <c r="G473" s="231">
        <v>259.68333333333339</v>
      </c>
      <c r="H473" s="231">
        <v>285.98333333333335</v>
      </c>
      <c r="I473" s="231">
        <v>293.81666666666672</v>
      </c>
      <c r="J473" s="231">
        <v>299.13333333333333</v>
      </c>
      <c r="K473" s="230">
        <v>288.5</v>
      </c>
      <c r="L473" s="230">
        <v>275.35000000000002</v>
      </c>
      <c r="M473" s="230">
        <v>5.8362400000000001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349.95</v>
      </c>
      <c r="D474" s="231">
        <v>355.81666666666666</v>
      </c>
      <c r="E474" s="231">
        <v>342.63333333333333</v>
      </c>
      <c r="F474" s="231">
        <v>335.31666666666666</v>
      </c>
      <c r="G474" s="231">
        <v>322.13333333333333</v>
      </c>
      <c r="H474" s="231">
        <v>363.13333333333333</v>
      </c>
      <c r="I474" s="231">
        <v>376.31666666666661</v>
      </c>
      <c r="J474" s="231">
        <v>383.63333333333333</v>
      </c>
      <c r="K474" s="230">
        <v>369</v>
      </c>
      <c r="L474" s="230">
        <v>348.5</v>
      </c>
      <c r="M474" s="230">
        <v>12.790150000000001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2582.35</v>
      </c>
      <c r="D475" s="231">
        <v>2581.1666666666665</v>
      </c>
      <c r="E475" s="231">
        <v>2543.333333333333</v>
      </c>
      <c r="F475" s="231">
        <v>2504.3166666666666</v>
      </c>
      <c r="G475" s="231">
        <v>2466.4833333333331</v>
      </c>
      <c r="H475" s="231">
        <v>2620.1833333333329</v>
      </c>
      <c r="I475" s="231">
        <v>2658.016666666666</v>
      </c>
      <c r="J475" s="231">
        <v>2697.0333333333328</v>
      </c>
      <c r="K475" s="230">
        <v>2619</v>
      </c>
      <c r="L475" s="230">
        <v>2542.15</v>
      </c>
      <c r="M475" s="230">
        <v>2.3758599999999999</v>
      </c>
      <c r="N475" s="1"/>
      <c r="O475" s="1"/>
    </row>
    <row r="476" spans="1:15" ht="12.75" customHeight="1">
      <c r="A476" s="30">
        <v>466</v>
      </c>
      <c r="B476" s="216" t="s">
        <v>874</v>
      </c>
      <c r="C476" s="230">
        <v>30.75</v>
      </c>
      <c r="D476" s="231">
        <v>30.783333333333331</v>
      </c>
      <c r="E476" s="231">
        <v>29.966666666666661</v>
      </c>
      <c r="F476" s="231">
        <v>29.18333333333333</v>
      </c>
      <c r="G476" s="231">
        <v>28.36666666666666</v>
      </c>
      <c r="H476" s="231">
        <v>31.566666666666663</v>
      </c>
      <c r="I476" s="231">
        <v>32.383333333333333</v>
      </c>
      <c r="J476" s="231">
        <v>33.166666666666664</v>
      </c>
      <c r="K476" s="230">
        <v>31.6</v>
      </c>
      <c r="L476" s="230">
        <v>30</v>
      </c>
      <c r="M476" s="230">
        <v>510.78122999999999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411.2</v>
      </c>
      <c r="D477" s="231">
        <v>411.2</v>
      </c>
      <c r="E477" s="231">
        <v>404.95</v>
      </c>
      <c r="F477" s="231">
        <v>398.7</v>
      </c>
      <c r="G477" s="231">
        <v>392.45</v>
      </c>
      <c r="H477" s="231">
        <v>417.45</v>
      </c>
      <c r="I477" s="231">
        <v>423.7</v>
      </c>
      <c r="J477" s="231">
        <v>429.95</v>
      </c>
      <c r="K477" s="230">
        <v>417.45</v>
      </c>
      <c r="L477" s="230">
        <v>404.95</v>
      </c>
      <c r="M477" s="230">
        <v>2.1721900000000001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523.35</v>
      </c>
      <c r="D478" s="231">
        <v>522.85</v>
      </c>
      <c r="E478" s="231">
        <v>520.75</v>
      </c>
      <c r="F478" s="231">
        <v>518.15</v>
      </c>
      <c r="G478" s="231">
        <v>516.04999999999995</v>
      </c>
      <c r="H478" s="231">
        <v>525.45000000000005</v>
      </c>
      <c r="I478" s="231">
        <v>527.55000000000018</v>
      </c>
      <c r="J478" s="231">
        <v>530.15000000000009</v>
      </c>
      <c r="K478" s="230">
        <v>524.95000000000005</v>
      </c>
      <c r="L478" s="230">
        <v>520.25</v>
      </c>
      <c r="M478" s="230">
        <v>3.53267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752.5</v>
      </c>
      <c r="D479" s="231">
        <v>752</v>
      </c>
      <c r="E479" s="231">
        <v>744.05</v>
      </c>
      <c r="F479" s="231">
        <v>735.59999999999991</v>
      </c>
      <c r="G479" s="231">
        <v>727.64999999999986</v>
      </c>
      <c r="H479" s="231">
        <v>760.45</v>
      </c>
      <c r="I479" s="231">
        <v>768.40000000000009</v>
      </c>
      <c r="J479" s="231">
        <v>776.85000000000014</v>
      </c>
      <c r="K479" s="230">
        <v>759.95</v>
      </c>
      <c r="L479" s="230">
        <v>743.55</v>
      </c>
      <c r="M479" s="230">
        <v>22.253689999999999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662.35</v>
      </c>
      <c r="D480" s="231">
        <v>665.44999999999993</v>
      </c>
      <c r="E480" s="231">
        <v>656.89999999999986</v>
      </c>
      <c r="F480" s="231">
        <v>651.44999999999993</v>
      </c>
      <c r="G480" s="231">
        <v>642.89999999999986</v>
      </c>
      <c r="H480" s="231">
        <v>670.89999999999986</v>
      </c>
      <c r="I480" s="231">
        <v>679.44999999999982</v>
      </c>
      <c r="J480" s="231">
        <v>684.89999999999986</v>
      </c>
      <c r="K480" s="230">
        <v>674</v>
      </c>
      <c r="L480" s="230">
        <v>660</v>
      </c>
      <c r="M480" s="230">
        <v>7.4084300000000001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7456.6</v>
      </c>
      <c r="D481" s="231">
        <v>7492.8666666666659</v>
      </c>
      <c r="E481" s="231">
        <v>7403.7333333333318</v>
      </c>
      <c r="F481" s="231">
        <v>7350.8666666666659</v>
      </c>
      <c r="G481" s="231">
        <v>7261.7333333333318</v>
      </c>
      <c r="H481" s="231">
        <v>7545.7333333333318</v>
      </c>
      <c r="I481" s="231">
        <v>7634.866666666665</v>
      </c>
      <c r="J481" s="231">
        <v>7687.7333333333318</v>
      </c>
      <c r="K481" s="230">
        <v>7582</v>
      </c>
      <c r="L481" s="230">
        <v>7440</v>
      </c>
      <c r="M481" s="230">
        <v>5.4473099999999999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76.5</v>
      </c>
      <c r="D482" s="231">
        <v>76.8</v>
      </c>
      <c r="E482" s="231">
        <v>76</v>
      </c>
      <c r="F482" s="231">
        <v>75.5</v>
      </c>
      <c r="G482" s="231">
        <v>74.7</v>
      </c>
      <c r="H482" s="231">
        <v>77.3</v>
      </c>
      <c r="I482" s="231">
        <v>78.09999999999998</v>
      </c>
      <c r="J482" s="231">
        <v>78.599999999999994</v>
      </c>
      <c r="K482" s="230">
        <v>77.599999999999994</v>
      </c>
      <c r="L482" s="230">
        <v>76.3</v>
      </c>
      <c r="M482" s="230">
        <v>88.284940000000006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1445.75</v>
      </c>
      <c r="D483" s="231">
        <v>1456.4833333333336</v>
      </c>
      <c r="E483" s="231">
        <v>1425.6666666666672</v>
      </c>
      <c r="F483" s="231">
        <v>1405.5833333333337</v>
      </c>
      <c r="G483" s="231">
        <v>1374.7666666666673</v>
      </c>
      <c r="H483" s="231">
        <v>1476.5666666666671</v>
      </c>
      <c r="I483" s="231">
        <v>1507.3833333333337</v>
      </c>
      <c r="J483" s="231">
        <v>1527.4666666666669</v>
      </c>
      <c r="K483" s="230">
        <v>1487.3</v>
      </c>
      <c r="L483" s="230">
        <v>1436.4</v>
      </c>
      <c r="M483" s="230">
        <v>5.3212900000000003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779.2</v>
      </c>
      <c r="D484" s="240">
        <v>779.38333333333333</v>
      </c>
      <c r="E484" s="240">
        <v>774.06666666666661</v>
      </c>
      <c r="F484" s="240">
        <v>768.93333333333328</v>
      </c>
      <c r="G484" s="240">
        <v>763.61666666666656</v>
      </c>
      <c r="H484" s="240">
        <v>784.51666666666665</v>
      </c>
      <c r="I484" s="240">
        <v>789.83333333333348</v>
      </c>
      <c r="J484" s="239">
        <v>794.9666666666667</v>
      </c>
      <c r="K484" s="239">
        <v>784.7</v>
      </c>
      <c r="L484" s="239">
        <v>774.25</v>
      </c>
      <c r="M484" s="216">
        <v>6.26485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250.3</v>
      </c>
      <c r="D485" s="240">
        <v>251.86666666666667</v>
      </c>
      <c r="E485" s="240">
        <v>247.43333333333334</v>
      </c>
      <c r="F485" s="240">
        <v>244.56666666666666</v>
      </c>
      <c r="G485" s="240">
        <v>240.13333333333333</v>
      </c>
      <c r="H485" s="240">
        <v>254.73333333333335</v>
      </c>
      <c r="I485" s="240">
        <v>259.16666666666669</v>
      </c>
      <c r="J485" s="239">
        <v>262.03333333333336</v>
      </c>
      <c r="K485" s="239">
        <v>256.3</v>
      </c>
      <c r="L485" s="239">
        <v>249</v>
      </c>
      <c r="M485" s="216">
        <v>4.0031400000000001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2148.35</v>
      </c>
      <c r="D486" s="231">
        <v>2162.3666666666663</v>
      </c>
      <c r="E486" s="231">
        <v>2126.0333333333328</v>
      </c>
      <c r="F486" s="231">
        <v>2103.7166666666667</v>
      </c>
      <c r="G486" s="231">
        <v>2067.3833333333332</v>
      </c>
      <c r="H486" s="231">
        <v>2184.6833333333325</v>
      </c>
      <c r="I486" s="231">
        <v>2221.0166666666655</v>
      </c>
      <c r="J486" s="231">
        <v>2243.3333333333321</v>
      </c>
      <c r="K486" s="230">
        <v>2198.6999999999998</v>
      </c>
      <c r="L486" s="230">
        <v>2140.0500000000002</v>
      </c>
      <c r="M486" s="230">
        <v>0.17136999999999999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614.9</v>
      </c>
      <c r="D487" s="240">
        <v>610.51666666666665</v>
      </c>
      <c r="E487" s="240">
        <v>601.33333333333326</v>
      </c>
      <c r="F487" s="240">
        <v>587.76666666666665</v>
      </c>
      <c r="G487" s="240">
        <v>578.58333333333326</v>
      </c>
      <c r="H487" s="240">
        <v>624.08333333333326</v>
      </c>
      <c r="I487" s="240">
        <v>633.26666666666665</v>
      </c>
      <c r="J487" s="239">
        <v>646.83333333333326</v>
      </c>
      <c r="K487" s="239">
        <v>619.70000000000005</v>
      </c>
      <c r="L487" s="239">
        <v>596.95000000000005</v>
      </c>
      <c r="M487" s="216">
        <v>4.5078100000000001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317.75</v>
      </c>
      <c r="D488" s="231">
        <v>317.98333333333335</v>
      </c>
      <c r="E488" s="231">
        <v>315.06666666666672</v>
      </c>
      <c r="F488" s="231">
        <v>312.38333333333338</v>
      </c>
      <c r="G488" s="231">
        <v>309.46666666666675</v>
      </c>
      <c r="H488" s="231">
        <v>320.66666666666669</v>
      </c>
      <c r="I488" s="231">
        <v>323.58333333333331</v>
      </c>
      <c r="J488" s="231">
        <v>326.26666666666665</v>
      </c>
      <c r="K488" s="230">
        <v>320.89999999999998</v>
      </c>
      <c r="L488" s="230">
        <v>315.3</v>
      </c>
      <c r="M488" s="230">
        <v>0.98348000000000002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321.45</v>
      </c>
      <c r="D489" s="240">
        <v>321.71666666666664</v>
      </c>
      <c r="E489" s="231">
        <v>316.73333333333329</v>
      </c>
      <c r="F489" s="231">
        <v>312.01666666666665</v>
      </c>
      <c r="G489" s="231">
        <v>307.0333333333333</v>
      </c>
      <c r="H489" s="231">
        <v>326.43333333333328</v>
      </c>
      <c r="I489" s="231">
        <v>331.41666666666663</v>
      </c>
      <c r="J489" s="231">
        <v>336.13333333333327</v>
      </c>
      <c r="K489" s="230">
        <v>326.7</v>
      </c>
      <c r="L489" s="230">
        <v>317</v>
      </c>
      <c r="M489" s="230">
        <v>2.8816899999999999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288</v>
      </c>
      <c r="D490" s="231">
        <v>292.05</v>
      </c>
      <c r="E490" s="231">
        <v>282.95000000000005</v>
      </c>
      <c r="F490" s="231">
        <v>277.90000000000003</v>
      </c>
      <c r="G490" s="231">
        <v>268.80000000000007</v>
      </c>
      <c r="H490" s="231">
        <v>297.10000000000002</v>
      </c>
      <c r="I490" s="231">
        <v>306.20000000000005</v>
      </c>
      <c r="J490" s="231">
        <v>311.25</v>
      </c>
      <c r="K490" s="230">
        <v>301.14999999999998</v>
      </c>
      <c r="L490" s="230">
        <v>287</v>
      </c>
      <c r="M490" s="230">
        <v>1.8384499999999999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1415.1</v>
      </c>
      <c r="D491" s="240">
        <v>1431.6499999999999</v>
      </c>
      <c r="E491" s="231">
        <v>1383.4499999999998</v>
      </c>
      <c r="F491" s="231">
        <v>1351.8</v>
      </c>
      <c r="G491" s="231">
        <v>1303.5999999999999</v>
      </c>
      <c r="H491" s="231">
        <v>1463.2999999999997</v>
      </c>
      <c r="I491" s="231">
        <v>1511.5</v>
      </c>
      <c r="J491" s="231">
        <v>1543.1499999999996</v>
      </c>
      <c r="K491" s="230">
        <v>1479.85</v>
      </c>
      <c r="L491" s="230">
        <v>1400</v>
      </c>
      <c r="M491" s="230">
        <v>39.860970000000002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1249.8499999999999</v>
      </c>
      <c r="D492" s="231">
        <v>1259.0833333333333</v>
      </c>
      <c r="E492" s="231">
        <v>1225.7666666666664</v>
      </c>
      <c r="F492" s="231">
        <v>1201.6833333333332</v>
      </c>
      <c r="G492" s="231">
        <v>1168.3666666666663</v>
      </c>
      <c r="H492" s="231">
        <v>1283.1666666666665</v>
      </c>
      <c r="I492" s="231">
        <v>1316.4833333333336</v>
      </c>
      <c r="J492" s="231">
        <v>1340.5666666666666</v>
      </c>
      <c r="K492" s="230">
        <v>1292.4000000000001</v>
      </c>
      <c r="L492" s="230">
        <v>1235</v>
      </c>
      <c r="M492" s="230">
        <v>0.87412999999999996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281.10000000000002</v>
      </c>
      <c r="D493" s="240">
        <v>281.35000000000002</v>
      </c>
      <c r="E493" s="231">
        <v>279.85000000000002</v>
      </c>
      <c r="F493" s="231">
        <v>278.60000000000002</v>
      </c>
      <c r="G493" s="231">
        <v>277.10000000000002</v>
      </c>
      <c r="H493" s="231">
        <v>282.60000000000002</v>
      </c>
      <c r="I493" s="231">
        <v>284.10000000000002</v>
      </c>
      <c r="J493" s="231">
        <v>285.35000000000002</v>
      </c>
      <c r="K493" s="230">
        <v>282.85000000000002</v>
      </c>
      <c r="L493" s="230">
        <v>280.10000000000002</v>
      </c>
      <c r="M493" s="230">
        <v>48.793140000000001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376.85</v>
      </c>
      <c r="D494" s="231">
        <v>377.98333333333335</v>
      </c>
      <c r="E494" s="231">
        <v>372.86666666666667</v>
      </c>
      <c r="F494" s="231">
        <v>368.88333333333333</v>
      </c>
      <c r="G494" s="231">
        <v>363.76666666666665</v>
      </c>
      <c r="H494" s="231">
        <v>381.9666666666667</v>
      </c>
      <c r="I494" s="231">
        <v>387.08333333333337</v>
      </c>
      <c r="J494" s="231">
        <v>391.06666666666672</v>
      </c>
      <c r="K494" s="230">
        <v>383.1</v>
      </c>
      <c r="L494" s="230">
        <v>374</v>
      </c>
      <c r="M494" s="230">
        <v>1.2957000000000001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1948.8</v>
      </c>
      <c r="D495" s="240">
        <v>1967.2666666666667</v>
      </c>
      <c r="E495" s="231">
        <v>1916.5333333333333</v>
      </c>
      <c r="F495" s="231">
        <v>1884.2666666666667</v>
      </c>
      <c r="G495" s="231">
        <v>1833.5333333333333</v>
      </c>
      <c r="H495" s="231">
        <v>1999.5333333333333</v>
      </c>
      <c r="I495" s="231">
        <v>2050.2666666666664</v>
      </c>
      <c r="J495" s="231">
        <v>2082.5333333333333</v>
      </c>
      <c r="K495" s="230">
        <v>2018</v>
      </c>
      <c r="L495" s="230">
        <v>1935</v>
      </c>
      <c r="M495" s="230">
        <v>0.40964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6.9</v>
      </c>
      <c r="D496" s="240">
        <v>6.8833333333333329</v>
      </c>
      <c r="E496" s="231">
        <v>6.7666666666666657</v>
      </c>
      <c r="F496" s="231">
        <v>6.6333333333333329</v>
      </c>
      <c r="G496" s="231">
        <v>6.5166666666666657</v>
      </c>
      <c r="H496" s="231">
        <v>7.0166666666666657</v>
      </c>
      <c r="I496" s="231">
        <v>7.1333333333333329</v>
      </c>
      <c r="J496" s="231">
        <v>7.2666666666666657</v>
      </c>
      <c r="K496" s="230">
        <v>7</v>
      </c>
      <c r="L496" s="230">
        <v>6.75</v>
      </c>
      <c r="M496" s="230">
        <v>786.45995000000005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801.55</v>
      </c>
      <c r="D497" s="240">
        <v>801.5</v>
      </c>
      <c r="E497" s="231">
        <v>793.1</v>
      </c>
      <c r="F497" s="231">
        <v>784.65</v>
      </c>
      <c r="G497" s="231">
        <v>776.25</v>
      </c>
      <c r="H497" s="231">
        <v>809.95</v>
      </c>
      <c r="I497" s="231">
        <v>818.35000000000014</v>
      </c>
      <c r="J497" s="231">
        <v>826.80000000000007</v>
      </c>
      <c r="K497" s="230">
        <v>809.9</v>
      </c>
      <c r="L497" s="230">
        <v>793.05</v>
      </c>
      <c r="M497" s="230">
        <v>18.194900000000001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228.65</v>
      </c>
      <c r="D498" s="240">
        <v>228.11666666666665</v>
      </c>
      <c r="E498" s="231">
        <v>226.23333333333329</v>
      </c>
      <c r="F498" s="231">
        <v>223.81666666666663</v>
      </c>
      <c r="G498" s="231">
        <v>221.93333333333328</v>
      </c>
      <c r="H498" s="231">
        <v>230.5333333333333</v>
      </c>
      <c r="I498" s="231">
        <v>232.41666666666669</v>
      </c>
      <c r="J498" s="231">
        <v>234.83333333333331</v>
      </c>
      <c r="K498" s="230">
        <v>230</v>
      </c>
      <c r="L498" s="230">
        <v>225.7</v>
      </c>
      <c r="M498" s="230">
        <v>5.6566900000000002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101.05</v>
      </c>
      <c r="D499" s="240">
        <v>98.083333333333329</v>
      </c>
      <c r="E499" s="231">
        <v>91.166666666666657</v>
      </c>
      <c r="F499" s="231">
        <v>81.283333333333331</v>
      </c>
      <c r="G499" s="231">
        <v>74.36666666666666</v>
      </c>
      <c r="H499" s="231">
        <v>107.96666666666665</v>
      </c>
      <c r="I499" s="231">
        <v>114.88333333333331</v>
      </c>
      <c r="J499" s="231">
        <v>124.76666666666665</v>
      </c>
      <c r="K499" s="230">
        <v>105</v>
      </c>
      <c r="L499" s="230">
        <v>88.2</v>
      </c>
      <c r="M499" s="230">
        <v>462.22699999999998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778.45</v>
      </c>
      <c r="D500" s="240">
        <v>771.2166666666667</v>
      </c>
      <c r="E500" s="231">
        <v>749.63333333333344</v>
      </c>
      <c r="F500" s="231">
        <v>720.81666666666672</v>
      </c>
      <c r="G500" s="231">
        <v>699.23333333333346</v>
      </c>
      <c r="H500" s="231">
        <v>800.03333333333342</v>
      </c>
      <c r="I500" s="231">
        <v>821.61666666666667</v>
      </c>
      <c r="J500" s="231">
        <v>850.43333333333339</v>
      </c>
      <c r="K500" s="230">
        <v>792.8</v>
      </c>
      <c r="L500" s="230">
        <v>742.4</v>
      </c>
      <c r="M500" s="230">
        <v>2.7365300000000001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1316.85</v>
      </c>
      <c r="D501" s="240">
        <v>1321.5333333333333</v>
      </c>
      <c r="E501" s="231">
        <v>1306.3166666666666</v>
      </c>
      <c r="F501" s="231">
        <v>1295.7833333333333</v>
      </c>
      <c r="G501" s="231">
        <v>1280.5666666666666</v>
      </c>
      <c r="H501" s="231">
        <v>1332.0666666666666</v>
      </c>
      <c r="I501" s="231">
        <v>1347.2833333333333</v>
      </c>
      <c r="J501" s="231">
        <v>1357.8166666666666</v>
      </c>
      <c r="K501" s="230">
        <v>1336.75</v>
      </c>
      <c r="L501" s="230">
        <v>1311</v>
      </c>
      <c r="M501" s="230">
        <v>1.45828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388.35</v>
      </c>
      <c r="D502" s="240">
        <v>389.31666666666666</v>
      </c>
      <c r="E502" s="231">
        <v>386.48333333333335</v>
      </c>
      <c r="F502" s="231">
        <v>384.61666666666667</v>
      </c>
      <c r="G502" s="231">
        <v>381.78333333333336</v>
      </c>
      <c r="H502" s="231">
        <v>391.18333333333334</v>
      </c>
      <c r="I502" s="231">
        <v>394.01666666666671</v>
      </c>
      <c r="J502" s="231">
        <v>395.88333333333333</v>
      </c>
      <c r="K502" s="230">
        <v>392.15</v>
      </c>
      <c r="L502" s="230">
        <v>387.45</v>
      </c>
      <c r="M502" s="230">
        <v>48.733040000000003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169.7</v>
      </c>
      <c r="D503" s="240">
        <v>170.18333333333334</v>
      </c>
      <c r="E503" s="231">
        <v>168.46666666666667</v>
      </c>
      <c r="F503" s="231">
        <v>167.23333333333332</v>
      </c>
      <c r="G503" s="231">
        <v>165.51666666666665</v>
      </c>
      <c r="H503" s="231">
        <v>171.41666666666669</v>
      </c>
      <c r="I503" s="231">
        <v>173.13333333333338</v>
      </c>
      <c r="J503" s="231">
        <v>174.3666666666667</v>
      </c>
      <c r="K503" s="230">
        <v>171.9</v>
      </c>
      <c r="L503" s="230">
        <v>168.95</v>
      </c>
      <c r="M503" s="230">
        <v>3.1600799999999998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15.95</v>
      </c>
      <c r="D504" s="240">
        <v>15.916666666666666</v>
      </c>
      <c r="E504" s="231">
        <v>15.733333333333331</v>
      </c>
      <c r="F504" s="231">
        <v>15.516666666666664</v>
      </c>
      <c r="G504" s="231">
        <v>15.333333333333329</v>
      </c>
      <c r="H504" s="231">
        <v>16.133333333333333</v>
      </c>
      <c r="I504" s="231">
        <v>16.316666666666666</v>
      </c>
      <c r="J504" s="231">
        <v>16.533333333333335</v>
      </c>
      <c r="K504" s="230">
        <v>16.100000000000001</v>
      </c>
      <c r="L504" s="230">
        <v>15.7</v>
      </c>
      <c r="M504" s="230">
        <v>1175.5506399999999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10310.65</v>
      </c>
      <c r="D505" s="240">
        <v>10308.25</v>
      </c>
      <c r="E505" s="231">
        <v>10194.65</v>
      </c>
      <c r="F505" s="231">
        <v>10078.65</v>
      </c>
      <c r="G505" s="231">
        <v>9965.0499999999993</v>
      </c>
      <c r="H505" s="231">
        <v>10424.25</v>
      </c>
      <c r="I505" s="231">
        <v>10537.849999999999</v>
      </c>
      <c r="J505" s="231">
        <v>10653.85</v>
      </c>
      <c r="K505" s="230">
        <v>10421.85</v>
      </c>
      <c r="L505" s="230">
        <v>10192.25</v>
      </c>
      <c r="M505" s="230">
        <v>3.891E-2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196.35</v>
      </c>
      <c r="D506" s="231">
        <v>197.13333333333333</v>
      </c>
      <c r="E506" s="231">
        <v>194.86666666666665</v>
      </c>
      <c r="F506" s="231">
        <v>193.38333333333333</v>
      </c>
      <c r="G506" s="231">
        <v>191.11666666666665</v>
      </c>
      <c r="H506" s="231">
        <v>198.61666666666665</v>
      </c>
      <c r="I506" s="231">
        <v>200.8833333333333</v>
      </c>
      <c r="J506" s="230">
        <v>202.36666666666665</v>
      </c>
      <c r="K506" s="230">
        <v>199.4</v>
      </c>
      <c r="L506" s="230">
        <v>195.65</v>
      </c>
      <c r="M506" s="216">
        <v>76.012159999999994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283.64999999999998</v>
      </c>
      <c r="D507" s="231">
        <v>283.08333333333331</v>
      </c>
      <c r="E507" s="231">
        <v>279.56666666666661</v>
      </c>
      <c r="F507" s="231">
        <v>275.48333333333329</v>
      </c>
      <c r="G507" s="231">
        <v>271.96666666666658</v>
      </c>
      <c r="H507" s="231">
        <v>287.16666666666663</v>
      </c>
      <c r="I507" s="231">
        <v>290.68333333333339</v>
      </c>
      <c r="J507" s="230">
        <v>294.76666666666665</v>
      </c>
      <c r="K507" s="230">
        <v>286.60000000000002</v>
      </c>
      <c r="L507" s="230">
        <v>279</v>
      </c>
      <c r="M507" s="216">
        <v>8.5407100000000007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63.45</v>
      </c>
      <c r="D508" s="240">
        <v>64.050000000000011</v>
      </c>
      <c r="E508" s="231">
        <v>62.450000000000017</v>
      </c>
      <c r="F508" s="231">
        <v>61.45</v>
      </c>
      <c r="G508" s="231">
        <v>59.850000000000009</v>
      </c>
      <c r="H508" s="231">
        <v>65.050000000000026</v>
      </c>
      <c r="I508" s="231">
        <v>66.65000000000002</v>
      </c>
      <c r="J508" s="231">
        <v>67.650000000000034</v>
      </c>
      <c r="K508" s="230">
        <v>65.650000000000006</v>
      </c>
      <c r="L508" s="230">
        <v>63.05</v>
      </c>
      <c r="M508" s="230">
        <v>1127.5825600000001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516.95000000000005</v>
      </c>
      <c r="D509" s="240">
        <v>515.6</v>
      </c>
      <c r="E509" s="231">
        <v>503.20000000000005</v>
      </c>
      <c r="F509" s="231">
        <v>489.45000000000005</v>
      </c>
      <c r="G509" s="231">
        <v>477.05000000000007</v>
      </c>
      <c r="H509" s="231">
        <v>529.35</v>
      </c>
      <c r="I509" s="231">
        <v>541.74999999999989</v>
      </c>
      <c r="J509" s="231">
        <v>555.5</v>
      </c>
      <c r="K509" s="230">
        <v>528</v>
      </c>
      <c r="L509" s="230">
        <v>501.85</v>
      </c>
      <c r="M509" s="230">
        <v>12.694290000000001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1511.35</v>
      </c>
      <c r="D510" s="231">
        <v>1525.1166666666668</v>
      </c>
      <c r="E510" s="231">
        <v>1480.2333333333336</v>
      </c>
      <c r="F510" s="231">
        <v>1449.1166666666668</v>
      </c>
      <c r="G510" s="231">
        <v>1404.2333333333336</v>
      </c>
      <c r="H510" s="231">
        <v>1556.2333333333336</v>
      </c>
      <c r="I510" s="231">
        <v>1601.1166666666668</v>
      </c>
      <c r="J510" s="230">
        <v>1632.2333333333336</v>
      </c>
      <c r="K510" s="230">
        <v>1570</v>
      </c>
      <c r="L510" s="230">
        <v>1494</v>
      </c>
      <c r="M510" s="216">
        <v>0.24345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1374.25</v>
      </c>
      <c r="D511" s="240">
        <v>1372.6499999999999</v>
      </c>
      <c r="E511" s="231">
        <v>1361.4499999999998</v>
      </c>
      <c r="F511" s="231">
        <v>1348.6499999999999</v>
      </c>
      <c r="G511" s="231">
        <v>1337.4499999999998</v>
      </c>
      <c r="H511" s="231">
        <v>1385.4499999999998</v>
      </c>
      <c r="I511" s="231">
        <v>1396.65</v>
      </c>
      <c r="J511" s="231">
        <v>1409.4499999999998</v>
      </c>
      <c r="K511" s="230">
        <v>1383.85</v>
      </c>
      <c r="L511" s="230">
        <v>1359.85</v>
      </c>
      <c r="M511" s="230">
        <v>0.36592000000000002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0"/>
      <c r="B5" s="351"/>
      <c r="C5" s="350"/>
      <c r="D5" s="35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52" t="s">
        <v>511</v>
      </c>
      <c r="C7" s="351"/>
      <c r="D7" s="7">
        <f>Main!B10</f>
        <v>45049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45048</v>
      </c>
      <c r="B10" s="29">
        <v>537766</v>
      </c>
      <c r="C10" s="28" t="s">
        <v>948</v>
      </c>
      <c r="D10" s="28" t="s">
        <v>949</v>
      </c>
      <c r="E10" s="28" t="s">
        <v>521</v>
      </c>
      <c r="F10" s="85">
        <v>434000</v>
      </c>
      <c r="G10" s="29">
        <v>3.93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45048</v>
      </c>
      <c r="B11" s="29">
        <v>514440</v>
      </c>
      <c r="C11" s="28" t="s">
        <v>950</v>
      </c>
      <c r="D11" s="28" t="s">
        <v>951</v>
      </c>
      <c r="E11" s="28" t="s">
        <v>521</v>
      </c>
      <c r="F11" s="85">
        <v>2000</v>
      </c>
      <c r="G11" s="29">
        <v>37.03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45048</v>
      </c>
      <c r="B12" s="29">
        <v>532541</v>
      </c>
      <c r="C12" s="28" t="s">
        <v>87</v>
      </c>
      <c r="D12" s="28" t="s">
        <v>952</v>
      </c>
      <c r="E12" s="28" t="s">
        <v>520</v>
      </c>
      <c r="F12" s="85">
        <v>484848</v>
      </c>
      <c r="G12" s="29">
        <v>4125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45048</v>
      </c>
      <c r="B13" s="29">
        <v>532541</v>
      </c>
      <c r="C13" s="28" t="s">
        <v>87</v>
      </c>
      <c r="D13" s="28" t="s">
        <v>953</v>
      </c>
      <c r="E13" s="28" t="s">
        <v>521</v>
      </c>
      <c r="F13" s="85">
        <v>2150000</v>
      </c>
      <c r="G13" s="29">
        <v>4125.4399999999996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45048</v>
      </c>
      <c r="B14" s="29">
        <v>504340</v>
      </c>
      <c r="C14" s="28" t="s">
        <v>954</v>
      </c>
      <c r="D14" s="28" t="s">
        <v>955</v>
      </c>
      <c r="E14" s="28" t="s">
        <v>521</v>
      </c>
      <c r="F14" s="85">
        <v>51747</v>
      </c>
      <c r="G14" s="29">
        <v>5.82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45048</v>
      </c>
      <c r="B15" s="29">
        <v>504340</v>
      </c>
      <c r="C15" s="28" t="s">
        <v>954</v>
      </c>
      <c r="D15" s="28" t="s">
        <v>956</v>
      </c>
      <c r="E15" s="28" t="s">
        <v>520</v>
      </c>
      <c r="F15" s="85">
        <v>51500</v>
      </c>
      <c r="G15" s="29">
        <v>5.82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45048</v>
      </c>
      <c r="B16" s="29">
        <v>531553</v>
      </c>
      <c r="C16" s="28" t="s">
        <v>957</v>
      </c>
      <c r="D16" s="28" t="s">
        <v>958</v>
      </c>
      <c r="E16" s="28" t="s">
        <v>521</v>
      </c>
      <c r="F16" s="85">
        <v>70300</v>
      </c>
      <c r="G16" s="29">
        <v>8.89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45048</v>
      </c>
      <c r="B17" s="29">
        <v>531553</v>
      </c>
      <c r="C17" s="28" t="s">
        <v>957</v>
      </c>
      <c r="D17" s="28" t="s">
        <v>959</v>
      </c>
      <c r="E17" s="28" t="s">
        <v>520</v>
      </c>
      <c r="F17" s="85">
        <v>7641</v>
      </c>
      <c r="G17" s="29">
        <v>8.31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45048</v>
      </c>
      <c r="B18" s="29">
        <v>531553</v>
      </c>
      <c r="C18" s="28" t="s">
        <v>957</v>
      </c>
      <c r="D18" s="28" t="s">
        <v>959</v>
      </c>
      <c r="E18" s="28" t="s">
        <v>521</v>
      </c>
      <c r="F18" s="85">
        <v>38538</v>
      </c>
      <c r="G18" s="29">
        <v>9.1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45048</v>
      </c>
      <c r="B19" s="29">
        <v>531553</v>
      </c>
      <c r="C19" s="28" t="s">
        <v>957</v>
      </c>
      <c r="D19" s="28" t="s">
        <v>960</v>
      </c>
      <c r="E19" s="28" t="s">
        <v>520</v>
      </c>
      <c r="F19" s="85">
        <v>93213</v>
      </c>
      <c r="G19" s="29">
        <v>8.89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45048</v>
      </c>
      <c r="B20" s="29">
        <v>543895</v>
      </c>
      <c r="C20" s="28" t="s">
        <v>961</v>
      </c>
      <c r="D20" s="28" t="s">
        <v>962</v>
      </c>
      <c r="E20" s="28" t="s">
        <v>521</v>
      </c>
      <c r="F20" s="85">
        <v>60000</v>
      </c>
      <c r="G20" s="29">
        <v>101.8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45048</v>
      </c>
      <c r="B21" s="29">
        <v>543895</v>
      </c>
      <c r="C21" s="28" t="s">
        <v>961</v>
      </c>
      <c r="D21" s="28" t="s">
        <v>963</v>
      </c>
      <c r="E21" s="28" t="s">
        <v>520</v>
      </c>
      <c r="F21" s="85">
        <v>64000</v>
      </c>
      <c r="G21" s="29">
        <v>101.85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45048</v>
      </c>
      <c r="B22" s="29">
        <v>543895</v>
      </c>
      <c r="C22" s="28" t="s">
        <v>961</v>
      </c>
      <c r="D22" s="28" t="s">
        <v>963</v>
      </c>
      <c r="E22" s="28" t="s">
        <v>521</v>
      </c>
      <c r="F22" s="85">
        <v>8000</v>
      </c>
      <c r="G22" s="29">
        <v>99.09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45048</v>
      </c>
      <c r="B23" s="29">
        <v>540936</v>
      </c>
      <c r="C23" s="28" t="s">
        <v>922</v>
      </c>
      <c r="D23" s="28" t="s">
        <v>923</v>
      </c>
      <c r="E23" s="28" t="s">
        <v>521</v>
      </c>
      <c r="F23" s="85">
        <v>51129</v>
      </c>
      <c r="G23" s="29">
        <v>11.28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45048</v>
      </c>
      <c r="B24" s="29">
        <v>530663</v>
      </c>
      <c r="C24" s="28" t="s">
        <v>924</v>
      </c>
      <c r="D24" s="28" t="s">
        <v>964</v>
      </c>
      <c r="E24" s="28" t="s">
        <v>520</v>
      </c>
      <c r="F24" s="85">
        <v>2</v>
      </c>
      <c r="G24" s="29">
        <v>3.2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45048</v>
      </c>
      <c r="B25" s="29">
        <v>530663</v>
      </c>
      <c r="C25" s="28" t="s">
        <v>924</v>
      </c>
      <c r="D25" s="28" t="s">
        <v>964</v>
      </c>
      <c r="E25" s="28" t="s">
        <v>521</v>
      </c>
      <c r="F25" s="85">
        <v>363193</v>
      </c>
      <c r="G25" s="29">
        <v>3.08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45048</v>
      </c>
      <c r="B26" s="29">
        <v>526967</v>
      </c>
      <c r="C26" s="28" t="s">
        <v>925</v>
      </c>
      <c r="D26" s="28" t="s">
        <v>965</v>
      </c>
      <c r="E26" s="28" t="s">
        <v>521</v>
      </c>
      <c r="F26" s="85">
        <v>33400</v>
      </c>
      <c r="G26" s="29">
        <v>5.89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45048</v>
      </c>
      <c r="B27" s="29">
        <v>526967</v>
      </c>
      <c r="C27" s="28" t="s">
        <v>925</v>
      </c>
      <c r="D27" s="28" t="s">
        <v>966</v>
      </c>
      <c r="E27" s="28" t="s">
        <v>520</v>
      </c>
      <c r="F27" s="85">
        <v>100000</v>
      </c>
      <c r="G27" s="29">
        <v>5.9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45048</v>
      </c>
      <c r="B28" s="29">
        <v>526967</v>
      </c>
      <c r="C28" s="28" t="s">
        <v>925</v>
      </c>
      <c r="D28" s="28" t="s">
        <v>967</v>
      </c>
      <c r="E28" s="28" t="s">
        <v>521</v>
      </c>
      <c r="F28" s="85">
        <v>39001</v>
      </c>
      <c r="G28" s="29">
        <v>6.36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45048</v>
      </c>
      <c r="B29" s="29">
        <v>526967</v>
      </c>
      <c r="C29" s="28" t="s">
        <v>925</v>
      </c>
      <c r="D29" s="28" t="s">
        <v>968</v>
      </c>
      <c r="E29" s="28" t="s">
        <v>521</v>
      </c>
      <c r="F29" s="85">
        <v>56835</v>
      </c>
      <c r="G29" s="29">
        <v>5.91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45048</v>
      </c>
      <c r="B30" s="29">
        <v>526967</v>
      </c>
      <c r="C30" s="28" t="s">
        <v>925</v>
      </c>
      <c r="D30" s="28" t="s">
        <v>969</v>
      </c>
      <c r="E30" s="28" t="s">
        <v>521</v>
      </c>
      <c r="F30" s="85">
        <v>43968</v>
      </c>
      <c r="G30" s="29">
        <v>5.79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45048</v>
      </c>
      <c r="B31" s="29">
        <v>539519</v>
      </c>
      <c r="C31" s="28" t="s">
        <v>970</v>
      </c>
      <c r="D31" s="28" t="s">
        <v>971</v>
      </c>
      <c r="E31" s="28" t="s">
        <v>520</v>
      </c>
      <c r="F31" s="85">
        <v>40000</v>
      </c>
      <c r="G31" s="29">
        <v>9.86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45048</v>
      </c>
      <c r="B32" s="29">
        <v>543351</v>
      </c>
      <c r="C32" s="28" t="s">
        <v>972</v>
      </c>
      <c r="D32" s="28" t="s">
        <v>973</v>
      </c>
      <c r="E32" s="28" t="s">
        <v>521</v>
      </c>
      <c r="F32" s="85">
        <v>14400</v>
      </c>
      <c r="G32" s="29">
        <v>73.59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45048</v>
      </c>
      <c r="B33" s="29">
        <v>530095</v>
      </c>
      <c r="C33" s="28" t="s">
        <v>974</v>
      </c>
      <c r="D33" s="28" t="s">
        <v>975</v>
      </c>
      <c r="E33" s="28" t="s">
        <v>520</v>
      </c>
      <c r="F33" s="85">
        <v>30000</v>
      </c>
      <c r="G33" s="29">
        <v>50.23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45048</v>
      </c>
      <c r="B34" s="29">
        <v>539515</v>
      </c>
      <c r="C34" s="28" t="s">
        <v>976</v>
      </c>
      <c r="D34" s="28" t="s">
        <v>977</v>
      </c>
      <c r="E34" s="28" t="s">
        <v>521</v>
      </c>
      <c r="F34" s="85">
        <v>297409</v>
      </c>
      <c r="G34" s="29">
        <v>111.77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45048</v>
      </c>
      <c r="B35" s="29">
        <v>531370</v>
      </c>
      <c r="C35" s="28" t="s">
        <v>978</v>
      </c>
      <c r="D35" s="28" t="s">
        <v>979</v>
      </c>
      <c r="E35" s="28" t="s">
        <v>521</v>
      </c>
      <c r="F35" s="85">
        <v>5319</v>
      </c>
      <c r="G35" s="29">
        <v>23.62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45048</v>
      </c>
      <c r="B36" s="29">
        <v>531370</v>
      </c>
      <c r="C36" s="28" t="s">
        <v>978</v>
      </c>
      <c r="D36" s="28" t="s">
        <v>979</v>
      </c>
      <c r="E36" s="28" t="s">
        <v>520</v>
      </c>
      <c r="F36" s="85">
        <v>25014</v>
      </c>
      <c r="G36" s="29">
        <v>25.09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45048</v>
      </c>
      <c r="B37" s="29">
        <v>531370</v>
      </c>
      <c r="C37" s="28" t="s">
        <v>978</v>
      </c>
      <c r="D37" s="28" t="s">
        <v>980</v>
      </c>
      <c r="E37" s="28" t="s">
        <v>521</v>
      </c>
      <c r="F37" s="85">
        <v>30000</v>
      </c>
      <c r="G37" s="29">
        <v>25.55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45048</v>
      </c>
      <c r="B38" s="29">
        <v>531370</v>
      </c>
      <c r="C38" s="28" t="s">
        <v>978</v>
      </c>
      <c r="D38" s="28" t="s">
        <v>980</v>
      </c>
      <c r="E38" s="28" t="s">
        <v>520</v>
      </c>
      <c r="F38" s="85">
        <v>30000</v>
      </c>
      <c r="G38" s="29">
        <v>25.31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45048</v>
      </c>
      <c r="B39" s="29">
        <v>511700</v>
      </c>
      <c r="C39" s="28" t="s">
        <v>981</v>
      </c>
      <c r="D39" s="28" t="s">
        <v>982</v>
      </c>
      <c r="E39" s="28" t="s">
        <v>521</v>
      </c>
      <c r="F39" s="85">
        <v>24465</v>
      </c>
      <c r="G39" s="29">
        <v>83.97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45048</v>
      </c>
      <c r="B40" s="29">
        <v>511700</v>
      </c>
      <c r="C40" s="28" t="s">
        <v>981</v>
      </c>
      <c r="D40" s="28" t="s">
        <v>983</v>
      </c>
      <c r="E40" s="28" t="s">
        <v>520</v>
      </c>
      <c r="F40" s="85">
        <v>30000</v>
      </c>
      <c r="G40" s="29">
        <v>83.97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45048</v>
      </c>
      <c r="B41" s="29">
        <v>511700</v>
      </c>
      <c r="C41" s="28" t="s">
        <v>981</v>
      </c>
      <c r="D41" s="28" t="s">
        <v>984</v>
      </c>
      <c r="E41" s="28" t="s">
        <v>520</v>
      </c>
      <c r="F41" s="85">
        <v>35000</v>
      </c>
      <c r="G41" s="29">
        <v>83.97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45048</v>
      </c>
      <c r="B42" s="29">
        <v>511700</v>
      </c>
      <c r="C42" s="28" t="s">
        <v>981</v>
      </c>
      <c r="D42" s="28" t="s">
        <v>927</v>
      </c>
      <c r="E42" s="28" t="s">
        <v>520</v>
      </c>
      <c r="F42" s="85">
        <v>40100</v>
      </c>
      <c r="G42" s="29">
        <v>85.22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45048</v>
      </c>
      <c r="B43" s="29">
        <v>511700</v>
      </c>
      <c r="C43" s="28" t="s">
        <v>981</v>
      </c>
      <c r="D43" s="28" t="s">
        <v>927</v>
      </c>
      <c r="E43" s="28" t="s">
        <v>521</v>
      </c>
      <c r="F43" s="85">
        <v>8000</v>
      </c>
      <c r="G43" s="29">
        <v>87.32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45048</v>
      </c>
      <c r="B44" s="29">
        <v>511700</v>
      </c>
      <c r="C44" s="28" t="s">
        <v>981</v>
      </c>
      <c r="D44" s="28" t="s">
        <v>985</v>
      </c>
      <c r="E44" s="28" t="s">
        <v>521</v>
      </c>
      <c r="F44" s="85">
        <v>26426</v>
      </c>
      <c r="G44" s="29">
        <v>84.9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45048</v>
      </c>
      <c r="B45" s="29">
        <v>543828</v>
      </c>
      <c r="C45" s="28" t="s">
        <v>986</v>
      </c>
      <c r="D45" s="28" t="s">
        <v>987</v>
      </c>
      <c r="E45" s="28" t="s">
        <v>521</v>
      </c>
      <c r="F45" s="85">
        <v>172800</v>
      </c>
      <c r="G45" s="29">
        <v>72.23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45048</v>
      </c>
      <c r="B46" s="29">
        <v>543828</v>
      </c>
      <c r="C46" s="28" t="s">
        <v>986</v>
      </c>
      <c r="D46" s="28" t="s">
        <v>987</v>
      </c>
      <c r="E46" s="28" t="s">
        <v>520</v>
      </c>
      <c r="F46" s="85">
        <v>3200</v>
      </c>
      <c r="G46" s="29">
        <v>71.75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45048</v>
      </c>
      <c r="B47" s="29">
        <v>543828</v>
      </c>
      <c r="C47" s="28" t="s">
        <v>986</v>
      </c>
      <c r="D47" s="28" t="s">
        <v>910</v>
      </c>
      <c r="E47" s="28" t="s">
        <v>520</v>
      </c>
      <c r="F47" s="85">
        <v>129600</v>
      </c>
      <c r="G47" s="29">
        <v>72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45048</v>
      </c>
      <c r="B48" s="29">
        <v>542765</v>
      </c>
      <c r="C48" s="28" t="s">
        <v>907</v>
      </c>
      <c r="D48" s="28" t="s">
        <v>988</v>
      </c>
      <c r="E48" s="28" t="s">
        <v>520</v>
      </c>
      <c r="F48" s="85">
        <v>2000</v>
      </c>
      <c r="G48" s="29">
        <v>202.38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45048</v>
      </c>
      <c r="B49" s="29">
        <v>541735</v>
      </c>
      <c r="C49" s="28" t="s">
        <v>902</v>
      </c>
      <c r="D49" s="28" t="s">
        <v>903</v>
      </c>
      <c r="E49" s="28" t="s">
        <v>521</v>
      </c>
      <c r="F49" s="85">
        <v>832582</v>
      </c>
      <c r="G49" s="29">
        <v>6.18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45048</v>
      </c>
      <c r="B50" s="29">
        <v>536846</v>
      </c>
      <c r="C50" s="28" t="s">
        <v>989</v>
      </c>
      <c r="D50" s="28" t="s">
        <v>926</v>
      </c>
      <c r="E50" s="28" t="s">
        <v>520</v>
      </c>
      <c r="F50" s="85">
        <v>27000</v>
      </c>
      <c r="G50" s="29">
        <v>30.27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45048</v>
      </c>
      <c r="B51" s="29" t="s">
        <v>990</v>
      </c>
      <c r="C51" s="28" t="s">
        <v>991</v>
      </c>
      <c r="D51" s="28" t="s">
        <v>992</v>
      </c>
      <c r="E51" s="28" t="s">
        <v>520</v>
      </c>
      <c r="F51" s="85">
        <v>71000</v>
      </c>
      <c r="G51" s="29">
        <v>111</v>
      </c>
      <c r="H51" s="29" t="s">
        <v>866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45048</v>
      </c>
      <c r="B52" s="29" t="s">
        <v>990</v>
      </c>
      <c r="C52" s="28" t="s">
        <v>991</v>
      </c>
      <c r="D52" s="28" t="s">
        <v>993</v>
      </c>
      <c r="E52" s="28" t="s">
        <v>520</v>
      </c>
      <c r="F52" s="85">
        <v>74016</v>
      </c>
      <c r="G52" s="29">
        <v>112.71</v>
      </c>
      <c r="H52" s="29" t="s">
        <v>866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45048</v>
      </c>
      <c r="B53" s="29" t="s">
        <v>994</v>
      </c>
      <c r="C53" s="28" t="s">
        <v>995</v>
      </c>
      <c r="D53" s="28" t="s">
        <v>996</v>
      </c>
      <c r="E53" s="28" t="s">
        <v>520</v>
      </c>
      <c r="F53" s="85">
        <v>96000</v>
      </c>
      <c r="G53" s="29">
        <v>102.69</v>
      </c>
      <c r="H53" s="29" t="s">
        <v>866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45048</v>
      </c>
      <c r="B54" s="29" t="s">
        <v>997</v>
      </c>
      <c r="C54" s="28" t="s">
        <v>998</v>
      </c>
      <c r="D54" s="28" t="s">
        <v>999</v>
      </c>
      <c r="E54" s="28" t="s">
        <v>520</v>
      </c>
      <c r="F54" s="85">
        <v>181512</v>
      </c>
      <c r="G54" s="29">
        <v>350.43</v>
      </c>
      <c r="H54" s="29" t="s">
        <v>866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45048</v>
      </c>
      <c r="B55" s="29" t="s">
        <v>1000</v>
      </c>
      <c r="C55" s="28" t="s">
        <v>1001</v>
      </c>
      <c r="D55" s="28" t="s">
        <v>999</v>
      </c>
      <c r="E55" s="28" t="s">
        <v>520</v>
      </c>
      <c r="F55" s="85">
        <v>336486</v>
      </c>
      <c r="G55" s="29">
        <v>390.37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45048</v>
      </c>
      <c r="B56" s="29" t="s">
        <v>1002</v>
      </c>
      <c r="C56" s="28" t="s">
        <v>1003</v>
      </c>
      <c r="D56" s="28" t="s">
        <v>1004</v>
      </c>
      <c r="E56" s="28" t="s">
        <v>520</v>
      </c>
      <c r="F56" s="85">
        <v>34800</v>
      </c>
      <c r="G56" s="29">
        <v>184.8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45048</v>
      </c>
      <c r="B57" s="29" t="s">
        <v>933</v>
      </c>
      <c r="C57" s="28" t="s">
        <v>934</v>
      </c>
      <c r="D57" s="28" t="s">
        <v>1005</v>
      </c>
      <c r="E57" s="28" t="s">
        <v>520</v>
      </c>
      <c r="F57" s="85">
        <v>300000</v>
      </c>
      <c r="G57" s="29">
        <v>1.6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45048</v>
      </c>
      <c r="B58" s="29" t="s">
        <v>928</v>
      </c>
      <c r="C58" s="28" t="s">
        <v>929</v>
      </c>
      <c r="D58" s="28" t="s">
        <v>1006</v>
      </c>
      <c r="E58" s="28" t="s">
        <v>520</v>
      </c>
      <c r="F58" s="85">
        <v>219329</v>
      </c>
      <c r="G58" s="29">
        <v>459.24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45048</v>
      </c>
      <c r="B59" s="29" t="s">
        <v>928</v>
      </c>
      <c r="C59" s="28" t="s">
        <v>929</v>
      </c>
      <c r="D59" s="28" t="s">
        <v>1007</v>
      </c>
      <c r="E59" s="28" t="s">
        <v>520</v>
      </c>
      <c r="F59" s="85">
        <v>226601</v>
      </c>
      <c r="G59" s="29">
        <v>462.68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45048</v>
      </c>
      <c r="B60" s="29" t="s">
        <v>1008</v>
      </c>
      <c r="C60" s="28" t="s">
        <v>1009</v>
      </c>
      <c r="D60" s="28" t="s">
        <v>1010</v>
      </c>
      <c r="E60" s="28" t="s">
        <v>520</v>
      </c>
      <c r="F60" s="85">
        <v>63999</v>
      </c>
      <c r="G60" s="29">
        <v>28.62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45048</v>
      </c>
      <c r="B61" s="29" t="s">
        <v>381</v>
      </c>
      <c r="C61" s="28" t="s">
        <v>1011</v>
      </c>
      <c r="D61" s="28" t="s">
        <v>932</v>
      </c>
      <c r="E61" s="28" t="s">
        <v>520</v>
      </c>
      <c r="F61" s="85">
        <v>4728731</v>
      </c>
      <c r="G61" s="29">
        <v>81.81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45048</v>
      </c>
      <c r="B62" s="29" t="s">
        <v>1012</v>
      </c>
      <c r="C62" s="28" t="s">
        <v>1013</v>
      </c>
      <c r="D62" s="28" t="s">
        <v>999</v>
      </c>
      <c r="E62" s="28" t="s">
        <v>520</v>
      </c>
      <c r="F62" s="85">
        <v>154580</v>
      </c>
      <c r="G62" s="29">
        <v>143.13999999999999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45048</v>
      </c>
      <c r="B63" s="29" t="s">
        <v>1014</v>
      </c>
      <c r="C63" s="28" t="s">
        <v>1015</v>
      </c>
      <c r="D63" s="28" t="s">
        <v>1016</v>
      </c>
      <c r="E63" s="28" t="s">
        <v>520</v>
      </c>
      <c r="F63" s="85">
        <v>54000</v>
      </c>
      <c r="G63" s="29">
        <v>93.53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45048</v>
      </c>
      <c r="B64" s="29" t="s">
        <v>1014</v>
      </c>
      <c r="C64" s="28" t="s">
        <v>1015</v>
      </c>
      <c r="D64" s="28" t="s">
        <v>1017</v>
      </c>
      <c r="E64" s="28" t="s">
        <v>520</v>
      </c>
      <c r="F64" s="85">
        <v>92000</v>
      </c>
      <c r="G64" s="29">
        <v>92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45048</v>
      </c>
      <c r="B65" s="29" t="s">
        <v>1014</v>
      </c>
      <c r="C65" s="28" t="s">
        <v>1015</v>
      </c>
      <c r="D65" s="28" t="s">
        <v>1018</v>
      </c>
      <c r="E65" s="28" t="s">
        <v>520</v>
      </c>
      <c r="F65" s="85">
        <v>50000</v>
      </c>
      <c r="G65" s="29">
        <v>95.13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45048</v>
      </c>
      <c r="B66" s="29" t="s">
        <v>1014</v>
      </c>
      <c r="C66" s="28" t="s">
        <v>1015</v>
      </c>
      <c r="D66" s="28" t="s">
        <v>1019</v>
      </c>
      <c r="E66" s="28" t="s">
        <v>520</v>
      </c>
      <c r="F66" s="85">
        <v>40000</v>
      </c>
      <c r="G66" s="29">
        <v>92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45048</v>
      </c>
      <c r="B67" s="29" t="s">
        <v>1014</v>
      </c>
      <c r="C67" s="28" t="s">
        <v>1015</v>
      </c>
      <c r="D67" s="28" t="s">
        <v>1020</v>
      </c>
      <c r="E67" s="28" t="s">
        <v>520</v>
      </c>
      <c r="F67" s="85">
        <v>60000</v>
      </c>
      <c r="G67" s="29">
        <v>96.6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45048</v>
      </c>
      <c r="B68" s="29" t="s">
        <v>1014</v>
      </c>
      <c r="C68" s="28" t="s">
        <v>1015</v>
      </c>
      <c r="D68" s="28" t="s">
        <v>1021</v>
      </c>
      <c r="E68" s="28" t="s">
        <v>520</v>
      </c>
      <c r="F68" s="85">
        <v>40000</v>
      </c>
      <c r="G68" s="29">
        <v>92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45048</v>
      </c>
      <c r="B69" s="29" t="s">
        <v>1014</v>
      </c>
      <c r="C69" s="28" t="s">
        <v>1015</v>
      </c>
      <c r="D69" s="28" t="s">
        <v>1022</v>
      </c>
      <c r="E69" s="28" t="s">
        <v>520</v>
      </c>
      <c r="F69" s="85">
        <v>30000</v>
      </c>
      <c r="G69" s="29">
        <v>95.99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45048</v>
      </c>
      <c r="B70" s="29" t="s">
        <v>1014</v>
      </c>
      <c r="C70" s="28" t="s">
        <v>1015</v>
      </c>
      <c r="D70" s="28" t="s">
        <v>1023</v>
      </c>
      <c r="E70" s="28" t="s">
        <v>520</v>
      </c>
      <c r="F70" s="85">
        <v>50000</v>
      </c>
      <c r="G70" s="29">
        <v>96.6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45048</v>
      </c>
      <c r="B71" s="29" t="s">
        <v>1014</v>
      </c>
      <c r="C71" s="28" t="s">
        <v>1015</v>
      </c>
      <c r="D71" s="28" t="s">
        <v>1024</v>
      </c>
      <c r="E71" s="28" t="s">
        <v>520</v>
      </c>
      <c r="F71" s="85">
        <v>34000</v>
      </c>
      <c r="G71" s="29">
        <v>92.54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45048</v>
      </c>
      <c r="B72" s="29" t="s">
        <v>1025</v>
      </c>
      <c r="C72" s="28" t="s">
        <v>1026</v>
      </c>
      <c r="D72" s="28" t="s">
        <v>1027</v>
      </c>
      <c r="E72" s="28" t="s">
        <v>520</v>
      </c>
      <c r="F72" s="85">
        <v>850000</v>
      </c>
      <c r="G72" s="29">
        <v>17.940000000000001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45048</v>
      </c>
      <c r="B73" s="29" t="s">
        <v>1025</v>
      </c>
      <c r="C73" s="28" t="s">
        <v>1026</v>
      </c>
      <c r="D73" s="28" t="s">
        <v>1028</v>
      </c>
      <c r="E73" s="28" t="s">
        <v>520</v>
      </c>
      <c r="F73" s="85">
        <v>2689</v>
      </c>
      <c r="G73" s="29">
        <v>17.760000000000002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45048</v>
      </c>
      <c r="B74" s="29" t="s">
        <v>1029</v>
      </c>
      <c r="C74" s="28" t="s">
        <v>1030</v>
      </c>
      <c r="D74" s="28" t="s">
        <v>1031</v>
      </c>
      <c r="E74" s="28" t="s">
        <v>520</v>
      </c>
      <c r="F74" s="85">
        <v>502774</v>
      </c>
      <c r="G74" s="29">
        <v>27.55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45048</v>
      </c>
      <c r="B75" s="29" t="s">
        <v>990</v>
      </c>
      <c r="C75" s="28" t="s">
        <v>991</v>
      </c>
      <c r="D75" s="28" t="s">
        <v>993</v>
      </c>
      <c r="E75" s="28" t="s">
        <v>521</v>
      </c>
      <c r="F75" s="85">
        <v>74016</v>
      </c>
      <c r="G75" s="29">
        <v>111.04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45048</v>
      </c>
      <c r="B76" s="29" t="s">
        <v>990</v>
      </c>
      <c r="C76" s="28" t="s">
        <v>991</v>
      </c>
      <c r="D76" s="28" t="s">
        <v>1032</v>
      </c>
      <c r="E76" s="28" t="s">
        <v>521</v>
      </c>
      <c r="F76" s="85">
        <v>35000</v>
      </c>
      <c r="G76" s="29">
        <v>112.8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45048</v>
      </c>
      <c r="B77" s="29" t="s">
        <v>994</v>
      </c>
      <c r="C77" s="28" t="s">
        <v>995</v>
      </c>
      <c r="D77" s="28" t="s">
        <v>1033</v>
      </c>
      <c r="E77" s="28" t="s">
        <v>521</v>
      </c>
      <c r="F77" s="85">
        <v>91200</v>
      </c>
      <c r="G77" s="29">
        <v>102.94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45048</v>
      </c>
      <c r="B78" s="29" t="s">
        <v>997</v>
      </c>
      <c r="C78" s="28" t="s">
        <v>998</v>
      </c>
      <c r="D78" s="28" t="s">
        <v>1034</v>
      </c>
      <c r="E78" s="28" t="s">
        <v>521</v>
      </c>
      <c r="F78" s="85">
        <v>209276</v>
      </c>
      <c r="G78" s="29">
        <v>349.11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45048</v>
      </c>
      <c r="B79" s="29" t="s">
        <v>997</v>
      </c>
      <c r="C79" s="28" t="s">
        <v>998</v>
      </c>
      <c r="D79" s="28" t="s">
        <v>999</v>
      </c>
      <c r="E79" s="28" t="s">
        <v>521</v>
      </c>
      <c r="F79" s="85">
        <v>181512</v>
      </c>
      <c r="G79" s="29">
        <v>350.58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45048</v>
      </c>
      <c r="B80" s="29" t="s">
        <v>1000</v>
      </c>
      <c r="C80" s="28" t="s">
        <v>1001</v>
      </c>
      <c r="D80" s="28" t="s">
        <v>999</v>
      </c>
      <c r="E80" s="28" t="s">
        <v>521</v>
      </c>
      <c r="F80" s="85">
        <v>336486</v>
      </c>
      <c r="G80" s="29">
        <v>390.61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45048</v>
      </c>
      <c r="B81" s="29" t="s">
        <v>1002</v>
      </c>
      <c r="C81" s="28" t="s">
        <v>1003</v>
      </c>
      <c r="D81" s="28" t="s">
        <v>1035</v>
      </c>
      <c r="E81" s="28" t="s">
        <v>521</v>
      </c>
      <c r="F81" s="85">
        <v>34800</v>
      </c>
      <c r="G81" s="29">
        <v>184.8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45048</v>
      </c>
      <c r="B82" s="29" t="s">
        <v>933</v>
      </c>
      <c r="C82" s="28" t="s">
        <v>934</v>
      </c>
      <c r="D82" s="28" t="s">
        <v>935</v>
      </c>
      <c r="E82" s="28" t="s">
        <v>521</v>
      </c>
      <c r="F82" s="85">
        <v>888507</v>
      </c>
      <c r="G82" s="29">
        <v>1.67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45048</v>
      </c>
      <c r="B83" s="29" t="s">
        <v>933</v>
      </c>
      <c r="C83" s="28" t="s">
        <v>934</v>
      </c>
      <c r="D83" s="28" t="s">
        <v>1036</v>
      </c>
      <c r="E83" s="28" t="s">
        <v>521</v>
      </c>
      <c r="F83" s="85">
        <v>287611</v>
      </c>
      <c r="G83" s="29">
        <v>1.74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45048</v>
      </c>
      <c r="B84" s="29" t="s">
        <v>928</v>
      </c>
      <c r="C84" s="28" t="s">
        <v>929</v>
      </c>
      <c r="D84" s="28" t="s">
        <v>1007</v>
      </c>
      <c r="E84" s="28" t="s">
        <v>521</v>
      </c>
      <c r="F84" s="85">
        <v>226601</v>
      </c>
      <c r="G84" s="29">
        <v>462.79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45048</v>
      </c>
      <c r="B85" s="29" t="s">
        <v>928</v>
      </c>
      <c r="C85" s="28" t="s">
        <v>929</v>
      </c>
      <c r="D85" s="28" t="s">
        <v>1006</v>
      </c>
      <c r="E85" s="28" t="s">
        <v>521</v>
      </c>
      <c r="F85" s="85">
        <v>200510</v>
      </c>
      <c r="G85" s="29">
        <v>460.89</v>
      </c>
      <c r="H85" s="29" t="s">
        <v>866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45048</v>
      </c>
      <c r="B86" s="29" t="s">
        <v>381</v>
      </c>
      <c r="C86" s="28" t="s">
        <v>1011</v>
      </c>
      <c r="D86" s="28" t="s">
        <v>932</v>
      </c>
      <c r="E86" s="28" t="s">
        <v>521</v>
      </c>
      <c r="F86" s="85">
        <v>4982460</v>
      </c>
      <c r="G86" s="29">
        <v>82.03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45048</v>
      </c>
      <c r="B87" s="29" t="s">
        <v>1012</v>
      </c>
      <c r="C87" s="28" t="s">
        <v>1013</v>
      </c>
      <c r="D87" s="28" t="s">
        <v>999</v>
      </c>
      <c r="E87" s="28" t="s">
        <v>521</v>
      </c>
      <c r="F87" s="85">
        <v>154580</v>
      </c>
      <c r="G87" s="29">
        <v>143.16999999999999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45048</v>
      </c>
      <c r="B88" s="29" t="s">
        <v>930</v>
      </c>
      <c r="C88" s="28" t="s">
        <v>931</v>
      </c>
      <c r="D88" s="28" t="s">
        <v>896</v>
      </c>
      <c r="E88" s="28" t="s">
        <v>521</v>
      </c>
      <c r="F88" s="85">
        <v>75973</v>
      </c>
      <c r="G88" s="29">
        <v>16.489999999999998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45048</v>
      </c>
      <c r="B89" s="29" t="s">
        <v>1025</v>
      </c>
      <c r="C89" s="28" t="s">
        <v>1026</v>
      </c>
      <c r="D89" s="28" t="s">
        <v>1028</v>
      </c>
      <c r="E89" s="28" t="s">
        <v>521</v>
      </c>
      <c r="F89" s="85">
        <v>682119</v>
      </c>
      <c r="G89" s="29">
        <v>17.95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45048</v>
      </c>
      <c r="B90" s="29" t="s">
        <v>1037</v>
      </c>
      <c r="C90" s="28" t="s">
        <v>1038</v>
      </c>
      <c r="D90" s="28" t="s">
        <v>1039</v>
      </c>
      <c r="E90" s="28" t="s">
        <v>521</v>
      </c>
      <c r="F90" s="85">
        <v>93000</v>
      </c>
      <c r="G90" s="29">
        <v>132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45048</v>
      </c>
      <c r="B91" s="29" t="s">
        <v>1040</v>
      </c>
      <c r="C91" s="28" t="s">
        <v>1041</v>
      </c>
      <c r="D91" s="28" t="s">
        <v>1042</v>
      </c>
      <c r="E91" s="28" t="s">
        <v>521</v>
      </c>
      <c r="F91" s="85">
        <v>609053</v>
      </c>
      <c r="G91" s="29">
        <v>175.14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2"/>
  <sheetViews>
    <sheetView zoomScale="85" zoomScaleNormal="85" workbookViewId="0">
      <selection activeCell="N49" sqref="N4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45049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45027</v>
      </c>
      <c r="C10" s="268"/>
      <c r="D10" s="269" t="s">
        <v>856</v>
      </c>
      <c r="E10" s="270" t="s">
        <v>565</v>
      </c>
      <c r="F10" s="201" t="s">
        <v>879</v>
      </c>
      <c r="G10" s="201">
        <v>425</v>
      </c>
      <c r="H10" s="201"/>
      <c r="I10" s="271" t="s">
        <v>880</v>
      </c>
      <c r="J10" s="225" t="s">
        <v>538</v>
      </c>
      <c r="K10" s="225"/>
      <c r="L10" s="277"/>
      <c r="M10" s="278"/>
      <c r="N10" s="225"/>
      <c r="O10" s="279"/>
      <c r="P10" s="277">
        <f>VLOOKUP(D10,'MidCap Intra'!B27:C527,2,0)</f>
        <v>475.25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468</v>
      </c>
      <c r="E11" s="250" t="s">
        <v>565</v>
      </c>
      <c r="F11" s="243" t="s">
        <v>883</v>
      </c>
      <c r="G11" s="243">
        <v>377</v>
      </c>
      <c r="H11" s="243"/>
      <c r="I11" s="251" t="s">
        <v>884</v>
      </c>
      <c r="J11" s="244" t="s">
        <v>538</v>
      </c>
      <c r="K11" s="244"/>
      <c r="L11" s="245"/>
      <c r="M11" s="246"/>
      <c r="N11" s="244"/>
      <c r="O11" s="247"/>
      <c r="P11" s="245">
        <f>VLOOKUP(D11,'MidCap Intra'!B28:C528,2,0)</f>
        <v>412.8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3">
        <v>3</v>
      </c>
      <c r="B12" s="242">
        <v>45033</v>
      </c>
      <c r="C12" s="248"/>
      <c r="D12" s="249" t="s">
        <v>453</v>
      </c>
      <c r="E12" s="250" t="s">
        <v>565</v>
      </c>
      <c r="F12" s="243" t="s">
        <v>886</v>
      </c>
      <c r="G12" s="243">
        <v>158</v>
      </c>
      <c r="H12" s="243"/>
      <c r="I12" s="251" t="s">
        <v>887</v>
      </c>
      <c r="J12" s="244" t="s">
        <v>538</v>
      </c>
      <c r="K12" s="244"/>
      <c r="L12" s="245"/>
      <c r="M12" s="246"/>
      <c r="N12" s="244"/>
      <c r="O12" s="247"/>
      <c r="P12" s="245">
        <f>VLOOKUP(D12,'MidCap Intra'!B29:C529,2,0)</f>
        <v>171.7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3">
        <v>4</v>
      </c>
      <c r="B13" s="242">
        <v>45033</v>
      </c>
      <c r="C13" s="248"/>
      <c r="D13" s="249" t="s">
        <v>113</v>
      </c>
      <c r="E13" s="250" t="s">
        <v>565</v>
      </c>
      <c r="F13" s="243" t="s">
        <v>888</v>
      </c>
      <c r="G13" s="243">
        <v>945</v>
      </c>
      <c r="H13" s="243"/>
      <c r="I13" s="251" t="s">
        <v>889</v>
      </c>
      <c r="J13" s="244" t="s">
        <v>538</v>
      </c>
      <c r="K13" s="244"/>
      <c r="L13" s="245"/>
      <c r="M13" s="246"/>
      <c r="N13" s="244"/>
      <c r="O13" s="247"/>
      <c r="P13" s="245">
        <f>VLOOKUP(D13,'MidCap Intra'!B30:C530,2,0)</f>
        <v>1067.55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3">
        <v>5</v>
      </c>
      <c r="B14" s="242">
        <v>45033</v>
      </c>
      <c r="C14" s="248"/>
      <c r="D14" s="249" t="s">
        <v>892</v>
      </c>
      <c r="E14" s="250" t="s">
        <v>565</v>
      </c>
      <c r="F14" s="243" t="s">
        <v>890</v>
      </c>
      <c r="G14" s="243">
        <v>233</v>
      </c>
      <c r="H14" s="243"/>
      <c r="I14" s="251" t="s">
        <v>891</v>
      </c>
      <c r="J14" s="244" t="s">
        <v>538</v>
      </c>
      <c r="K14" s="244"/>
      <c r="L14" s="245"/>
      <c r="M14" s="246"/>
      <c r="N14" s="244"/>
      <c r="O14" s="247"/>
      <c r="P14" s="245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565</v>
      </c>
      <c r="F15" s="243" t="s">
        <v>904</v>
      </c>
      <c r="G15" s="243">
        <v>735</v>
      </c>
      <c r="H15" s="243"/>
      <c r="I15" s="251" t="s">
        <v>905</v>
      </c>
      <c r="J15" s="244" t="s">
        <v>538</v>
      </c>
      <c r="K15" s="244"/>
      <c r="L15" s="245"/>
      <c r="M15" s="246"/>
      <c r="N15" s="244"/>
      <c r="O15" s="247"/>
      <c r="P15" s="245">
        <f>VLOOKUP(D15,'MidCap Intra'!B33:C533,2,0)</f>
        <v>790.2</v>
      </c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780</v>
      </c>
      <c r="E16" s="250" t="s">
        <v>565</v>
      </c>
      <c r="F16" s="243" t="s">
        <v>897</v>
      </c>
      <c r="G16" s="243">
        <v>1550</v>
      </c>
      <c r="H16" s="243"/>
      <c r="I16" s="251" t="s">
        <v>898</v>
      </c>
      <c r="J16" s="244" t="s">
        <v>538</v>
      </c>
      <c r="K16" s="244"/>
      <c r="L16" s="245"/>
      <c r="M16" s="246"/>
      <c r="N16" s="244"/>
      <c r="O16" s="247"/>
      <c r="P16" s="245">
        <f>VLOOKUP(D16,'MidCap Intra'!B34:C534,2,0)</f>
        <v>1755.7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3">
        <v>8</v>
      </c>
      <c r="B17" s="242">
        <v>45044</v>
      </c>
      <c r="C17" s="248"/>
      <c r="D17" s="249" t="s">
        <v>363</v>
      </c>
      <c r="E17" s="250" t="s">
        <v>565</v>
      </c>
      <c r="F17" s="243" t="s">
        <v>920</v>
      </c>
      <c r="G17" s="243">
        <v>530</v>
      </c>
      <c r="H17" s="243"/>
      <c r="I17" s="251" t="s">
        <v>921</v>
      </c>
      <c r="J17" s="244" t="s">
        <v>538</v>
      </c>
      <c r="K17" s="244"/>
      <c r="L17" s="245"/>
      <c r="M17" s="246"/>
      <c r="N17" s="244"/>
      <c r="O17" s="247"/>
      <c r="P17" s="245">
        <f>VLOOKUP(D17,'MidCap Intra'!B35:C535,2,0)</f>
        <v>597.15</v>
      </c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3"/>
      <c r="B18" s="216"/>
      <c r="C18" s="216"/>
      <c r="D18" s="216"/>
      <c r="E18" s="216"/>
      <c r="F18" s="216"/>
      <c r="G18" s="216"/>
      <c r="H18" s="216"/>
      <c r="I18" s="216"/>
      <c r="J18" s="216"/>
      <c r="K18" s="225"/>
      <c r="L18" s="245"/>
      <c r="M18" s="246"/>
      <c r="N18" s="244"/>
      <c r="O18" s="247"/>
      <c r="P18" s="245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4.25" customHeight="1">
      <c r="A19" s="97"/>
      <c r="B19" s="98"/>
      <c r="C19" s="99"/>
      <c r="D19" s="100"/>
      <c r="E19" s="101"/>
      <c r="F19" s="101"/>
      <c r="H19" s="101"/>
      <c r="I19" s="102"/>
      <c r="J19" s="103"/>
      <c r="K19" s="103"/>
      <c r="L19" s="104"/>
      <c r="M19" s="105"/>
      <c r="N19" s="106"/>
      <c r="O19" s="107"/>
      <c r="P19" s="108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G20" s="97"/>
      <c r="H20" s="101"/>
      <c r="I20" s="102"/>
      <c r="J20" s="103"/>
      <c r="K20" s="103"/>
      <c r="L20" s="104"/>
      <c r="M20" s="105"/>
      <c r="N20" s="106"/>
      <c r="O20" s="107"/>
      <c r="P20" s="10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09" t="s">
        <v>539</v>
      </c>
      <c r="B21" s="110"/>
      <c r="C21" s="111"/>
      <c r="E21" s="112"/>
      <c r="F21" s="112"/>
      <c r="G21" s="112"/>
      <c r="H21" s="112"/>
      <c r="I21" s="112"/>
      <c r="J21" s="113"/>
      <c r="K21" s="112"/>
      <c r="L21" s="114"/>
      <c r="M21" s="54"/>
      <c r="N21" s="113"/>
      <c r="O21" s="11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5" t="s">
        <v>540</v>
      </c>
      <c r="B22" s="109"/>
      <c r="C22" s="109"/>
      <c r="D22" s="109"/>
      <c r="E22" s="41"/>
      <c r="F22" s="116" t="s">
        <v>541</v>
      </c>
      <c r="G22" s="6"/>
      <c r="H22" s="6"/>
      <c r="I22" s="6"/>
      <c r="J22" s="117"/>
      <c r="K22" s="118"/>
      <c r="L22" s="118"/>
      <c r="M22" s="119"/>
      <c r="N22" s="1"/>
      <c r="O22" s="120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09" t="s">
        <v>542</v>
      </c>
      <c r="B23" s="109"/>
      <c r="C23" s="109"/>
      <c r="D23" s="109" t="s">
        <v>789</v>
      </c>
      <c r="E23" s="6"/>
      <c r="F23" s="116" t="s">
        <v>543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/>
      <c r="B24" s="109"/>
      <c r="C24" s="109"/>
      <c r="D24" s="109"/>
      <c r="E24" s="6"/>
      <c r="F24" s="6"/>
      <c r="G24" s="6"/>
      <c r="H24" s="6"/>
      <c r="I24" s="6"/>
      <c r="J24" s="121"/>
      <c r="K24" s="118"/>
      <c r="L24" s="118"/>
      <c r="M24" s="6"/>
      <c r="N24" s="122"/>
      <c r="O24" s="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.75" customHeight="1">
      <c r="A25" s="1"/>
      <c r="B25" s="123" t="s">
        <v>544</v>
      </c>
      <c r="C25" s="123"/>
      <c r="D25" s="123"/>
      <c r="E25" s="123"/>
      <c r="F25" s="124"/>
      <c r="G25" s="6"/>
      <c r="H25" s="6"/>
      <c r="I25" s="125"/>
      <c r="J25" s="126"/>
      <c r="K25" s="127"/>
      <c r="L25" s="126"/>
      <c r="M25" s="6"/>
      <c r="N25" s="1"/>
      <c r="O25" s="1"/>
      <c r="P25" s="1"/>
      <c r="R25" s="54"/>
      <c r="S25" s="1"/>
      <c r="T25" s="1"/>
      <c r="U25" s="1"/>
      <c r="V25" s="1"/>
      <c r="W25" s="1"/>
      <c r="X25" s="1"/>
      <c r="Y25" s="1"/>
      <c r="Z25" s="1"/>
    </row>
    <row r="26" spans="1:56" ht="38.25" customHeight="1">
      <c r="A26" s="264" t="s">
        <v>16</v>
      </c>
      <c r="B26" s="264" t="s">
        <v>512</v>
      </c>
      <c r="C26" s="264"/>
      <c r="D26" s="227" t="s">
        <v>523</v>
      </c>
      <c r="E26" s="264" t="s">
        <v>524</v>
      </c>
      <c r="F26" s="264" t="s">
        <v>525</v>
      </c>
      <c r="G26" s="264" t="s">
        <v>545</v>
      </c>
      <c r="H26" s="264" t="s">
        <v>527</v>
      </c>
      <c r="I26" s="264" t="s">
        <v>528</v>
      </c>
      <c r="J26" s="96" t="s">
        <v>529</v>
      </c>
      <c r="K26" s="94" t="s">
        <v>546</v>
      </c>
      <c r="L26" s="129" t="s">
        <v>531</v>
      </c>
      <c r="M26" s="96" t="s">
        <v>532</v>
      </c>
      <c r="N26" s="93" t="s">
        <v>533</v>
      </c>
      <c r="O26" s="227" t="s">
        <v>534</v>
      </c>
      <c r="P26" s="41"/>
      <c r="Q26" s="1"/>
      <c r="R26" s="54"/>
      <c r="S26" s="54"/>
      <c r="T26" s="54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s="267" customFormat="1" ht="13.5" customHeight="1">
      <c r="A27" s="201">
        <v>1</v>
      </c>
      <c r="B27" s="242">
        <v>45040</v>
      </c>
      <c r="C27" s="268"/>
      <c r="D27" s="269" t="s">
        <v>402</v>
      </c>
      <c r="E27" s="270" t="s">
        <v>537</v>
      </c>
      <c r="F27" s="201" t="s">
        <v>893</v>
      </c>
      <c r="G27" s="201">
        <v>232</v>
      </c>
      <c r="H27" s="201"/>
      <c r="I27" s="271" t="s">
        <v>894</v>
      </c>
      <c r="J27" s="225" t="s">
        <v>538</v>
      </c>
      <c r="K27" s="225"/>
      <c r="L27" s="277"/>
      <c r="M27" s="278"/>
      <c r="N27" s="225"/>
      <c r="O27" s="279"/>
      <c r="P27" s="265"/>
      <c r="Q27" s="198"/>
      <c r="R27" s="226" t="s">
        <v>536</v>
      </c>
      <c r="S27" s="197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</row>
    <row r="28" spans="1:56" s="267" customFormat="1" ht="13.5" customHeight="1">
      <c r="A28" s="201">
        <v>2</v>
      </c>
      <c r="B28" s="242">
        <v>45041</v>
      </c>
      <c r="C28" s="268"/>
      <c r="D28" s="269" t="s">
        <v>407</v>
      </c>
      <c r="E28" s="270" t="s">
        <v>537</v>
      </c>
      <c r="F28" s="201" t="s">
        <v>900</v>
      </c>
      <c r="G28" s="201">
        <v>367</v>
      </c>
      <c r="H28" s="201"/>
      <c r="I28" s="271" t="s">
        <v>901</v>
      </c>
      <c r="J28" s="225" t="s">
        <v>538</v>
      </c>
      <c r="K28" s="225"/>
      <c r="L28" s="277"/>
      <c r="M28" s="278"/>
      <c r="N28" s="225"/>
      <c r="O28" s="279"/>
      <c r="P28" s="265"/>
      <c r="Q28" s="198"/>
      <c r="R28" s="226" t="s">
        <v>536</v>
      </c>
      <c r="S28" s="197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</row>
    <row r="29" spans="1:56" s="267" customFormat="1" ht="13.5" customHeight="1">
      <c r="A29" s="201">
        <v>3</v>
      </c>
      <c r="B29" s="242">
        <v>45013</v>
      </c>
      <c r="C29" s="268"/>
      <c r="D29" s="269" t="s">
        <v>256</v>
      </c>
      <c r="E29" s="270" t="s">
        <v>537</v>
      </c>
      <c r="F29" s="201" t="s">
        <v>916</v>
      </c>
      <c r="G29" s="201">
        <v>274</v>
      </c>
      <c r="H29" s="201"/>
      <c r="I29" s="271">
        <v>300</v>
      </c>
      <c r="J29" s="225" t="s">
        <v>538</v>
      </c>
      <c r="K29" s="225"/>
      <c r="L29" s="277"/>
      <c r="M29" s="278"/>
      <c r="N29" s="225"/>
      <c r="O29" s="279"/>
      <c r="P29" s="265"/>
      <c r="Q29" s="198"/>
      <c r="R29" s="226" t="s">
        <v>536</v>
      </c>
      <c r="S29" s="197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</row>
    <row r="30" spans="1:56" s="267" customFormat="1" ht="13.5" customHeight="1">
      <c r="A30" s="201"/>
      <c r="B30" s="242"/>
      <c r="C30" s="268"/>
      <c r="D30" s="269"/>
      <c r="E30" s="270"/>
      <c r="F30" s="201"/>
      <c r="G30" s="201"/>
      <c r="H30" s="201"/>
      <c r="I30" s="271"/>
      <c r="J30" s="225"/>
      <c r="K30" s="225"/>
      <c r="L30" s="277"/>
      <c r="M30" s="278"/>
      <c r="N30" s="225"/>
      <c r="O30" s="279"/>
      <c r="P30" s="265"/>
      <c r="Q30" s="198"/>
      <c r="R30" s="226"/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198" customFormat="1" ht="13.5" customHeight="1">
      <c r="A31" s="303"/>
      <c r="B31" s="303"/>
      <c r="C31" s="268"/>
      <c r="D31" s="269"/>
      <c r="E31" s="270"/>
      <c r="F31" s="201"/>
      <c r="G31" s="201"/>
      <c r="H31" s="201"/>
      <c r="I31" s="271"/>
      <c r="J31" s="225"/>
      <c r="K31" s="225"/>
      <c r="L31" s="277"/>
      <c r="M31" s="278"/>
      <c r="N31" s="225"/>
      <c r="O31" s="279"/>
      <c r="P31" s="265"/>
      <c r="R31" s="226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56" ht="44.25" customHeight="1">
      <c r="A32" s="109" t="s">
        <v>539</v>
      </c>
      <c r="B32" s="130"/>
      <c r="C32" s="130"/>
      <c r="D32" s="1"/>
      <c r="E32" s="6"/>
      <c r="F32" s="6"/>
      <c r="G32" s="6"/>
      <c r="H32" s="6" t="s">
        <v>551</v>
      </c>
      <c r="I32" s="6"/>
      <c r="J32" s="6"/>
      <c r="K32" s="105"/>
      <c r="L32" s="131"/>
      <c r="M32" s="105"/>
      <c r="N32" s="106"/>
      <c r="O32" s="105"/>
      <c r="P32" s="1"/>
      <c r="Q32" s="1"/>
      <c r="R32" s="6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8" ht="12.75" customHeight="1">
      <c r="A33" s="115" t="s">
        <v>540</v>
      </c>
      <c r="B33" s="109"/>
      <c r="C33" s="109"/>
      <c r="D33" s="109"/>
      <c r="E33" s="41"/>
      <c r="F33" s="116" t="s">
        <v>541</v>
      </c>
      <c r="G33" s="54"/>
      <c r="H33" s="41"/>
      <c r="I33" s="54"/>
      <c r="J33" s="6"/>
      <c r="K33" s="132"/>
      <c r="L33" s="133"/>
      <c r="M33" s="6"/>
      <c r="N33" s="99"/>
      <c r="O33" s="134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5"/>
      <c r="B34" s="109"/>
      <c r="C34" s="109"/>
      <c r="D34" s="109"/>
      <c r="E34" s="6"/>
      <c r="F34" s="116" t="s">
        <v>543</v>
      </c>
      <c r="G34" s="54"/>
      <c r="H34" s="41"/>
      <c r="I34" s="54"/>
      <c r="J34" s="6"/>
      <c r="K34" s="132"/>
      <c r="L34" s="133"/>
      <c r="M34" s="6"/>
      <c r="N34" s="99"/>
      <c r="O34" s="134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9"/>
      <c r="M35" s="6"/>
      <c r="N35" s="122"/>
      <c r="O35" s="1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35" t="s">
        <v>552</v>
      </c>
      <c r="B36" s="135"/>
      <c r="C36" s="135"/>
      <c r="D36" s="135"/>
      <c r="E36" s="6"/>
      <c r="F36" s="6"/>
      <c r="G36" s="6"/>
      <c r="H36" s="6"/>
      <c r="I36" s="6"/>
      <c r="J36" s="6"/>
      <c r="K36" s="6"/>
      <c r="L36" s="6"/>
      <c r="M36" s="6"/>
      <c r="N36" s="6"/>
      <c r="O36" s="2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38.25" customHeight="1">
      <c r="A37" s="94" t="s">
        <v>16</v>
      </c>
      <c r="B37" s="94" t="s">
        <v>512</v>
      </c>
      <c r="C37" s="94"/>
      <c r="D37" s="95" t="s">
        <v>523</v>
      </c>
      <c r="E37" s="94" t="s">
        <v>524</v>
      </c>
      <c r="F37" s="94" t="s">
        <v>525</v>
      </c>
      <c r="G37" s="94" t="s">
        <v>545</v>
      </c>
      <c r="H37" s="94" t="s">
        <v>527</v>
      </c>
      <c r="I37" s="94" t="s">
        <v>528</v>
      </c>
      <c r="J37" s="93" t="s">
        <v>529</v>
      </c>
      <c r="K37" s="136" t="s">
        <v>553</v>
      </c>
      <c r="L37" s="96" t="s">
        <v>531</v>
      </c>
      <c r="M37" s="136" t="s">
        <v>554</v>
      </c>
      <c r="N37" s="94" t="s">
        <v>555</v>
      </c>
      <c r="O37" s="93" t="s">
        <v>533</v>
      </c>
      <c r="P37" s="95" t="s">
        <v>534</v>
      </c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255">
        <v>1</v>
      </c>
      <c r="B38" s="292">
        <v>45044</v>
      </c>
      <c r="C38" s="293"/>
      <c r="D38" s="293" t="s">
        <v>911</v>
      </c>
      <c r="E38" s="255" t="s">
        <v>537</v>
      </c>
      <c r="F38" s="255" t="s">
        <v>912</v>
      </c>
      <c r="G38" s="255">
        <v>2370</v>
      </c>
      <c r="H38" s="294"/>
      <c r="I38" s="294" t="s">
        <v>913</v>
      </c>
      <c r="J38" s="295" t="s">
        <v>538</v>
      </c>
      <c r="K38" s="296"/>
      <c r="L38" s="297"/>
      <c r="M38" s="298"/>
      <c r="N38" s="296"/>
      <c r="O38" s="294"/>
      <c r="P38" s="256"/>
      <c r="Q38" s="299"/>
      <c r="R38" s="54" t="s">
        <v>536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300"/>
      <c r="AG38" s="301"/>
      <c r="AH38" s="299"/>
      <c r="AI38" s="299"/>
      <c r="AJ38" s="300"/>
      <c r="AK38" s="300"/>
      <c r="AL38" s="300"/>
    </row>
    <row r="39" spans="1:38" ht="12.75" customHeight="1">
      <c r="A39" s="255"/>
      <c r="B39" s="292"/>
      <c r="C39" s="293"/>
      <c r="D39" s="293"/>
      <c r="E39" s="255"/>
      <c r="F39" s="255"/>
      <c r="G39" s="255"/>
      <c r="H39" s="294"/>
      <c r="I39" s="294"/>
      <c r="J39" s="295"/>
      <c r="K39" s="296"/>
      <c r="L39" s="297"/>
      <c r="M39" s="298"/>
      <c r="N39" s="296"/>
      <c r="O39" s="294"/>
      <c r="P39" s="256"/>
      <c r="Q39" s="299"/>
      <c r="R39" s="54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300"/>
      <c r="AG39" s="301"/>
      <c r="AH39" s="299"/>
      <c r="AI39" s="299"/>
      <c r="AJ39" s="300"/>
      <c r="AK39" s="300"/>
      <c r="AL39" s="300"/>
    </row>
    <row r="40" spans="1:38" ht="12.75" customHeight="1">
      <c r="A40" s="255"/>
      <c r="B40" s="292"/>
      <c r="C40" s="293"/>
      <c r="D40" s="293"/>
      <c r="E40" s="255"/>
      <c r="F40" s="255"/>
      <c r="G40" s="255"/>
      <c r="H40" s="294"/>
      <c r="I40" s="294"/>
      <c r="J40" s="295"/>
      <c r="K40" s="296"/>
      <c r="L40" s="297"/>
      <c r="M40" s="298"/>
      <c r="N40" s="296"/>
      <c r="O40" s="294"/>
      <c r="P40" s="256"/>
      <c r="Q40" s="299"/>
      <c r="R40" s="54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300"/>
      <c r="AG40" s="301"/>
      <c r="AH40" s="299"/>
      <c r="AI40" s="299"/>
      <c r="AJ40" s="300"/>
      <c r="AK40" s="300"/>
      <c r="AL40" s="300"/>
    </row>
    <row r="41" spans="1:38" ht="12.75" customHeight="1">
      <c r="A41" s="255"/>
      <c r="B41" s="292"/>
      <c r="C41" s="293"/>
      <c r="D41" s="293"/>
      <c r="E41" s="255"/>
      <c r="F41" s="255"/>
      <c r="G41" s="255"/>
      <c r="H41" s="294"/>
      <c r="I41" s="294"/>
      <c r="J41" s="295"/>
      <c r="K41" s="296"/>
      <c r="L41" s="297"/>
      <c r="M41" s="298"/>
      <c r="N41" s="296"/>
      <c r="O41" s="294"/>
      <c r="P41" s="256"/>
      <c r="Q41" s="299"/>
      <c r="R41" s="54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300"/>
      <c r="AG41" s="301"/>
      <c r="AH41" s="299"/>
      <c r="AI41" s="299"/>
      <c r="AJ41" s="300"/>
      <c r="AK41" s="300"/>
      <c r="AL41" s="300"/>
    </row>
    <row r="42" spans="1:38" s="198" customFormat="1" ht="12.75" customHeight="1">
      <c r="A42" s="300"/>
      <c r="B42" s="317"/>
      <c r="C42" s="200"/>
      <c r="D42" s="200"/>
      <c r="E42" s="229"/>
      <c r="F42" s="229"/>
      <c r="G42" s="229"/>
      <c r="H42" s="318"/>
      <c r="I42" s="318"/>
      <c r="J42" s="319"/>
      <c r="K42" s="200"/>
      <c r="L42" s="229"/>
      <c r="M42" s="229"/>
      <c r="N42" s="229"/>
      <c r="O42" s="318"/>
      <c r="P42" s="318"/>
      <c r="Q42" s="200"/>
      <c r="R42" s="203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229"/>
      <c r="AG42" s="228"/>
      <c r="AH42" s="200"/>
      <c r="AI42" s="200"/>
      <c r="AJ42" s="229"/>
      <c r="AK42" s="229"/>
      <c r="AL42" s="229"/>
    </row>
    <row r="43" spans="1:38" ht="38.25" customHeight="1">
      <c r="A43" s="137" t="s">
        <v>557</v>
      </c>
      <c r="B43" s="137"/>
      <c r="C43" s="137"/>
      <c r="D43" s="137"/>
      <c r="E43" s="138"/>
      <c r="F43" s="102"/>
      <c r="G43" s="102"/>
      <c r="H43" s="102"/>
      <c r="I43" s="102"/>
      <c r="J43" s="1"/>
      <c r="K43" s="6"/>
      <c r="L43" s="6"/>
      <c r="M43" s="6"/>
      <c r="N43" s="1"/>
      <c r="O43" s="1"/>
      <c r="P43" s="41"/>
      <c r="Q43" s="4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41"/>
      <c r="AH43" s="41"/>
      <c r="AI43" s="41"/>
      <c r="AJ43" s="41"/>
      <c r="AK43" s="41"/>
      <c r="AL43" s="41"/>
    </row>
    <row r="44" spans="1:38" ht="38.25">
      <c r="A44" s="94" t="s">
        <v>16</v>
      </c>
      <c r="B44" s="94" t="s">
        <v>512</v>
      </c>
      <c r="C44" s="94"/>
      <c r="D44" s="95" t="s">
        <v>523</v>
      </c>
      <c r="E44" s="94" t="s">
        <v>524</v>
      </c>
      <c r="F44" s="94" t="s">
        <v>525</v>
      </c>
      <c r="G44" s="94" t="s">
        <v>545</v>
      </c>
      <c r="H44" s="94" t="s">
        <v>527</v>
      </c>
      <c r="I44" s="94" t="s">
        <v>528</v>
      </c>
      <c r="J44" s="93" t="s">
        <v>529</v>
      </c>
      <c r="K44" s="93" t="s">
        <v>558</v>
      </c>
      <c r="L44" s="96" t="s">
        <v>531</v>
      </c>
      <c r="M44" s="136" t="s">
        <v>554</v>
      </c>
      <c r="N44" s="94" t="s">
        <v>555</v>
      </c>
      <c r="O44" s="94" t="s">
        <v>533</v>
      </c>
      <c r="P44" s="95" t="s">
        <v>534</v>
      </c>
      <c r="Q44" s="4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41"/>
      <c r="AH44" s="41"/>
      <c r="AI44" s="41"/>
      <c r="AJ44" s="41"/>
      <c r="AK44" s="41"/>
      <c r="AL44" s="41"/>
    </row>
    <row r="45" spans="1:38" s="198" customFormat="1" ht="15.6" customHeight="1">
      <c r="A45" s="286">
        <v>1</v>
      </c>
      <c r="B45" s="304">
        <v>45043</v>
      </c>
      <c r="C45" s="284"/>
      <c r="D45" s="302" t="s">
        <v>908</v>
      </c>
      <c r="E45" s="274" t="s">
        <v>537</v>
      </c>
      <c r="F45" s="274">
        <v>35</v>
      </c>
      <c r="G45" s="274">
        <v>19</v>
      </c>
      <c r="H45" s="283">
        <v>42</v>
      </c>
      <c r="I45" s="291" t="s">
        <v>909</v>
      </c>
      <c r="J45" s="272" t="s">
        <v>895</v>
      </c>
      <c r="K45" s="280">
        <f t="shared" ref="K45" si="0">H45-F45</f>
        <v>7</v>
      </c>
      <c r="L45" s="281">
        <v>100</v>
      </c>
      <c r="M45" s="282">
        <f t="shared" ref="M45" si="1">(K45*N45)-100</f>
        <v>2000</v>
      </c>
      <c r="N45" s="280">
        <v>300</v>
      </c>
      <c r="O45" s="272" t="s">
        <v>535</v>
      </c>
      <c r="P45" s="273">
        <v>45048</v>
      </c>
      <c r="Q45" s="197"/>
      <c r="R45" s="203" t="s">
        <v>799</v>
      </c>
      <c r="S45" s="197"/>
      <c r="T45" s="197"/>
      <c r="U45" s="197"/>
      <c r="V45" s="197"/>
      <c r="W45" s="197"/>
      <c r="X45" s="203"/>
      <c r="Y45" s="197"/>
      <c r="Z45" s="197"/>
      <c r="AA45" s="197"/>
      <c r="AB45" s="197"/>
      <c r="AC45" s="197"/>
      <c r="AD45" s="203"/>
      <c r="AE45" s="197"/>
      <c r="AF45" s="197"/>
      <c r="AG45" s="197"/>
      <c r="AH45" s="197"/>
      <c r="AI45" s="197"/>
      <c r="AJ45" s="203"/>
      <c r="AK45" s="197"/>
      <c r="AL45" s="197"/>
    </row>
    <row r="46" spans="1:38" s="198" customFormat="1" ht="15.6" customHeight="1">
      <c r="A46" s="286">
        <v>2</v>
      </c>
      <c r="B46" s="304">
        <v>45044</v>
      </c>
      <c r="C46" s="284"/>
      <c r="D46" s="302" t="s">
        <v>915</v>
      </c>
      <c r="E46" s="274" t="s">
        <v>537</v>
      </c>
      <c r="F46" s="274">
        <v>127</v>
      </c>
      <c r="G46" s="274">
        <v>78</v>
      </c>
      <c r="H46" s="283">
        <v>147</v>
      </c>
      <c r="I46" s="291" t="s">
        <v>869</v>
      </c>
      <c r="J46" s="272" t="s">
        <v>885</v>
      </c>
      <c r="K46" s="280">
        <f t="shared" ref="K46" si="2">H46-F46</f>
        <v>20</v>
      </c>
      <c r="L46" s="281">
        <v>100</v>
      </c>
      <c r="M46" s="282">
        <f t="shared" ref="M46" si="3">(K46*N46)-100</f>
        <v>1900</v>
      </c>
      <c r="N46" s="280">
        <v>100</v>
      </c>
      <c r="O46" s="272" t="s">
        <v>535</v>
      </c>
      <c r="P46" s="273">
        <v>45048</v>
      </c>
      <c r="Q46" s="197"/>
      <c r="R46" s="203" t="s">
        <v>799</v>
      </c>
      <c r="S46" s="197"/>
      <c r="T46" s="197"/>
      <c r="U46" s="197"/>
      <c r="V46" s="197"/>
      <c r="W46" s="197"/>
      <c r="X46" s="203"/>
      <c r="Y46" s="197"/>
      <c r="Z46" s="197"/>
      <c r="AA46" s="197"/>
      <c r="AB46" s="197"/>
      <c r="AC46" s="197"/>
      <c r="AD46" s="203"/>
      <c r="AE46" s="197"/>
      <c r="AF46" s="197"/>
      <c r="AG46" s="197"/>
      <c r="AH46" s="197"/>
      <c r="AI46" s="197"/>
      <c r="AJ46" s="203"/>
      <c r="AK46" s="197"/>
      <c r="AL46" s="197"/>
    </row>
    <row r="47" spans="1:38" s="198" customFormat="1" ht="15.6" customHeight="1">
      <c r="A47" s="286">
        <v>3</v>
      </c>
      <c r="B47" s="304">
        <v>45044</v>
      </c>
      <c r="C47" s="284"/>
      <c r="D47" s="302" t="s">
        <v>917</v>
      </c>
      <c r="E47" s="274" t="s">
        <v>537</v>
      </c>
      <c r="F47" s="274">
        <v>39</v>
      </c>
      <c r="G47" s="274">
        <v>25</v>
      </c>
      <c r="H47" s="283">
        <v>45.5</v>
      </c>
      <c r="I47" s="291" t="s">
        <v>918</v>
      </c>
      <c r="J47" s="272" t="s">
        <v>914</v>
      </c>
      <c r="K47" s="280">
        <f t="shared" ref="K47" si="4">H47-F47</f>
        <v>6.5</v>
      </c>
      <c r="L47" s="281">
        <v>100</v>
      </c>
      <c r="M47" s="282">
        <f t="shared" ref="M47" si="5">(K47*N47)-100</f>
        <v>2500</v>
      </c>
      <c r="N47" s="280">
        <v>400</v>
      </c>
      <c r="O47" s="272" t="s">
        <v>535</v>
      </c>
      <c r="P47" s="273">
        <v>45048</v>
      </c>
      <c r="Q47" s="197"/>
      <c r="R47" s="203" t="s">
        <v>799</v>
      </c>
      <c r="S47" s="197"/>
      <c r="T47" s="197"/>
      <c r="U47" s="197"/>
      <c r="V47" s="197"/>
      <c r="W47" s="197"/>
      <c r="X47" s="203"/>
      <c r="Y47" s="197"/>
      <c r="Z47" s="197"/>
      <c r="AA47" s="197"/>
      <c r="AB47" s="197"/>
      <c r="AC47" s="197"/>
      <c r="AD47" s="203"/>
      <c r="AE47" s="197"/>
      <c r="AF47" s="197"/>
      <c r="AG47" s="197"/>
      <c r="AH47" s="197"/>
      <c r="AI47" s="197"/>
      <c r="AJ47" s="203"/>
      <c r="AK47" s="197"/>
      <c r="AL47" s="197"/>
    </row>
    <row r="48" spans="1:38" s="198" customFormat="1" ht="15.6" customHeight="1">
      <c r="A48" s="308">
        <v>4</v>
      </c>
      <c r="B48" s="320">
        <v>45044</v>
      </c>
      <c r="C48" s="310"/>
      <c r="D48" s="311" t="s">
        <v>919</v>
      </c>
      <c r="E48" s="289" t="s">
        <v>537</v>
      </c>
      <c r="F48" s="289">
        <v>38</v>
      </c>
      <c r="G48" s="289"/>
      <c r="H48" s="312">
        <v>11</v>
      </c>
      <c r="I48" s="313" t="s">
        <v>906</v>
      </c>
      <c r="J48" s="290" t="s">
        <v>943</v>
      </c>
      <c r="K48" s="314">
        <f t="shared" ref="K48" si="6">H48-F48</f>
        <v>-27</v>
      </c>
      <c r="L48" s="315">
        <v>100</v>
      </c>
      <c r="M48" s="316">
        <f t="shared" ref="M48" si="7">(K48*N48)-100</f>
        <v>-1180</v>
      </c>
      <c r="N48" s="314">
        <v>40</v>
      </c>
      <c r="O48" s="290" t="s">
        <v>535</v>
      </c>
      <c r="P48" s="309">
        <v>45048</v>
      </c>
      <c r="Q48" s="197"/>
      <c r="R48" s="203" t="s">
        <v>799</v>
      </c>
      <c r="S48" s="197"/>
      <c r="T48" s="197"/>
      <c r="U48" s="197"/>
      <c r="V48" s="197"/>
      <c r="W48" s="197"/>
      <c r="X48" s="203"/>
      <c r="Y48" s="197"/>
      <c r="Z48" s="197"/>
      <c r="AA48" s="197"/>
      <c r="AB48" s="197"/>
      <c r="AC48" s="197"/>
      <c r="AD48" s="203"/>
      <c r="AE48" s="197"/>
      <c r="AF48" s="197"/>
      <c r="AG48" s="197"/>
      <c r="AH48" s="197"/>
      <c r="AI48" s="197"/>
      <c r="AJ48" s="203"/>
      <c r="AK48" s="197"/>
      <c r="AL48" s="197"/>
    </row>
    <row r="49" spans="1:38" s="198" customFormat="1" ht="15.6" customHeight="1">
      <c r="A49" s="331">
        <v>5</v>
      </c>
      <c r="B49" s="332">
        <v>45048</v>
      </c>
      <c r="C49" s="333"/>
      <c r="D49" s="334" t="s">
        <v>936</v>
      </c>
      <c r="E49" s="201" t="s">
        <v>878</v>
      </c>
      <c r="F49" s="201" t="s">
        <v>937</v>
      </c>
      <c r="G49" s="201">
        <v>115</v>
      </c>
      <c r="H49" s="202"/>
      <c r="I49" s="217" t="s">
        <v>938</v>
      </c>
      <c r="J49" s="225" t="s">
        <v>538</v>
      </c>
      <c r="K49" s="254"/>
      <c r="L49" s="335"/>
      <c r="M49" s="336"/>
      <c r="N49" s="254"/>
      <c r="O49" s="225"/>
      <c r="P49" s="199"/>
      <c r="Q49" s="197"/>
      <c r="R49" s="203"/>
      <c r="S49" s="197"/>
      <c r="T49" s="197"/>
      <c r="U49" s="197"/>
      <c r="V49" s="197"/>
      <c r="W49" s="197"/>
      <c r="X49" s="203"/>
      <c r="Y49" s="197"/>
      <c r="Z49" s="197"/>
      <c r="AA49" s="197"/>
      <c r="AB49" s="197"/>
      <c r="AC49" s="197"/>
      <c r="AD49" s="203"/>
      <c r="AE49" s="197"/>
      <c r="AF49" s="197"/>
      <c r="AG49" s="197"/>
      <c r="AH49" s="197"/>
      <c r="AI49" s="197"/>
      <c r="AJ49" s="203"/>
      <c r="AK49" s="197"/>
      <c r="AL49" s="197"/>
    </row>
    <row r="50" spans="1:38" s="198" customFormat="1" ht="15.6" customHeight="1">
      <c r="A50" s="331">
        <v>6</v>
      </c>
      <c r="B50" s="332">
        <v>45048</v>
      </c>
      <c r="C50" s="333"/>
      <c r="D50" s="334" t="s">
        <v>944</v>
      </c>
      <c r="E50" s="201" t="s">
        <v>537</v>
      </c>
      <c r="F50" s="201" t="s">
        <v>945</v>
      </c>
      <c r="G50" s="201"/>
      <c r="H50" s="202"/>
      <c r="I50" s="217" t="s">
        <v>946</v>
      </c>
      <c r="J50" s="225" t="s">
        <v>538</v>
      </c>
      <c r="K50" s="254"/>
      <c r="L50" s="335"/>
      <c r="M50" s="336"/>
      <c r="N50" s="254"/>
      <c r="O50" s="225"/>
      <c r="P50" s="199"/>
      <c r="Q50" s="197"/>
      <c r="R50" s="203"/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331">
        <v>7</v>
      </c>
      <c r="B51" s="332">
        <v>45048</v>
      </c>
      <c r="C51" s="333"/>
      <c r="D51" s="334" t="s">
        <v>939</v>
      </c>
      <c r="E51" s="201" t="s">
        <v>537</v>
      </c>
      <c r="F51" s="201" t="s">
        <v>940</v>
      </c>
      <c r="G51" s="201"/>
      <c r="H51" s="202"/>
      <c r="I51" s="217" t="s">
        <v>941</v>
      </c>
      <c r="J51" s="225" t="s">
        <v>538</v>
      </c>
      <c r="K51" s="254"/>
      <c r="L51" s="335"/>
      <c r="M51" s="336"/>
      <c r="N51" s="254"/>
      <c r="O51" s="225"/>
      <c r="P51" s="199"/>
      <c r="Q51" s="197"/>
      <c r="R51" s="203"/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331">
        <v>8</v>
      </c>
      <c r="B52" s="332">
        <v>45048</v>
      </c>
      <c r="C52" s="333"/>
      <c r="D52" s="334" t="s">
        <v>917</v>
      </c>
      <c r="E52" s="201" t="s">
        <v>537</v>
      </c>
      <c r="F52" s="201" t="s">
        <v>942</v>
      </c>
      <c r="G52" s="201">
        <v>22</v>
      </c>
      <c r="H52" s="202"/>
      <c r="I52" s="217" t="s">
        <v>918</v>
      </c>
      <c r="J52" s="225" t="s">
        <v>538</v>
      </c>
      <c r="K52" s="254"/>
      <c r="L52" s="335"/>
      <c r="M52" s="336"/>
      <c r="N52" s="254"/>
      <c r="O52" s="225"/>
      <c r="P52" s="199"/>
      <c r="Q52" s="197"/>
      <c r="R52" s="203"/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331"/>
      <c r="B53" s="332"/>
      <c r="C53" s="333"/>
      <c r="D53" s="334"/>
      <c r="E53" s="201"/>
      <c r="F53" s="201"/>
      <c r="G53" s="201"/>
      <c r="H53" s="202"/>
      <c r="I53" s="217"/>
      <c r="J53" s="225"/>
      <c r="K53" s="254"/>
      <c r="L53" s="335"/>
      <c r="M53" s="336"/>
      <c r="N53" s="254"/>
      <c r="O53" s="225"/>
      <c r="P53" s="199"/>
      <c r="Q53" s="197"/>
      <c r="R53" s="203"/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331"/>
      <c r="B54" s="332"/>
      <c r="C54" s="333"/>
      <c r="D54" s="334"/>
      <c r="E54" s="201"/>
      <c r="F54" s="201"/>
      <c r="G54" s="201"/>
      <c r="H54" s="202"/>
      <c r="I54" s="217"/>
      <c r="J54" s="225"/>
      <c r="K54" s="254"/>
      <c r="L54" s="335"/>
      <c r="M54" s="336"/>
      <c r="N54" s="254"/>
      <c r="O54" s="225"/>
      <c r="P54" s="199"/>
      <c r="Q54" s="197"/>
      <c r="R54" s="203"/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331"/>
      <c r="B55" s="332"/>
      <c r="C55" s="333"/>
      <c r="D55" s="334"/>
      <c r="E55" s="201"/>
      <c r="F55" s="201"/>
      <c r="G55" s="201"/>
      <c r="H55" s="202"/>
      <c r="I55" s="217"/>
      <c r="J55" s="225"/>
      <c r="K55" s="254"/>
      <c r="L55" s="335"/>
      <c r="M55" s="336"/>
      <c r="N55" s="254"/>
      <c r="O55" s="225"/>
      <c r="P55" s="199"/>
      <c r="Q55" s="197"/>
      <c r="R55" s="203"/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331"/>
      <c r="B56" s="332"/>
      <c r="C56" s="333"/>
      <c r="D56" s="334"/>
      <c r="E56" s="201"/>
      <c r="F56" s="201"/>
      <c r="G56" s="201"/>
      <c r="H56" s="202"/>
      <c r="I56" s="217"/>
      <c r="J56" s="225"/>
      <c r="K56" s="254"/>
      <c r="L56" s="335"/>
      <c r="M56" s="336"/>
      <c r="N56" s="254"/>
      <c r="O56" s="225"/>
      <c r="P56" s="199"/>
      <c r="Q56" s="197"/>
      <c r="R56" s="203"/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303"/>
      <c r="B57" s="303"/>
      <c r="C57" s="303"/>
      <c r="D57" s="303"/>
      <c r="E57" s="303"/>
      <c r="F57" s="303"/>
      <c r="G57" s="303"/>
      <c r="H57" s="303"/>
      <c r="I57" s="303"/>
      <c r="J57" s="225"/>
      <c r="K57" s="202"/>
      <c r="L57" s="217"/>
      <c r="M57" s="218"/>
      <c r="N57" s="202"/>
      <c r="O57" s="225"/>
      <c r="P57" s="199"/>
      <c r="Q57" s="1"/>
      <c r="R57" s="6"/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ht="38.25" customHeight="1">
      <c r="A58" s="92" t="s">
        <v>559</v>
      </c>
      <c r="B58" s="139"/>
      <c r="C58" s="139"/>
      <c r="D58" s="140"/>
      <c r="E58" s="124"/>
      <c r="F58" s="6"/>
      <c r="G58" s="6"/>
      <c r="H58" s="125"/>
      <c r="I58" s="141"/>
      <c r="J58" s="1"/>
      <c r="K58" s="6"/>
      <c r="L58" s="6"/>
      <c r="M58" s="6"/>
      <c r="N58" s="1"/>
      <c r="O58" s="1"/>
      <c r="Q58" s="1"/>
      <c r="R58" s="6"/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"/>
      <c r="AI58" s="1"/>
      <c r="AJ58" s="6"/>
      <c r="AK58" s="1"/>
    </row>
    <row r="59" spans="1:38" s="198" customFormat="1" ht="38.25">
      <c r="A59" s="93" t="s">
        <v>16</v>
      </c>
      <c r="B59" s="94" t="s">
        <v>512</v>
      </c>
      <c r="C59" s="94"/>
      <c r="D59" s="95" t="s">
        <v>523</v>
      </c>
      <c r="E59" s="94" t="s">
        <v>524</v>
      </c>
      <c r="F59" s="94" t="s">
        <v>525</v>
      </c>
      <c r="G59" s="94" t="s">
        <v>526</v>
      </c>
      <c r="H59" s="94" t="s">
        <v>527</v>
      </c>
      <c r="I59" s="94" t="s">
        <v>528</v>
      </c>
      <c r="J59" s="93" t="s">
        <v>529</v>
      </c>
      <c r="K59" s="128" t="s">
        <v>546</v>
      </c>
      <c r="L59" s="129" t="s">
        <v>531</v>
      </c>
      <c r="M59" s="96" t="s">
        <v>532</v>
      </c>
      <c r="N59" s="94" t="s">
        <v>533</v>
      </c>
      <c r="O59" s="95" t="s">
        <v>534</v>
      </c>
      <c r="P59" s="94" t="s">
        <v>763</v>
      </c>
      <c r="Q59" s="197"/>
      <c r="R59" s="6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</row>
    <row r="60" spans="1:38" ht="14.25" customHeight="1">
      <c r="A60" s="255">
        <v>1</v>
      </c>
      <c r="B60" s="256">
        <v>44840</v>
      </c>
      <c r="C60" s="253"/>
      <c r="D60" s="253" t="s">
        <v>835</v>
      </c>
      <c r="E60" s="254" t="s">
        <v>537</v>
      </c>
      <c r="F60" s="254" t="s">
        <v>836</v>
      </c>
      <c r="G60" s="254">
        <v>1220</v>
      </c>
      <c r="H60" s="254"/>
      <c r="I60" s="254" t="s">
        <v>837</v>
      </c>
      <c r="J60" s="225" t="s">
        <v>538</v>
      </c>
      <c r="K60" s="202"/>
      <c r="L60" s="217"/>
      <c r="M60" s="218"/>
      <c r="N60" s="202"/>
      <c r="O60" s="225"/>
      <c r="P60" s="199"/>
      <c r="Q60" s="197"/>
      <c r="R60" s="197" t="s">
        <v>536</v>
      </c>
      <c r="S60" s="41"/>
      <c r="T60" s="1"/>
      <c r="U60" s="1"/>
      <c r="V60" s="1"/>
      <c r="W60" s="1"/>
      <c r="X60" s="1"/>
      <c r="Y60" s="1"/>
      <c r="Z60" s="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286">
        <v>2</v>
      </c>
      <c r="B61" s="338">
        <v>45019</v>
      </c>
      <c r="C61" s="339"/>
      <c r="D61" s="339" t="s">
        <v>71</v>
      </c>
      <c r="E61" s="280" t="s">
        <v>537</v>
      </c>
      <c r="F61" s="280">
        <v>96.5</v>
      </c>
      <c r="G61" s="280">
        <v>88</v>
      </c>
      <c r="H61" s="280">
        <v>104.5</v>
      </c>
      <c r="I61" s="280" t="s">
        <v>877</v>
      </c>
      <c r="J61" s="272" t="s">
        <v>875</v>
      </c>
      <c r="K61" s="272">
        <f t="shared" ref="K61" si="8">H61-F61</f>
        <v>8</v>
      </c>
      <c r="L61" s="287">
        <f t="shared" ref="L61" si="9">(F61*-0.7)/100</f>
        <v>-0.67549999999999999</v>
      </c>
      <c r="M61" s="288">
        <f t="shared" ref="M61" si="10">(K61+L61)/F61</f>
        <v>7.5901554404145088E-2</v>
      </c>
      <c r="N61" s="337" t="s">
        <v>535</v>
      </c>
      <c r="O61" s="305">
        <v>45048</v>
      </c>
      <c r="P61" s="273"/>
      <c r="Q61" s="197"/>
      <c r="R61" s="197" t="s">
        <v>536</v>
      </c>
      <c r="S61" s="41"/>
      <c r="T61" s="1"/>
      <c r="U61" s="1"/>
      <c r="V61" s="1"/>
      <c r="W61" s="1"/>
      <c r="X61" s="1"/>
      <c r="Y61" s="1"/>
      <c r="Z61" s="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2.75" customHeight="1">
      <c r="A62" s="254"/>
      <c r="B62" s="252"/>
      <c r="C62" s="253"/>
      <c r="D62" s="253"/>
      <c r="E62" s="254"/>
      <c r="F62" s="254"/>
      <c r="G62" s="254"/>
      <c r="H62" s="254"/>
      <c r="I62" s="254"/>
      <c r="J62" s="225"/>
      <c r="K62" s="202"/>
      <c r="L62" s="217"/>
      <c r="M62" s="218"/>
      <c r="N62" s="202"/>
      <c r="O62" s="225"/>
      <c r="P62" s="199"/>
      <c r="R62" s="6"/>
      <c r="S62" s="1"/>
      <c r="T62" s="1"/>
      <c r="U62" s="1"/>
      <c r="V62" s="1"/>
      <c r="W62" s="1"/>
      <c r="X62" s="1"/>
      <c r="Y62" s="1"/>
    </row>
    <row r="63" spans="1:38" ht="12.75" customHeight="1">
      <c r="A63" s="109" t="s">
        <v>539</v>
      </c>
      <c r="B63" s="109"/>
      <c r="C63" s="109"/>
      <c r="D63" s="109"/>
      <c r="E63" s="41"/>
      <c r="F63" s="116" t="s">
        <v>541</v>
      </c>
      <c r="G63" s="54"/>
      <c r="H63" s="54"/>
      <c r="I63" s="54"/>
      <c r="J63" s="6"/>
      <c r="K63" s="132"/>
      <c r="L63" s="133"/>
      <c r="M63" s="6"/>
      <c r="N63" s="99"/>
      <c r="O63" s="142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15" t="s">
        <v>540</v>
      </c>
      <c r="B64" s="109"/>
      <c r="C64" s="109"/>
      <c r="D64" s="109"/>
      <c r="E64" s="6"/>
      <c r="F64" s="116" t="s">
        <v>543</v>
      </c>
      <c r="G64" s="6"/>
      <c r="H64" s="6" t="s">
        <v>759</v>
      </c>
      <c r="I64" s="6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5"/>
      <c r="B65" s="109"/>
      <c r="C65" s="109"/>
      <c r="D65" s="109"/>
      <c r="E65" s="6"/>
      <c r="F65" s="116"/>
      <c r="G65" s="6"/>
      <c r="H65" s="6"/>
      <c r="I65" s="6"/>
      <c r="J65" s="1"/>
      <c r="K65" s="6"/>
      <c r="L65" s="6"/>
      <c r="M65" s="6"/>
      <c r="N65" s="1"/>
      <c r="O65" s="1"/>
      <c r="Q65" s="1"/>
      <c r="R65" s="54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5"/>
      <c r="B66" s="109"/>
      <c r="C66" s="109"/>
      <c r="D66" s="109"/>
      <c r="E66" s="6"/>
      <c r="F66" s="116"/>
      <c r="G66" s="54"/>
      <c r="H66" s="41"/>
      <c r="I66" s="54"/>
      <c r="J66" s="6"/>
      <c r="K66" s="132"/>
      <c r="L66" s="133"/>
      <c r="M66" s="6"/>
      <c r="N66" s="99"/>
      <c r="O66" s="134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54"/>
      <c r="B67" s="98"/>
      <c r="C67" s="98"/>
      <c r="D67" s="41"/>
      <c r="E67" s="54"/>
      <c r="F67" s="54"/>
      <c r="G67" s="54"/>
      <c r="H67" s="41"/>
      <c r="I67" s="54"/>
      <c r="J67" s="6"/>
      <c r="K67" s="132"/>
      <c r="L67" s="133"/>
      <c r="M67" s="6"/>
      <c r="N67" s="99"/>
      <c r="O67" s="134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38.25" customHeight="1">
      <c r="A68" s="41"/>
      <c r="B68" s="143" t="s">
        <v>560</v>
      </c>
      <c r="C68" s="143"/>
      <c r="D68" s="143"/>
      <c r="E68" s="143"/>
      <c r="F68" s="6"/>
      <c r="G68" s="6"/>
      <c r="H68" s="126"/>
      <c r="I68" s="6"/>
      <c r="J68" s="126"/>
      <c r="K68" s="127"/>
      <c r="L68" s="6"/>
      <c r="M68" s="6"/>
      <c r="N68" s="1"/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93" t="s">
        <v>16</v>
      </c>
      <c r="B69" s="94" t="s">
        <v>512</v>
      </c>
      <c r="C69" s="94"/>
      <c r="D69" s="95" t="s">
        <v>523</v>
      </c>
      <c r="E69" s="94" t="s">
        <v>524</v>
      </c>
      <c r="F69" s="94" t="s">
        <v>525</v>
      </c>
      <c r="G69" s="94" t="s">
        <v>561</v>
      </c>
      <c r="H69" s="94" t="s">
        <v>562</v>
      </c>
      <c r="I69" s="94" t="s">
        <v>528</v>
      </c>
      <c r="J69" s="144" t="s">
        <v>529</v>
      </c>
      <c r="K69" s="94" t="s">
        <v>530</v>
      </c>
      <c r="L69" s="94" t="s">
        <v>563</v>
      </c>
      <c r="M69" s="94" t="s">
        <v>533</v>
      </c>
      <c r="N69" s="95" t="s">
        <v>534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1</v>
      </c>
      <c r="B70" s="146">
        <v>41579</v>
      </c>
      <c r="C70" s="146"/>
      <c r="D70" s="147" t="s">
        <v>564</v>
      </c>
      <c r="E70" s="148" t="s">
        <v>565</v>
      </c>
      <c r="F70" s="149">
        <v>82</v>
      </c>
      <c r="G70" s="148" t="s">
        <v>566</v>
      </c>
      <c r="H70" s="148">
        <v>100</v>
      </c>
      <c r="I70" s="150">
        <v>100</v>
      </c>
      <c r="J70" s="151" t="s">
        <v>567</v>
      </c>
      <c r="K70" s="152">
        <f t="shared" ref="K70:K101" si="11">H70-F70</f>
        <v>18</v>
      </c>
      <c r="L70" s="153">
        <f t="shared" ref="L70:L101" si="12">K70/F70</f>
        <v>0.21951219512195122</v>
      </c>
      <c r="M70" s="148" t="s">
        <v>535</v>
      </c>
      <c r="N70" s="154">
        <v>42657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2</v>
      </c>
      <c r="B71" s="146">
        <v>41794</v>
      </c>
      <c r="C71" s="146"/>
      <c r="D71" s="147" t="s">
        <v>568</v>
      </c>
      <c r="E71" s="148" t="s">
        <v>537</v>
      </c>
      <c r="F71" s="149">
        <v>257</v>
      </c>
      <c r="G71" s="148" t="s">
        <v>566</v>
      </c>
      <c r="H71" s="148">
        <v>300</v>
      </c>
      <c r="I71" s="150">
        <v>300</v>
      </c>
      <c r="J71" s="151" t="s">
        <v>567</v>
      </c>
      <c r="K71" s="152">
        <f t="shared" si="11"/>
        <v>43</v>
      </c>
      <c r="L71" s="153">
        <f t="shared" si="12"/>
        <v>0.16731517509727625</v>
      </c>
      <c r="M71" s="148" t="s">
        <v>535</v>
      </c>
      <c r="N71" s="154">
        <v>41822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3</v>
      </c>
      <c r="B72" s="146">
        <v>41828</v>
      </c>
      <c r="C72" s="146"/>
      <c r="D72" s="147" t="s">
        <v>569</v>
      </c>
      <c r="E72" s="148" t="s">
        <v>537</v>
      </c>
      <c r="F72" s="149">
        <v>393</v>
      </c>
      <c r="G72" s="148" t="s">
        <v>566</v>
      </c>
      <c r="H72" s="148">
        <v>468</v>
      </c>
      <c r="I72" s="150">
        <v>468</v>
      </c>
      <c r="J72" s="151" t="s">
        <v>567</v>
      </c>
      <c r="K72" s="152">
        <f t="shared" si="11"/>
        <v>75</v>
      </c>
      <c r="L72" s="153">
        <f t="shared" si="12"/>
        <v>0.19083969465648856</v>
      </c>
      <c r="M72" s="148" t="s">
        <v>535</v>
      </c>
      <c r="N72" s="154">
        <v>41863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4</v>
      </c>
      <c r="B73" s="146">
        <v>41857</v>
      </c>
      <c r="C73" s="146"/>
      <c r="D73" s="147" t="s">
        <v>570</v>
      </c>
      <c r="E73" s="148" t="s">
        <v>537</v>
      </c>
      <c r="F73" s="149">
        <v>205</v>
      </c>
      <c r="G73" s="148" t="s">
        <v>566</v>
      </c>
      <c r="H73" s="148">
        <v>275</v>
      </c>
      <c r="I73" s="150">
        <v>250</v>
      </c>
      <c r="J73" s="151" t="s">
        <v>567</v>
      </c>
      <c r="K73" s="152">
        <f t="shared" si="11"/>
        <v>70</v>
      </c>
      <c r="L73" s="153">
        <f t="shared" si="12"/>
        <v>0.34146341463414637</v>
      </c>
      <c r="M73" s="148" t="s">
        <v>535</v>
      </c>
      <c r="N73" s="154">
        <v>41962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5</v>
      </c>
      <c r="B74" s="146">
        <v>41886</v>
      </c>
      <c r="C74" s="146"/>
      <c r="D74" s="147" t="s">
        <v>571</v>
      </c>
      <c r="E74" s="148" t="s">
        <v>537</v>
      </c>
      <c r="F74" s="149">
        <v>162</v>
      </c>
      <c r="G74" s="148" t="s">
        <v>566</v>
      </c>
      <c r="H74" s="148">
        <v>190</v>
      </c>
      <c r="I74" s="150">
        <v>190</v>
      </c>
      <c r="J74" s="151" t="s">
        <v>567</v>
      </c>
      <c r="K74" s="152">
        <f t="shared" si="11"/>
        <v>28</v>
      </c>
      <c r="L74" s="153">
        <f t="shared" si="12"/>
        <v>0.1728395061728395</v>
      </c>
      <c r="M74" s="148" t="s">
        <v>535</v>
      </c>
      <c r="N74" s="154">
        <v>42006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6</v>
      </c>
      <c r="B75" s="146">
        <v>41886</v>
      </c>
      <c r="C75" s="146"/>
      <c r="D75" s="147" t="s">
        <v>572</v>
      </c>
      <c r="E75" s="148" t="s">
        <v>537</v>
      </c>
      <c r="F75" s="149">
        <v>75</v>
      </c>
      <c r="G75" s="148" t="s">
        <v>566</v>
      </c>
      <c r="H75" s="148">
        <v>91.5</v>
      </c>
      <c r="I75" s="150" t="s">
        <v>573</v>
      </c>
      <c r="J75" s="151" t="s">
        <v>574</v>
      </c>
      <c r="K75" s="152">
        <f t="shared" si="11"/>
        <v>16.5</v>
      </c>
      <c r="L75" s="153">
        <f t="shared" si="12"/>
        <v>0.22</v>
      </c>
      <c r="M75" s="148" t="s">
        <v>535</v>
      </c>
      <c r="N75" s="154">
        <v>41954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7</v>
      </c>
      <c r="B76" s="146">
        <v>41913</v>
      </c>
      <c r="C76" s="146"/>
      <c r="D76" s="147" t="s">
        <v>575</v>
      </c>
      <c r="E76" s="148" t="s">
        <v>537</v>
      </c>
      <c r="F76" s="149">
        <v>850</v>
      </c>
      <c r="G76" s="148" t="s">
        <v>566</v>
      </c>
      <c r="H76" s="148">
        <v>982.5</v>
      </c>
      <c r="I76" s="150">
        <v>1050</v>
      </c>
      <c r="J76" s="151" t="s">
        <v>576</v>
      </c>
      <c r="K76" s="152">
        <f t="shared" si="11"/>
        <v>132.5</v>
      </c>
      <c r="L76" s="153">
        <f t="shared" si="12"/>
        <v>0.15588235294117647</v>
      </c>
      <c r="M76" s="148" t="s">
        <v>535</v>
      </c>
      <c r="N76" s="154">
        <v>42039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8</v>
      </c>
      <c r="B77" s="146">
        <v>41913</v>
      </c>
      <c r="C77" s="146"/>
      <c r="D77" s="147" t="s">
        <v>577</v>
      </c>
      <c r="E77" s="148" t="s">
        <v>537</v>
      </c>
      <c r="F77" s="149">
        <v>475</v>
      </c>
      <c r="G77" s="148" t="s">
        <v>566</v>
      </c>
      <c r="H77" s="148">
        <v>515</v>
      </c>
      <c r="I77" s="150">
        <v>600</v>
      </c>
      <c r="J77" s="151" t="s">
        <v>578</v>
      </c>
      <c r="K77" s="152">
        <f t="shared" si="11"/>
        <v>40</v>
      </c>
      <c r="L77" s="153">
        <f t="shared" si="12"/>
        <v>8.4210526315789472E-2</v>
      </c>
      <c r="M77" s="148" t="s">
        <v>535</v>
      </c>
      <c r="N77" s="154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9</v>
      </c>
      <c r="B78" s="146">
        <v>41913</v>
      </c>
      <c r="C78" s="146"/>
      <c r="D78" s="147" t="s">
        <v>579</v>
      </c>
      <c r="E78" s="148" t="s">
        <v>537</v>
      </c>
      <c r="F78" s="149">
        <v>86</v>
      </c>
      <c r="G78" s="148" t="s">
        <v>566</v>
      </c>
      <c r="H78" s="148">
        <v>99</v>
      </c>
      <c r="I78" s="150">
        <v>140</v>
      </c>
      <c r="J78" s="151" t="s">
        <v>580</v>
      </c>
      <c r="K78" s="152">
        <f t="shared" si="11"/>
        <v>13</v>
      </c>
      <c r="L78" s="153">
        <f t="shared" si="12"/>
        <v>0.15116279069767441</v>
      </c>
      <c r="M78" s="148" t="s">
        <v>535</v>
      </c>
      <c r="N78" s="154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10</v>
      </c>
      <c r="B79" s="146">
        <v>41926</v>
      </c>
      <c r="C79" s="146"/>
      <c r="D79" s="147" t="s">
        <v>581</v>
      </c>
      <c r="E79" s="148" t="s">
        <v>537</v>
      </c>
      <c r="F79" s="149">
        <v>496.6</v>
      </c>
      <c r="G79" s="148" t="s">
        <v>566</v>
      </c>
      <c r="H79" s="148">
        <v>621</v>
      </c>
      <c r="I79" s="150">
        <v>580</v>
      </c>
      <c r="J79" s="151" t="s">
        <v>567</v>
      </c>
      <c r="K79" s="152">
        <f t="shared" si="11"/>
        <v>124.39999999999998</v>
      </c>
      <c r="L79" s="153">
        <f t="shared" si="12"/>
        <v>0.25050342327829234</v>
      </c>
      <c r="M79" s="148" t="s">
        <v>535</v>
      </c>
      <c r="N79" s="154">
        <v>42605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11</v>
      </c>
      <c r="B80" s="146">
        <v>41926</v>
      </c>
      <c r="C80" s="146"/>
      <c r="D80" s="147" t="s">
        <v>582</v>
      </c>
      <c r="E80" s="148" t="s">
        <v>537</v>
      </c>
      <c r="F80" s="149">
        <v>2481.9</v>
      </c>
      <c r="G80" s="148" t="s">
        <v>566</v>
      </c>
      <c r="H80" s="148">
        <v>2840</v>
      </c>
      <c r="I80" s="150">
        <v>2870</v>
      </c>
      <c r="J80" s="151" t="s">
        <v>583</v>
      </c>
      <c r="K80" s="152">
        <f t="shared" si="11"/>
        <v>358.09999999999991</v>
      </c>
      <c r="L80" s="153">
        <f t="shared" si="12"/>
        <v>0.14428462065353154</v>
      </c>
      <c r="M80" s="148" t="s">
        <v>535</v>
      </c>
      <c r="N80" s="154">
        <v>42017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12</v>
      </c>
      <c r="B81" s="146">
        <v>41928</v>
      </c>
      <c r="C81" s="146"/>
      <c r="D81" s="147" t="s">
        <v>584</v>
      </c>
      <c r="E81" s="148" t="s">
        <v>537</v>
      </c>
      <c r="F81" s="149">
        <v>84.5</v>
      </c>
      <c r="G81" s="148" t="s">
        <v>566</v>
      </c>
      <c r="H81" s="148">
        <v>93</v>
      </c>
      <c r="I81" s="150">
        <v>110</v>
      </c>
      <c r="J81" s="151" t="s">
        <v>585</v>
      </c>
      <c r="K81" s="152">
        <f t="shared" si="11"/>
        <v>8.5</v>
      </c>
      <c r="L81" s="153">
        <f t="shared" si="12"/>
        <v>0.10059171597633136</v>
      </c>
      <c r="M81" s="148" t="s">
        <v>535</v>
      </c>
      <c r="N81" s="154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13</v>
      </c>
      <c r="B82" s="146">
        <v>41928</v>
      </c>
      <c r="C82" s="146"/>
      <c r="D82" s="147" t="s">
        <v>586</v>
      </c>
      <c r="E82" s="148" t="s">
        <v>537</v>
      </c>
      <c r="F82" s="149">
        <v>401</v>
      </c>
      <c r="G82" s="148" t="s">
        <v>566</v>
      </c>
      <c r="H82" s="148">
        <v>428</v>
      </c>
      <c r="I82" s="150">
        <v>450</v>
      </c>
      <c r="J82" s="151" t="s">
        <v>587</v>
      </c>
      <c r="K82" s="152">
        <f t="shared" si="11"/>
        <v>27</v>
      </c>
      <c r="L82" s="153">
        <f t="shared" si="12"/>
        <v>6.7331670822942641E-2</v>
      </c>
      <c r="M82" s="148" t="s">
        <v>535</v>
      </c>
      <c r="N82" s="154">
        <v>42020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14</v>
      </c>
      <c r="B83" s="146">
        <v>41928</v>
      </c>
      <c r="C83" s="146"/>
      <c r="D83" s="147" t="s">
        <v>588</v>
      </c>
      <c r="E83" s="148" t="s">
        <v>537</v>
      </c>
      <c r="F83" s="149">
        <v>101</v>
      </c>
      <c r="G83" s="148" t="s">
        <v>566</v>
      </c>
      <c r="H83" s="148">
        <v>112</v>
      </c>
      <c r="I83" s="150">
        <v>120</v>
      </c>
      <c r="J83" s="151" t="s">
        <v>589</v>
      </c>
      <c r="K83" s="152">
        <f t="shared" si="11"/>
        <v>11</v>
      </c>
      <c r="L83" s="153">
        <f t="shared" si="12"/>
        <v>0.10891089108910891</v>
      </c>
      <c r="M83" s="148" t="s">
        <v>535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15</v>
      </c>
      <c r="B84" s="146">
        <v>41954</v>
      </c>
      <c r="C84" s="146"/>
      <c r="D84" s="147" t="s">
        <v>590</v>
      </c>
      <c r="E84" s="148" t="s">
        <v>537</v>
      </c>
      <c r="F84" s="149">
        <v>59</v>
      </c>
      <c r="G84" s="148" t="s">
        <v>566</v>
      </c>
      <c r="H84" s="148">
        <v>76</v>
      </c>
      <c r="I84" s="150">
        <v>76</v>
      </c>
      <c r="J84" s="151" t="s">
        <v>567</v>
      </c>
      <c r="K84" s="152">
        <f t="shared" si="11"/>
        <v>17</v>
      </c>
      <c r="L84" s="153">
        <f t="shared" si="12"/>
        <v>0.28813559322033899</v>
      </c>
      <c r="M84" s="148" t="s">
        <v>535</v>
      </c>
      <c r="N84" s="154">
        <v>43032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16</v>
      </c>
      <c r="B85" s="146">
        <v>41954</v>
      </c>
      <c r="C85" s="146"/>
      <c r="D85" s="147" t="s">
        <v>579</v>
      </c>
      <c r="E85" s="148" t="s">
        <v>537</v>
      </c>
      <c r="F85" s="149">
        <v>99</v>
      </c>
      <c r="G85" s="148" t="s">
        <v>566</v>
      </c>
      <c r="H85" s="148">
        <v>120</v>
      </c>
      <c r="I85" s="150">
        <v>120</v>
      </c>
      <c r="J85" s="151" t="s">
        <v>548</v>
      </c>
      <c r="K85" s="152">
        <f t="shared" si="11"/>
        <v>21</v>
      </c>
      <c r="L85" s="153">
        <f t="shared" si="12"/>
        <v>0.21212121212121213</v>
      </c>
      <c r="M85" s="148" t="s">
        <v>535</v>
      </c>
      <c r="N85" s="154">
        <v>41960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17</v>
      </c>
      <c r="B86" s="146">
        <v>41956</v>
      </c>
      <c r="C86" s="146"/>
      <c r="D86" s="147" t="s">
        <v>591</v>
      </c>
      <c r="E86" s="148" t="s">
        <v>537</v>
      </c>
      <c r="F86" s="149">
        <v>22</v>
      </c>
      <c r="G86" s="148" t="s">
        <v>566</v>
      </c>
      <c r="H86" s="148">
        <v>33.549999999999997</v>
      </c>
      <c r="I86" s="150">
        <v>32</v>
      </c>
      <c r="J86" s="151" t="s">
        <v>592</v>
      </c>
      <c r="K86" s="152">
        <f t="shared" si="11"/>
        <v>11.549999999999997</v>
      </c>
      <c r="L86" s="153">
        <f t="shared" si="12"/>
        <v>0.52499999999999991</v>
      </c>
      <c r="M86" s="148" t="s">
        <v>535</v>
      </c>
      <c r="N86" s="154">
        <v>42188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18</v>
      </c>
      <c r="B87" s="146">
        <v>41976</v>
      </c>
      <c r="C87" s="146"/>
      <c r="D87" s="147" t="s">
        <v>593</v>
      </c>
      <c r="E87" s="148" t="s">
        <v>537</v>
      </c>
      <c r="F87" s="149">
        <v>440</v>
      </c>
      <c r="G87" s="148" t="s">
        <v>566</v>
      </c>
      <c r="H87" s="148">
        <v>520</v>
      </c>
      <c r="I87" s="150">
        <v>520</v>
      </c>
      <c r="J87" s="151" t="s">
        <v>594</v>
      </c>
      <c r="K87" s="152">
        <f t="shared" si="11"/>
        <v>80</v>
      </c>
      <c r="L87" s="153">
        <f t="shared" si="12"/>
        <v>0.18181818181818182</v>
      </c>
      <c r="M87" s="148" t="s">
        <v>535</v>
      </c>
      <c r="N87" s="154">
        <v>42208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19</v>
      </c>
      <c r="B88" s="146">
        <v>41976</v>
      </c>
      <c r="C88" s="146"/>
      <c r="D88" s="147" t="s">
        <v>595</v>
      </c>
      <c r="E88" s="148" t="s">
        <v>537</v>
      </c>
      <c r="F88" s="149">
        <v>360</v>
      </c>
      <c r="G88" s="148" t="s">
        <v>566</v>
      </c>
      <c r="H88" s="148">
        <v>427</v>
      </c>
      <c r="I88" s="150">
        <v>425</v>
      </c>
      <c r="J88" s="151" t="s">
        <v>596</v>
      </c>
      <c r="K88" s="152">
        <f t="shared" si="11"/>
        <v>67</v>
      </c>
      <c r="L88" s="153">
        <f t="shared" si="12"/>
        <v>0.18611111111111112</v>
      </c>
      <c r="M88" s="148" t="s">
        <v>535</v>
      </c>
      <c r="N88" s="154">
        <v>42058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20</v>
      </c>
      <c r="B89" s="146">
        <v>42012</v>
      </c>
      <c r="C89" s="146"/>
      <c r="D89" s="147" t="s">
        <v>597</v>
      </c>
      <c r="E89" s="148" t="s">
        <v>537</v>
      </c>
      <c r="F89" s="149">
        <v>360</v>
      </c>
      <c r="G89" s="148" t="s">
        <v>566</v>
      </c>
      <c r="H89" s="148">
        <v>455</v>
      </c>
      <c r="I89" s="150">
        <v>420</v>
      </c>
      <c r="J89" s="151" t="s">
        <v>598</v>
      </c>
      <c r="K89" s="152">
        <f t="shared" si="11"/>
        <v>95</v>
      </c>
      <c r="L89" s="153">
        <f t="shared" si="12"/>
        <v>0.2638888888888889</v>
      </c>
      <c r="M89" s="148" t="s">
        <v>535</v>
      </c>
      <c r="N89" s="154">
        <v>42024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21</v>
      </c>
      <c r="B90" s="146">
        <v>42012</v>
      </c>
      <c r="C90" s="146"/>
      <c r="D90" s="147" t="s">
        <v>599</v>
      </c>
      <c r="E90" s="148" t="s">
        <v>537</v>
      </c>
      <c r="F90" s="149">
        <v>130</v>
      </c>
      <c r="G90" s="148"/>
      <c r="H90" s="148">
        <v>175.5</v>
      </c>
      <c r="I90" s="150">
        <v>165</v>
      </c>
      <c r="J90" s="151" t="s">
        <v>600</v>
      </c>
      <c r="K90" s="152">
        <f t="shared" si="11"/>
        <v>45.5</v>
      </c>
      <c r="L90" s="153">
        <f t="shared" si="12"/>
        <v>0.35</v>
      </c>
      <c r="M90" s="148" t="s">
        <v>535</v>
      </c>
      <c r="N90" s="154">
        <v>43088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22</v>
      </c>
      <c r="B91" s="146">
        <v>42040</v>
      </c>
      <c r="C91" s="146"/>
      <c r="D91" s="147" t="s">
        <v>365</v>
      </c>
      <c r="E91" s="148" t="s">
        <v>565</v>
      </c>
      <c r="F91" s="149">
        <v>98</v>
      </c>
      <c r="G91" s="148"/>
      <c r="H91" s="148">
        <v>120</v>
      </c>
      <c r="I91" s="150">
        <v>120</v>
      </c>
      <c r="J91" s="151" t="s">
        <v>567</v>
      </c>
      <c r="K91" s="152">
        <f t="shared" si="11"/>
        <v>22</v>
      </c>
      <c r="L91" s="153">
        <f t="shared" si="12"/>
        <v>0.22448979591836735</v>
      </c>
      <c r="M91" s="148" t="s">
        <v>535</v>
      </c>
      <c r="N91" s="154">
        <v>42753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23</v>
      </c>
      <c r="B92" s="146">
        <v>42040</v>
      </c>
      <c r="C92" s="146"/>
      <c r="D92" s="147" t="s">
        <v>601</v>
      </c>
      <c r="E92" s="148" t="s">
        <v>565</v>
      </c>
      <c r="F92" s="149">
        <v>196</v>
      </c>
      <c r="G92" s="148"/>
      <c r="H92" s="148">
        <v>262</v>
      </c>
      <c r="I92" s="150">
        <v>255</v>
      </c>
      <c r="J92" s="151" t="s">
        <v>567</v>
      </c>
      <c r="K92" s="152">
        <f t="shared" si="11"/>
        <v>66</v>
      </c>
      <c r="L92" s="153">
        <f t="shared" si="12"/>
        <v>0.33673469387755101</v>
      </c>
      <c r="M92" s="148" t="s">
        <v>535</v>
      </c>
      <c r="N92" s="154">
        <v>42599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5">
        <v>24</v>
      </c>
      <c r="B93" s="156">
        <v>42067</v>
      </c>
      <c r="C93" s="156"/>
      <c r="D93" s="157" t="s">
        <v>364</v>
      </c>
      <c r="E93" s="158" t="s">
        <v>565</v>
      </c>
      <c r="F93" s="159">
        <v>235</v>
      </c>
      <c r="G93" s="159"/>
      <c r="H93" s="160">
        <v>77</v>
      </c>
      <c r="I93" s="160" t="s">
        <v>602</v>
      </c>
      <c r="J93" s="161" t="s">
        <v>603</v>
      </c>
      <c r="K93" s="162">
        <f t="shared" si="11"/>
        <v>-158</v>
      </c>
      <c r="L93" s="163">
        <f t="shared" si="12"/>
        <v>-0.67234042553191486</v>
      </c>
      <c r="M93" s="159" t="s">
        <v>547</v>
      </c>
      <c r="N93" s="156">
        <v>43522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25</v>
      </c>
      <c r="B94" s="146">
        <v>42067</v>
      </c>
      <c r="C94" s="146"/>
      <c r="D94" s="147" t="s">
        <v>604</v>
      </c>
      <c r="E94" s="148" t="s">
        <v>565</v>
      </c>
      <c r="F94" s="149">
        <v>185</v>
      </c>
      <c r="G94" s="148"/>
      <c r="H94" s="148">
        <v>224</v>
      </c>
      <c r="I94" s="150" t="s">
        <v>605</v>
      </c>
      <c r="J94" s="151" t="s">
        <v>567</v>
      </c>
      <c r="K94" s="152">
        <f t="shared" si="11"/>
        <v>39</v>
      </c>
      <c r="L94" s="153">
        <f t="shared" si="12"/>
        <v>0.21081081081081082</v>
      </c>
      <c r="M94" s="148" t="s">
        <v>535</v>
      </c>
      <c r="N94" s="154">
        <v>42647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5">
        <v>26</v>
      </c>
      <c r="B95" s="156">
        <v>42090</v>
      </c>
      <c r="C95" s="156"/>
      <c r="D95" s="164" t="s">
        <v>606</v>
      </c>
      <c r="E95" s="159" t="s">
        <v>565</v>
      </c>
      <c r="F95" s="159">
        <v>49.5</v>
      </c>
      <c r="G95" s="160"/>
      <c r="H95" s="160">
        <v>15.85</v>
      </c>
      <c r="I95" s="160">
        <v>67</v>
      </c>
      <c r="J95" s="161" t="s">
        <v>607</v>
      </c>
      <c r="K95" s="160">
        <f t="shared" si="11"/>
        <v>-33.65</v>
      </c>
      <c r="L95" s="165">
        <f t="shared" si="12"/>
        <v>-0.67979797979797973</v>
      </c>
      <c r="M95" s="159" t="s">
        <v>547</v>
      </c>
      <c r="N95" s="166">
        <v>43627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27</v>
      </c>
      <c r="B96" s="146">
        <v>42093</v>
      </c>
      <c r="C96" s="146"/>
      <c r="D96" s="147" t="s">
        <v>608</v>
      </c>
      <c r="E96" s="148" t="s">
        <v>565</v>
      </c>
      <c r="F96" s="149">
        <v>183.5</v>
      </c>
      <c r="G96" s="148"/>
      <c r="H96" s="148">
        <v>219</v>
      </c>
      <c r="I96" s="150">
        <v>218</v>
      </c>
      <c r="J96" s="151" t="s">
        <v>609</v>
      </c>
      <c r="K96" s="152">
        <f t="shared" si="11"/>
        <v>35.5</v>
      </c>
      <c r="L96" s="153">
        <f t="shared" si="12"/>
        <v>0.19346049046321526</v>
      </c>
      <c r="M96" s="148" t="s">
        <v>535</v>
      </c>
      <c r="N96" s="154">
        <v>42103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28</v>
      </c>
      <c r="B97" s="146">
        <v>42114</v>
      </c>
      <c r="C97" s="146"/>
      <c r="D97" s="147" t="s">
        <v>610</v>
      </c>
      <c r="E97" s="148" t="s">
        <v>565</v>
      </c>
      <c r="F97" s="149">
        <f>(227+237)/2</f>
        <v>232</v>
      </c>
      <c r="G97" s="148"/>
      <c r="H97" s="148">
        <v>298</v>
      </c>
      <c r="I97" s="150">
        <v>298</v>
      </c>
      <c r="J97" s="151" t="s">
        <v>567</v>
      </c>
      <c r="K97" s="152">
        <f t="shared" si="11"/>
        <v>66</v>
      </c>
      <c r="L97" s="153">
        <f t="shared" si="12"/>
        <v>0.28448275862068967</v>
      </c>
      <c r="M97" s="148" t="s">
        <v>535</v>
      </c>
      <c r="N97" s="154">
        <v>42823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29</v>
      </c>
      <c r="B98" s="146">
        <v>42128</v>
      </c>
      <c r="C98" s="146"/>
      <c r="D98" s="147" t="s">
        <v>611</v>
      </c>
      <c r="E98" s="148" t="s">
        <v>537</v>
      </c>
      <c r="F98" s="149">
        <v>385</v>
      </c>
      <c r="G98" s="148"/>
      <c r="H98" s="148">
        <f>212.5+331</f>
        <v>543.5</v>
      </c>
      <c r="I98" s="150">
        <v>510</v>
      </c>
      <c r="J98" s="151" t="s">
        <v>612</v>
      </c>
      <c r="K98" s="152">
        <f t="shared" si="11"/>
        <v>158.5</v>
      </c>
      <c r="L98" s="153">
        <f t="shared" si="12"/>
        <v>0.41168831168831171</v>
      </c>
      <c r="M98" s="148" t="s">
        <v>535</v>
      </c>
      <c r="N98" s="154">
        <v>42235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30</v>
      </c>
      <c r="B99" s="146">
        <v>42128</v>
      </c>
      <c r="C99" s="146"/>
      <c r="D99" s="147" t="s">
        <v>613</v>
      </c>
      <c r="E99" s="148" t="s">
        <v>537</v>
      </c>
      <c r="F99" s="149">
        <v>115.5</v>
      </c>
      <c r="G99" s="148"/>
      <c r="H99" s="148">
        <v>146</v>
      </c>
      <c r="I99" s="150">
        <v>142</v>
      </c>
      <c r="J99" s="151" t="s">
        <v>614</v>
      </c>
      <c r="K99" s="152">
        <f t="shared" si="11"/>
        <v>30.5</v>
      </c>
      <c r="L99" s="153">
        <f t="shared" si="12"/>
        <v>0.26406926406926406</v>
      </c>
      <c r="M99" s="148" t="s">
        <v>535</v>
      </c>
      <c r="N99" s="154">
        <v>42202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31</v>
      </c>
      <c r="B100" s="146">
        <v>42151</v>
      </c>
      <c r="C100" s="146"/>
      <c r="D100" s="147" t="s">
        <v>615</v>
      </c>
      <c r="E100" s="148" t="s">
        <v>537</v>
      </c>
      <c r="F100" s="149">
        <v>237.5</v>
      </c>
      <c r="G100" s="148"/>
      <c r="H100" s="148">
        <v>279.5</v>
      </c>
      <c r="I100" s="150">
        <v>278</v>
      </c>
      <c r="J100" s="151" t="s">
        <v>567</v>
      </c>
      <c r="K100" s="152">
        <f t="shared" si="11"/>
        <v>42</v>
      </c>
      <c r="L100" s="153">
        <f t="shared" si="12"/>
        <v>0.17684210526315788</v>
      </c>
      <c r="M100" s="148" t="s">
        <v>535</v>
      </c>
      <c r="N100" s="154">
        <v>42222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32</v>
      </c>
      <c r="B101" s="146">
        <v>42174</v>
      </c>
      <c r="C101" s="146"/>
      <c r="D101" s="147" t="s">
        <v>586</v>
      </c>
      <c r="E101" s="148" t="s">
        <v>565</v>
      </c>
      <c r="F101" s="149">
        <v>340</v>
      </c>
      <c r="G101" s="148"/>
      <c r="H101" s="148">
        <v>448</v>
      </c>
      <c r="I101" s="150">
        <v>448</v>
      </c>
      <c r="J101" s="151" t="s">
        <v>567</v>
      </c>
      <c r="K101" s="152">
        <f t="shared" si="11"/>
        <v>108</v>
      </c>
      <c r="L101" s="153">
        <f t="shared" si="12"/>
        <v>0.31764705882352939</v>
      </c>
      <c r="M101" s="148" t="s">
        <v>535</v>
      </c>
      <c r="N101" s="154">
        <v>43018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33</v>
      </c>
      <c r="B102" s="146">
        <v>42191</v>
      </c>
      <c r="C102" s="146"/>
      <c r="D102" s="147" t="s">
        <v>616</v>
      </c>
      <c r="E102" s="148" t="s">
        <v>565</v>
      </c>
      <c r="F102" s="149">
        <v>390</v>
      </c>
      <c r="G102" s="148"/>
      <c r="H102" s="148">
        <v>460</v>
      </c>
      <c r="I102" s="150">
        <v>460</v>
      </c>
      <c r="J102" s="151" t="s">
        <v>567</v>
      </c>
      <c r="K102" s="152">
        <f t="shared" ref="K102:K122" si="13">H102-F102</f>
        <v>70</v>
      </c>
      <c r="L102" s="153">
        <f t="shared" ref="L102:L122" si="14">K102/F102</f>
        <v>0.17948717948717949</v>
      </c>
      <c r="M102" s="148" t="s">
        <v>535</v>
      </c>
      <c r="N102" s="154">
        <v>42478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34</v>
      </c>
      <c r="B103" s="156">
        <v>42195</v>
      </c>
      <c r="C103" s="156"/>
      <c r="D103" s="157" t="s">
        <v>617</v>
      </c>
      <c r="E103" s="158" t="s">
        <v>565</v>
      </c>
      <c r="F103" s="159">
        <v>122.5</v>
      </c>
      <c r="G103" s="159"/>
      <c r="H103" s="160">
        <v>61</v>
      </c>
      <c r="I103" s="160">
        <v>172</v>
      </c>
      <c r="J103" s="161" t="s">
        <v>618</v>
      </c>
      <c r="K103" s="162">
        <f t="shared" si="13"/>
        <v>-61.5</v>
      </c>
      <c r="L103" s="163">
        <f t="shared" si="14"/>
        <v>-0.50204081632653064</v>
      </c>
      <c r="M103" s="159" t="s">
        <v>547</v>
      </c>
      <c r="N103" s="156">
        <v>43333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35</v>
      </c>
      <c r="B104" s="146">
        <v>42219</v>
      </c>
      <c r="C104" s="146"/>
      <c r="D104" s="147" t="s">
        <v>619</v>
      </c>
      <c r="E104" s="148" t="s">
        <v>565</v>
      </c>
      <c r="F104" s="149">
        <v>297.5</v>
      </c>
      <c r="G104" s="148"/>
      <c r="H104" s="148">
        <v>350</v>
      </c>
      <c r="I104" s="150">
        <v>360</v>
      </c>
      <c r="J104" s="151" t="s">
        <v>620</v>
      </c>
      <c r="K104" s="152">
        <f t="shared" si="13"/>
        <v>52.5</v>
      </c>
      <c r="L104" s="153">
        <f t="shared" si="14"/>
        <v>0.17647058823529413</v>
      </c>
      <c r="M104" s="148" t="s">
        <v>535</v>
      </c>
      <c r="N104" s="154">
        <v>42232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36</v>
      </c>
      <c r="B105" s="146">
        <v>42219</v>
      </c>
      <c r="C105" s="146"/>
      <c r="D105" s="147" t="s">
        <v>621</v>
      </c>
      <c r="E105" s="148" t="s">
        <v>565</v>
      </c>
      <c r="F105" s="149">
        <v>115.5</v>
      </c>
      <c r="G105" s="148"/>
      <c r="H105" s="148">
        <v>149</v>
      </c>
      <c r="I105" s="150">
        <v>140</v>
      </c>
      <c r="J105" s="151" t="s">
        <v>622</v>
      </c>
      <c r="K105" s="152">
        <f t="shared" si="13"/>
        <v>33.5</v>
      </c>
      <c r="L105" s="153">
        <f t="shared" si="14"/>
        <v>0.29004329004329005</v>
      </c>
      <c r="M105" s="148" t="s">
        <v>535</v>
      </c>
      <c r="N105" s="154">
        <v>42740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37</v>
      </c>
      <c r="B106" s="146">
        <v>42251</v>
      </c>
      <c r="C106" s="146"/>
      <c r="D106" s="147" t="s">
        <v>615</v>
      </c>
      <c r="E106" s="148" t="s">
        <v>565</v>
      </c>
      <c r="F106" s="149">
        <v>226</v>
      </c>
      <c r="G106" s="148"/>
      <c r="H106" s="148">
        <v>292</v>
      </c>
      <c r="I106" s="150">
        <v>292</v>
      </c>
      <c r="J106" s="151" t="s">
        <v>623</v>
      </c>
      <c r="K106" s="152">
        <f t="shared" si="13"/>
        <v>66</v>
      </c>
      <c r="L106" s="153">
        <f t="shared" si="14"/>
        <v>0.29203539823008851</v>
      </c>
      <c r="M106" s="148" t="s">
        <v>535</v>
      </c>
      <c r="N106" s="154">
        <v>42286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38</v>
      </c>
      <c r="B107" s="146">
        <v>42254</v>
      </c>
      <c r="C107" s="146"/>
      <c r="D107" s="147" t="s">
        <v>610</v>
      </c>
      <c r="E107" s="148" t="s">
        <v>565</v>
      </c>
      <c r="F107" s="149">
        <v>232.5</v>
      </c>
      <c r="G107" s="148"/>
      <c r="H107" s="148">
        <v>312.5</v>
      </c>
      <c r="I107" s="150">
        <v>310</v>
      </c>
      <c r="J107" s="151" t="s">
        <v>567</v>
      </c>
      <c r="K107" s="152">
        <f t="shared" si="13"/>
        <v>80</v>
      </c>
      <c r="L107" s="153">
        <f t="shared" si="14"/>
        <v>0.34408602150537637</v>
      </c>
      <c r="M107" s="148" t="s">
        <v>535</v>
      </c>
      <c r="N107" s="154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39</v>
      </c>
      <c r="B108" s="146">
        <v>42268</v>
      </c>
      <c r="C108" s="146"/>
      <c r="D108" s="147" t="s">
        <v>624</v>
      </c>
      <c r="E108" s="148" t="s">
        <v>565</v>
      </c>
      <c r="F108" s="149">
        <v>196.5</v>
      </c>
      <c r="G108" s="148"/>
      <c r="H108" s="148">
        <v>238</v>
      </c>
      <c r="I108" s="150">
        <v>238</v>
      </c>
      <c r="J108" s="151" t="s">
        <v>623</v>
      </c>
      <c r="K108" s="152">
        <f t="shared" si="13"/>
        <v>41.5</v>
      </c>
      <c r="L108" s="153">
        <f t="shared" si="14"/>
        <v>0.21119592875318066</v>
      </c>
      <c r="M108" s="148" t="s">
        <v>535</v>
      </c>
      <c r="N108" s="154">
        <v>42291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40</v>
      </c>
      <c r="B109" s="146">
        <v>42271</v>
      </c>
      <c r="C109" s="146"/>
      <c r="D109" s="147" t="s">
        <v>564</v>
      </c>
      <c r="E109" s="148" t="s">
        <v>565</v>
      </c>
      <c r="F109" s="149">
        <v>65</v>
      </c>
      <c r="G109" s="148"/>
      <c r="H109" s="148">
        <v>82</v>
      </c>
      <c r="I109" s="150">
        <v>82</v>
      </c>
      <c r="J109" s="151" t="s">
        <v>623</v>
      </c>
      <c r="K109" s="152">
        <f t="shared" si="13"/>
        <v>17</v>
      </c>
      <c r="L109" s="153">
        <f t="shared" si="14"/>
        <v>0.26153846153846155</v>
      </c>
      <c r="M109" s="148" t="s">
        <v>535</v>
      </c>
      <c r="N109" s="154">
        <v>42578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41</v>
      </c>
      <c r="B110" s="146">
        <v>42291</v>
      </c>
      <c r="C110" s="146"/>
      <c r="D110" s="147" t="s">
        <v>625</v>
      </c>
      <c r="E110" s="148" t="s">
        <v>565</v>
      </c>
      <c r="F110" s="149">
        <v>144</v>
      </c>
      <c r="G110" s="148"/>
      <c r="H110" s="148">
        <v>182.5</v>
      </c>
      <c r="I110" s="150">
        <v>181</v>
      </c>
      <c r="J110" s="151" t="s">
        <v>623</v>
      </c>
      <c r="K110" s="152">
        <f t="shared" si="13"/>
        <v>38.5</v>
      </c>
      <c r="L110" s="153">
        <f t="shared" si="14"/>
        <v>0.2673611111111111</v>
      </c>
      <c r="M110" s="148" t="s">
        <v>535</v>
      </c>
      <c r="N110" s="154">
        <v>42817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42</v>
      </c>
      <c r="B111" s="146">
        <v>42291</v>
      </c>
      <c r="C111" s="146"/>
      <c r="D111" s="147" t="s">
        <v>626</v>
      </c>
      <c r="E111" s="148" t="s">
        <v>565</v>
      </c>
      <c r="F111" s="149">
        <v>264</v>
      </c>
      <c r="G111" s="148"/>
      <c r="H111" s="148">
        <v>311</v>
      </c>
      <c r="I111" s="150">
        <v>311</v>
      </c>
      <c r="J111" s="151" t="s">
        <v>623</v>
      </c>
      <c r="K111" s="152">
        <f t="shared" si="13"/>
        <v>47</v>
      </c>
      <c r="L111" s="153">
        <f t="shared" si="14"/>
        <v>0.17803030303030304</v>
      </c>
      <c r="M111" s="148" t="s">
        <v>535</v>
      </c>
      <c r="N111" s="154">
        <v>42604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43</v>
      </c>
      <c r="B112" s="146">
        <v>42318</v>
      </c>
      <c r="C112" s="146"/>
      <c r="D112" s="147" t="s">
        <v>627</v>
      </c>
      <c r="E112" s="148" t="s">
        <v>537</v>
      </c>
      <c r="F112" s="149">
        <v>549.5</v>
      </c>
      <c r="G112" s="148"/>
      <c r="H112" s="148">
        <v>630</v>
      </c>
      <c r="I112" s="150">
        <v>630</v>
      </c>
      <c r="J112" s="151" t="s">
        <v>623</v>
      </c>
      <c r="K112" s="152">
        <f t="shared" si="13"/>
        <v>80.5</v>
      </c>
      <c r="L112" s="153">
        <f t="shared" si="14"/>
        <v>0.1464968152866242</v>
      </c>
      <c r="M112" s="148" t="s">
        <v>535</v>
      </c>
      <c r="N112" s="154">
        <v>42419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44</v>
      </c>
      <c r="B113" s="146">
        <v>42342</v>
      </c>
      <c r="C113" s="146"/>
      <c r="D113" s="147" t="s">
        <v>628</v>
      </c>
      <c r="E113" s="148" t="s">
        <v>565</v>
      </c>
      <c r="F113" s="149">
        <v>1027.5</v>
      </c>
      <c r="G113" s="148"/>
      <c r="H113" s="148">
        <v>1315</v>
      </c>
      <c r="I113" s="150">
        <v>1250</v>
      </c>
      <c r="J113" s="151" t="s">
        <v>623</v>
      </c>
      <c r="K113" s="152">
        <f t="shared" si="13"/>
        <v>287.5</v>
      </c>
      <c r="L113" s="153">
        <f t="shared" si="14"/>
        <v>0.27980535279805352</v>
      </c>
      <c r="M113" s="148" t="s">
        <v>535</v>
      </c>
      <c r="N113" s="154">
        <v>43244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45</v>
      </c>
      <c r="B114" s="146">
        <v>42367</v>
      </c>
      <c r="C114" s="146"/>
      <c r="D114" s="147" t="s">
        <v>629</v>
      </c>
      <c r="E114" s="148" t="s">
        <v>565</v>
      </c>
      <c r="F114" s="149">
        <v>465</v>
      </c>
      <c r="G114" s="148"/>
      <c r="H114" s="148">
        <v>540</v>
      </c>
      <c r="I114" s="150">
        <v>540</v>
      </c>
      <c r="J114" s="151" t="s">
        <v>623</v>
      </c>
      <c r="K114" s="152">
        <f t="shared" si="13"/>
        <v>75</v>
      </c>
      <c r="L114" s="153">
        <f t="shared" si="14"/>
        <v>0.16129032258064516</v>
      </c>
      <c r="M114" s="148" t="s">
        <v>535</v>
      </c>
      <c r="N114" s="154">
        <v>42530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46</v>
      </c>
      <c r="B115" s="146">
        <v>42380</v>
      </c>
      <c r="C115" s="146"/>
      <c r="D115" s="147" t="s">
        <v>365</v>
      </c>
      <c r="E115" s="148" t="s">
        <v>537</v>
      </c>
      <c r="F115" s="149">
        <v>81</v>
      </c>
      <c r="G115" s="148"/>
      <c r="H115" s="148">
        <v>110</v>
      </c>
      <c r="I115" s="150">
        <v>110</v>
      </c>
      <c r="J115" s="151" t="s">
        <v>623</v>
      </c>
      <c r="K115" s="152">
        <f t="shared" si="13"/>
        <v>29</v>
      </c>
      <c r="L115" s="153">
        <f t="shared" si="14"/>
        <v>0.35802469135802467</v>
      </c>
      <c r="M115" s="148" t="s">
        <v>535</v>
      </c>
      <c r="N115" s="154">
        <v>42745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47</v>
      </c>
      <c r="B116" s="146">
        <v>42382</v>
      </c>
      <c r="C116" s="146"/>
      <c r="D116" s="147" t="s">
        <v>630</v>
      </c>
      <c r="E116" s="148" t="s">
        <v>537</v>
      </c>
      <c r="F116" s="149">
        <v>417.5</v>
      </c>
      <c r="G116" s="148"/>
      <c r="H116" s="148">
        <v>547</v>
      </c>
      <c r="I116" s="150">
        <v>535</v>
      </c>
      <c r="J116" s="151" t="s">
        <v>623</v>
      </c>
      <c r="K116" s="152">
        <f t="shared" si="13"/>
        <v>129.5</v>
      </c>
      <c r="L116" s="153">
        <f t="shared" si="14"/>
        <v>0.31017964071856285</v>
      </c>
      <c r="M116" s="148" t="s">
        <v>535</v>
      </c>
      <c r="N116" s="154">
        <v>42578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48</v>
      </c>
      <c r="B117" s="146">
        <v>42408</v>
      </c>
      <c r="C117" s="146"/>
      <c r="D117" s="147" t="s">
        <v>631</v>
      </c>
      <c r="E117" s="148" t="s">
        <v>565</v>
      </c>
      <c r="F117" s="149">
        <v>650</v>
      </c>
      <c r="G117" s="148"/>
      <c r="H117" s="148">
        <v>800</v>
      </c>
      <c r="I117" s="150">
        <v>800</v>
      </c>
      <c r="J117" s="151" t="s">
        <v>623</v>
      </c>
      <c r="K117" s="152">
        <f t="shared" si="13"/>
        <v>150</v>
      </c>
      <c r="L117" s="153">
        <f t="shared" si="14"/>
        <v>0.23076923076923078</v>
      </c>
      <c r="M117" s="148" t="s">
        <v>535</v>
      </c>
      <c r="N117" s="154">
        <v>43154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49</v>
      </c>
      <c r="B118" s="146">
        <v>42433</v>
      </c>
      <c r="C118" s="146"/>
      <c r="D118" s="147" t="s">
        <v>206</v>
      </c>
      <c r="E118" s="148" t="s">
        <v>565</v>
      </c>
      <c r="F118" s="149">
        <v>437.5</v>
      </c>
      <c r="G118" s="148"/>
      <c r="H118" s="148">
        <v>504.5</v>
      </c>
      <c r="I118" s="150">
        <v>522</v>
      </c>
      <c r="J118" s="151" t="s">
        <v>632</v>
      </c>
      <c r="K118" s="152">
        <f t="shared" si="13"/>
        <v>67</v>
      </c>
      <c r="L118" s="153">
        <f t="shared" si="14"/>
        <v>0.15314285714285714</v>
      </c>
      <c r="M118" s="148" t="s">
        <v>535</v>
      </c>
      <c r="N118" s="154">
        <v>42480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50</v>
      </c>
      <c r="B119" s="146">
        <v>42438</v>
      </c>
      <c r="C119" s="146"/>
      <c r="D119" s="147" t="s">
        <v>633</v>
      </c>
      <c r="E119" s="148" t="s">
        <v>565</v>
      </c>
      <c r="F119" s="149">
        <v>189.5</v>
      </c>
      <c r="G119" s="148"/>
      <c r="H119" s="148">
        <v>218</v>
      </c>
      <c r="I119" s="150">
        <v>218</v>
      </c>
      <c r="J119" s="151" t="s">
        <v>623</v>
      </c>
      <c r="K119" s="152">
        <f t="shared" si="13"/>
        <v>28.5</v>
      </c>
      <c r="L119" s="153">
        <f t="shared" si="14"/>
        <v>0.15039577836411611</v>
      </c>
      <c r="M119" s="148" t="s">
        <v>535</v>
      </c>
      <c r="N119" s="154">
        <v>43034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5">
        <v>51</v>
      </c>
      <c r="B120" s="156">
        <v>42471</v>
      </c>
      <c r="C120" s="156"/>
      <c r="D120" s="164" t="s">
        <v>634</v>
      </c>
      <c r="E120" s="159" t="s">
        <v>565</v>
      </c>
      <c r="F120" s="159">
        <v>36.5</v>
      </c>
      <c r="G120" s="160"/>
      <c r="H120" s="160">
        <v>15.85</v>
      </c>
      <c r="I120" s="160">
        <v>60</v>
      </c>
      <c r="J120" s="161" t="s">
        <v>635</v>
      </c>
      <c r="K120" s="162">
        <f t="shared" si="13"/>
        <v>-20.65</v>
      </c>
      <c r="L120" s="163">
        <f t="shared" si="14"/>
        <v>-0.5657534246575342</v>
      </c>
      <c r="M120" s="159" t="s">
        <v>547</v>
      </c>
      <c r="N120" s="167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52</v>
      </c>
      <c r="B121" s="146">
        <v>42472</v>
      </c>
      <c r="C121" s="146"/>
      <c r="D121" s="147" t="s">
        <v>636</v>
      </c>
      <c r="E121" s="148" t="s">
        <v>565</v>
      </c>
      <c r="F121" s="149">
        <v>93</v>
      </c>
      <c r="G121" s="148"/>
      <c r="H121" s="148">
        <v>149</v>
      </c>
      <c r="I121" s="150">
        <v>140</v>
      </c>
      <c r="J121" s="151" t="s">
        <v>637</v>
      </c>
      <c r="K121" s="152">
        <f t="shared" si="13"/>
        <v>56</v>
      </c>
      <c r="L121" s="153">
        <f t="shared" si="14"/>
        <v>0.60215053763440862</v>
      </c>
      <c r="M121" s="148" t="s">
        <v>535</v>
      </c>
      <c r="N121" s="154">
        <v>42740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53</v>
      </c>
      <c r="B122" s="146">
        <v>42472</v>
      </c>
      <c r="C122" s="146"/>
      <c r="D122" s="147" t="s">
        <v>638</v>
      </c>
      <c r="E122" s="148" t="s">
        <v>565</v>
      </c>
      <c r="F122" s="149">
        <v>130</v>
      </c>
      <c r="G122" s="148"/>
      <c r="H122" s="148">
        <v>150</v>
      </c>
      <c r="I122" s="150" t="s">
        <v>639</v>
      </c>
      <c r="J122" s="151" t="s">
        <v>623</v>
      </c>
      <c r="K122" s="152">
        <f t="shared" si="13"/>
        <v>20</v>
      </c>
      <c r="L122" s="153">
        <f t="shared" si="14"/>
        <v>0.15384615384615385</v>
      </c>
      <c r="M122" s="148" t="s">
        <v>535</v>
      </c>
      <c r="N122" s="154">
        <v>42564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54</v>
      </c>
      <c r="B123" s="146">
        <v>42473</v>
      </c>
      <c r="C123" s="146"/>
      <c r="D123" s="147" t="s">
        <v>640</v>
      </c>
      <c r="E123" s="148" t="s">
        <v>565</v>
      </c>
      <c r="F123" s="149">
        <v>196</v>
      </c>
      <c r="G123" s="148"/>
      <c r="H123" s="148">
        <v>299</v>
      </c>
      <c r="I123" s="150">
        <v>299</v>
      </c>
      <c r="J123" s="151" t="s">
        <v>623</v>
      </c>
      <c r="K123" s="152">
        <v>103</v>
      </c>
      <c r="L123" s="153">
        <v>0.52551020408163296</v>
      </c>
      <c r="M123" s="148" t="s">
        <v>535</v>
      </c>
      <c r="N123" s="154">
        <v>42620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55</v>
      </c>
      <c r="B124" s="146">
        <v>42473</v>
      </c>
      <c r="C124" s="146"/>
      <c r="D124" s="147" t="s">
        <v>641</v>
      </c>
      <c r="E124" s="148" t="s">
        <v>565</v>
      </c>
      <c r="F124" s="149">
        <v>88</v>
      </c>
      <c r="G124" s="148"/>
      <c r="H124" s="148">
        <v>103</v>
      </c>
      <c r="I124" s="150">
        <v>103</v>
      </c>
      <c r="J124" s="151" t="s">
        <v>623</v>
      </c>
      <c r="K124" s="152">
        <v>15</v>
      </c>
      <c r="L124" s="153">
        <v>0.170454545454545</v>
      </c>
      <c r="M124" s="148" t="s">
        <v>535</v>
      </c>
      <c r="N124" s="154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56</v>
      </c>
      <c r="B125" s="146">
        <v>42492</v>
      </c>
      <c r="C125" s="146"/>
      <c r="D125" s="147" t="s">
        <v>642</v>
      </c>
      <c r="E125" s="148" t="s">
        <v>565</v>
      </c>
      <c r="F125" s="149">
        <v>127.5</v>
      </c>
      <c r="G125" s="148"/>
      <c r="H125" s="148">
        <v>148</v>
      </c>
      <c r="I125" s="150" t="s">
        <v>643</v>
      </c>
      <c r="J125" s="151" t="s">
        <v>623</v>
      </c>
      <c r="K125" s="152">
        <f>H125-F125</f>
        <v>20.5</v>
      </c>
      <c r="L125" s="153">
        <f>K125/F125</f>
        <v>0.16078431372549021</v>
      </c>
      <c r="M125" s="148" t="s">
        <v>535</v>
      </c>
      <c r="N125" s="154">
        <v>42564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57</v>
      </c>
      <c r="B126" s="146">
        <v>42493</v>
      </c>
      <c r="C126" s="146"/>
      <c r="D126" s="147" t="s">
        <v>644</v>
      </c>
      <c r="E126" s="148" t="s">
        <v>565</v>
      </c>
      <c r="F126" s="149">
        <v>675</v>
      </c>
      <c r="G126" s="148"/>
      <c r="H126" s="148">
        <v>815</v>
      </c>
      <c r="I126" s="150" t="s">
        <v>645</v>
      </c>
      <c r="J126" s="151" t="s">
        <v>623</v>
      </c>
      <c r="K126" s="152">
        <f>H126-F126</f>
        <v>140</v>
      </c>
      <c r="L126" s="153">
        <f>K126/F126</f>
        <v>0.2074074074074074</v>
      </c>
      <c r="M126" s="148" t="s">
        <v>535</v>
      </c>
      <c r="N126" s="154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5">
        <v>58</v>
      </c>
      <c r="B127" s="156">
        <v>42522</v>
      </c>
      <c r="C127" s="156"/>
      <c r="D127" s="157" t="s">
        <v>646</v>
      </c>
      <c r="E127" s="158" t="s">
        <v>565</v>
      </c>
      <c r="F127" s="159">
        <v>500</v>
      </c>
      <c r="G127" s="159"/>
      <c r="H127" s="160">
        <v>232.5</v>
      </c>
      <c r="I127" s="160" t="s">
        <v>647</v>
      </c>
      <c r="J127" s="161" t="s">
        <v>648</v>
      </c>
      <c r="K127" s="162">
        <f>H127-F127</f>
        <v>-267.5</v>
      </c>
      <c r="L127" s="163">
        <f>K127/F127</f>
        <v>-0.53500000000000003</v>
      </c>
      <c r="M127" s="159" t="s">
        <v>547</v>
      </c>
      <c r="N127" s="156">
        <v>43735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59</v>
      </c>
      <c r="B128" s="146">
        <v>42527</v>
      </c>
      <c r="C128" s="146"/>
      <c r="D128" s="147" t="s">
        <v>493</v>
      </c>
      <c r="E128" s="148" t="s">
        <v>565</v>
      </c>
      <c r="F128" s="149">
        <v>110</v>
      </c>
      <c r="G128" s="148"/>
      <c r="H128" s="148">
        <v>126.5</v>
      </c>
      <c r="I128" s="150">
        <v>125</v>
      </c>
      <c r="J128" s="151" t="s">
        <v>574</v>
      </c>
      <c r="K128" s="152">
        <f>H128-F128</f>
        <v>16.5</v>
      </c>
      <c r="L128" s="153">
        <f>K128/F128</f>
        <v>0.15</v>
      </c>
      <c r="M128" s="148" t="s">
        <v>535</v>
      </c>
      <c r="N128" s="154">
        <v>42552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60</v>
      </c>
      <c r="B129" s="146">
        <v>42538</v>
      </c>
      <c r="C129" s="146"/>
      <c r="D129" s="147" t="s">
        <v>649</v>
      </c>
      <c r="E129" s="148" t="s">
        <v>565</v>
      </c>
      <c r="F129" s="149">
        <v>44</v>
      </c>
      <c r="G129" s="148"/>
      <c r="H129" s="148">
        <v>69.5</v>
      </c>
      <c r="I129" s="150">
        <v>69.5</v>
      </c>
      <c r="J129" s="151" t="s">
        <v>650</v>
      </c>
      <c r="K129" s="152">
        <f>H129-F129</f>
        <v>25.5</v>
      </c>
      <c r="L129" s="153">
        <f>K129/F129</f>
        <v>0.57954545454545459</v>
      </c>
      <c r="M129" s="148" t="s">
        <v>535</v>
      </c>
      <c r="N129" s="154">
        <v>42977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61</v>
      </c>
      <c r="B130" s="146">
        <v>42549</v>
      </c>
      <c r="C130" s="146"/>
      <c r="D130" s="147" t="s">
        <v>651</v>
      </c>
      <c r="E130" s="148" t="s">
        <v>565</v>
      </c>
      <c r="F130" s="149">
        <v>262.5</v>
      </c>
      <c r="G130" s="148"/>
      <c r="H130" s="148">
        <v>340</v>
      </c>
      <c r="I130" s="150">
        <v>333</v>
      </c>
      <c r="J130" s="151" t="s">
        <v>652</v>
      </c>
      <c r="K130" s="152">
        <v>77.5</v>
      </c>
      <c r="L130" s="153">
        <v>0.29523809523809502</v>
      </c>
      <c r="M130" s="148" t="s">
        <v>535</v>
      </c>
      <c r="N130" s="154">
        <v>43017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62</v>
      </c>
      <c r="B131" s="146">
        <v>42549</v>
      </c>
      <c r="C131" s="146"/>
      <c r="D131" s="147" t="s">
        <v>653</v>
      </c>
      <c r="E131" s="148" t="s">
        <v>565</v>
      </c>
      <c r="F131" s="149">
        <v>840</v>
      </c>
      <c r="G131" s="148"/>
      <c r="H131" s="148">
        <v>1230</v>
      </c>
      <c r="I131" s="150">
        <v>1230</v>
      </c>
      <c r="J131" s="151" t="s">
        <v>623</v>
      </c>
      <c r="K131" s="152">
        <v>390</v>
      </c>
      <c r="L131" s="153">
        <v>0.46428571428571402</v>
      </c>
      <c r="M131" s="148" t="s">
        <v>535</v>
      </c>
      <c r="N131" s="154">
        <v>42649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8">
        <v>63</v>
      </c>
      <c r="B132" s="169">
        <v>42556</v>
      </c>
      <c r="C132" s="169"/>
      <c r="D132" s="170" t="s">
        <v>654</v>
      </c>
      <c r="E132" s="171" t="s">
        <v>565</v>
      </c>
      <c r="F132" s="171">
        <v>395</v>
      </c>
      <c r="G132" s="172"/>
      <c r="H132" s="172">
        <f>(468.5+342.5)/2</f>
        <v>405.5</v>
      </c>
      <c r="I132" s="172">
        <v>510</v>
      </c>
      <c r="J132" s="173" t="s">
        <v>655</v>
      </c>
      <c r="K132" s="174">
        <f t="shared" ref="K132:K138" si="15">H132-F132</f>
        <v>10.5</v>
      </c>
      <c r="L132" s="175">
        <f t="shared" ref="L132:L138" si="16">K132/F132</f>
        <v>2.6582278481012658E-2</v>
      </c>
      <c r="M132" s="171" t="s">
        <v>656</v>
      </c>
      <c r="N132" s="169">
        <v>43606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64</v>
      </c>
      <c r="B133" s="156">
        <v>42584</v>
      </c>
      <c r="C133" s="156"/>
      <c r="D133" s="157" t="s">
        <v>657</v>
      </c>
      <c r="E133" s="158" t="s">
        <v>537</v>
      </c>
      <c r="F133" s="159">
        <f>169.5-12.8</f>
        <v>156.69999999999999</v>
      </c>
      <c r="G133" s="159"/>
      <c r="H133" s="160">
        <v>77</v>
      </c>
      <c r="I133" s="160" t="s">
        <v>658</v>
      </c>
      <c r="J133" s="161" t="s">
        <v>659</v>
      </c>
      <c r="K133" s="162">
        <f t="shared" si="15"/>
        <v>-79.699999999999989</v>
      </c>
      <c r="L133" s="163">
        <f t="shared" si="16"/>
        <v>-0.50861518825781749</v>
      </c>
      <c r="M133" s="159" t="s">
        <v>547</v>
      </c>
      <c r="N133" s="156">
        <v>43522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5">
        <v>65</v>
      </c>
      <c r="B134" s="156">
        <v>42586</v>
      </c>
      <c r="C134" s="156"/>
      <c r="D134" s="157" t="s">
        <v>660</v>
      </c>
      <c r="E134" s="158" t="s">
        <v>565</v>
      </c>
      <c r="F134" s="159">
        <v>400</v>
      </c>
      <c r="G134" s="159"/>
      <c r="H134" s="160">
        <v>305</v>
      </c>
      <c r="I134" s="160">
        <v>475</v>
      </c>
      <c r="J134" s="161" t="s">
        <v>661</v>
      </c>
      <c r="K134" s="162">
        <f t="shared" si="15"/>
        <v>-95</v>
      </c>
      <c r="L134" s="163">
        <f t="shared" si="16"/>
        <v>-0.23749999999999999</v>
      </c>
      <c r="M134" s="159" t="s">
        <v>547</v>
      </c>
      <c r="N134" s="156">
        <v>43606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66</v>
      </c>
      <c r="B135" s="146">
        <v>42593</v>
      </c>
      <c r="C135" s="146"/>
      <c r="D135" s="147" t="s">
        <v>662</v>
      </c>
      <c r="E135" s="148" t="s">
        <v>565</v>
      </c>
      <c r="F135" s="149">
        <v>86.5</v>
      </c>
      <c r="G135" s="148"/>
      <c r="H135" s="148">
        <v>130</v>
      </c>
      <c r="I135" s="150">
        <v>130</v>
      </c>
      <c r="J135" s="151" t="s">
        <v>663</v>
      </c>
      <c r="K135" s="152">
        <f t="shared" si="15"/>
        <v>43.5</v>
      </c>
      <c r="L135" s="153">
        <f t="shared" si="16"/>
        <v>0.50289017341040465</v>
      </c>
      <c r="M135" s="148" t="s">
        <v>535</v>
      </c>
      <c r="N135" s="154">
        <v>43091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67</v>
      </c>
      <c r="B136" s="156">
        <v>42600</v>
      </c>
      <c r="C136" s="156"/>
      <c r="D136" s="157" t="s">
        <v>109</v>
      </c>
      <c r="E136" s="158" t="s">
        <v>565</v>
      </c>
      <c r="F136" s="159">
        <v>133.5</v>
      </c>
      <c r="G136" s="159"/>
      <c r="H136" s="160">
        <v>126.5</v>
      </c>
      <c r="I136" s="160">
        <v>178</v>
      </c>
      <c r="J136" s="161" t="s">
        <v>664</v>
      </c>
      <c r="K136" s="162">
        <f t="shared" si="15"/>
        <v>-7</v>
      </c>
      <c r="L136" s="163">
        <f t="shared" si="16"/>
        <v>-5.2434456928838954E-2</v>
      </c>
      <c r="M136" s="159" t="s">
        <v>547</v>
      </c>
      <c r="N136" s="156">
        <v>42615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68</v>
      </c>
      <c r="B137" s="146">
        <v>42613</v>
      </c>
      <c r="C137" s="146"/>
      <c r="D137" s="147" t="s">
        <v>665</v>
      </c>
      <c r="E137" s="148" t="s">
        <v>565</v>
      </c>
      <c r="F137" s="149">
        <v>560</v>
      </c>
      <c r="G137" s="148"/>
      <c r="H137" s="148">
        <v>725</v>
      </c>
      <c r="I137" s="150">
        <v>725</v>
      </c>
      <c r="J137" s="151" t="s">
        <v>567</v>
      </c>
      <c r="K137" s="152">
        <f t="shared" si="15"/>
        <v>165</v>
      </c>
      <c r="L137" s="153">
        <f t="shared" si="16"/>
        <v>0.29464285714285715</v>
      </c>
      <c r="M137" s="148" t="s">
        <v>535</v>
      </c>
      <c r="N137" s="154">
        <v>42456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69</v>
      </c>
      <c r="B138" s="146">
        <v>42614</v>
      </c>
      <c r="C138" s="146"/>
      <c r="D138" s="147" t="s">
        <v>666</v>
      </c>
      <c r="E138" s="148" t="s">
        <v>565</v>
      </c>
      <c r="F138" s="149">
        <v>160.5</v>
      </c>
      <c r="G138" s="148"/>
      <c r="H138" s="148">
        <v>210</v>
      </c>
      <c r="I138" s="150">
        <v>210</v>
      </c>
      <c r="J138" s="151" t="s">
        <v>567</v>
      </c>
      <c r="K138" s="152">
        <f t="shared" si="15"/>
        <v>49.5</v>
      </c>
      <c r="L138" s="153">
        <f t="shared" si="16"/>
        <v>0.30841121495327101</v>
      </c>
      <c r="M138" s="148" t="s">
        <v>535</v>
      </c>
      <c r="N138" s="154">
        <v>42871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70</v>
      </c>
      <c r="B139" s="146">
        <v>42646</v>
      </c>
      <c r="C139" s="146"/>
      <c r="D139" s="147" t="s">
        <v>378</v>
      </c>
      <c r="E139" s="148" t="s">
        <v>565</v>
      </c>
      <c r="F139" s="149">
        <v>430</v>
      </c>
      <c r="G139" s="148"/>
      <c r="H139" s="148">
        <v>596</v>
      </c>
      <c r="I139" s="150">
        <v>575</v>
      </c>
      <c r="J139" s="151" t="s">
        <v>667</v>
      </c>
      <c r="K139" s="152">
        <v>166</v>
      </c>
      <c r="L139" s="153">
        <v>0.38604651162790699</v>
      </c>
      <c r="M139" s="148" t="s">
        <v>535</v>
      </c>
      <c r="N139" s="154">
        <v>42769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71</v>
      </c>
      <c r="B140" s="146">
        <v>42657</v>
      </c>
      <c r="C140" s="146"/>
      <c r="D140" s="147" t="s">
        <v>668</v>
      </c>
      <c r="E140" s="148" t="s">
        <v>565</v>
      </c>
      <c r="F140" s="149">
        <v>280</v>
      </c>
      <c r="G140" s="148"/>
      <c r="H140" s="148">
        <v>345</v>
      </c>
      <c r="I140" s="150">
        <v>345</v>
      </c>
      <c r="J140" s="151" t="s">
        <v>567</v>
      </c>
      <c r="K140" s="152">
        <f t="shared" ref="K140:K145" si="17">H140-F140</f>
        <v>65</v>
      </c>
      <c r="L140" s="153">
        <f>K140/F140</f>
        <v>0.23214285714285715</v>
      </c>
      <c r="M140" s="148" t="s">
        <v>535</v>
      </c>
      <c r="N140" s="154">
        <v>42814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72</v>
      </c>
      <c r="B141" s="146">
        <v>42657</v>
      </c>
      <c r="C141" s="146"/>
      <c r="D141" s="147" t="s">
        <v>669</v>
      </c>
      <c r="E141" s="148" t="s">
        <v>565</v>
      </c>
      <c r="F141" s="149">
        <v>245</v>
      </c>
      <c r="G141" s="148"/>
      <c r="H141" s="148">
        <v>325.5</v>
      </c>
      <c r="I141" s="150">
        <v>330</v>
      </c>
      <c r="J141" s="151" t="s">
        <v>670</v>
      </c>
      <c r="K141" s="152">
        <f t="shared" si="17"/>
        <v>80.5</v>
      </c>
      <c r="L141" s="153">
        <f>K141/F141</f>
        <v>0.32857142857142857</v>
      </c>
      <c r="M141" s="148" t="s">
        <v>535</v>
      </c>
      <c r="N141" s="154">
        <v>42769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73</v>
      </c>
      <c r="B142" s="146">
        <v>42660</v>
      </c>
      <c r="C142" s="146"/>
      <c r="D142" s="147" t="s">
        <v>334</v>
      </c>
      <c r="E142" s="148" t="s">
        <v>565</v>
      </c>
      <c r="F142" s="149">
        <v>125</v>
      </c>
      <c r="G142" s="148"/>
      <c r="H142" s="148">
        <v>160</v>
      </c>
      <c r="I142" s="150">
        <v>160</v>
      </c>
      <c r="J142" s="151" t="s">
        <v>623</v>
      </c>
      <c r="K142" s="152">
        <f t="shared" si="17"/>
        <v>35</v>
      </c>
      <c r="L142" s="153">
        <v>0.28000000000000003</v>
      </c>
      <c r="M142" s="148" t="s">
        <v>535</v>
      </c>
      <c r="N142" s="154">
        <v>42803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74</v>
      </c>
      <c r="B143" s="146">
        <v>42660</v>
      </c>
      <c r="C143" s="146"/>
      <c r="D143" s="147" t="s">
        <v>433</v>
      </c>
      <c r="E143" s="148" t="s">
        <v>565</v>
      </c>
      <c r="F143" s="149">
        <v>114</v>
      </c>
      <c r="G143" s="148"/>
      <c r="H143" s="148">
        <v>145</v>
      </c>
      <c r="I143" s="150">
        <v>145</v>
      </c>
      <c r="J143" s="151" t="s">
        <v>623</v>
      </c>
      <c r="K143" s="152">
        <f t="shared" si="17"/>
        <v>31</v>
      </c>
      <c r="L143" s="153">
        <f>K143/F143</f>
        <v>0.27192982456140352</v>
      </c>
      <c r="M143" s="148" t="s">
        <v>535</v>
      </c>
      <c r="N143" s="154">
        <v>42859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75</v>
      </c>
      <c r="B144" s="146">
        <v>42660</v>
      </c>
      <c r="C144" s="146"/>
      <c r="D144" s="147" t="s">
        <v>671</v>
      </c>
      <c r="E144" s="148" t="s">
        <v>565</v>
      </c>
      <c r="F144" s="149">
        <v>212</v>
      </c>
      <c r="G144" s="148"/>
      <c r="H144" s="148">
        <v>280</v>
      </c>
      <c r="I144" s="150">
        <v>276</v>
      </c>
      <c r="J144" s="151" t="s">
        <v>672</v>
      </c>
      <c r="K144" s="152">
        <f t="shared" si="17"/>
        <v>68</v>
      </c>
      <c r="L144" s="153">
        <f>K144/F144</f>
        <v>0.32075471698113206</v>
      </c>
      <c r="M144" s="148" t="s">
        <v>535</v>
      </c>
      <c r="N144" s="154">
        <v>42858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76</v>
      </c>
      <c r="B145" s="146">
        <v>42678</v>
      </c>
      <c r="C145" s="146"/>
      <c r="D145" s="147" t="s">
        <v>424</v>
      </c>
      <c r="E145" s="148" t="s">
        <v>565</v>
      </c>
      <c r="F145" s="149">
        <v>155</v>
      </c>
      <c r="G145" s="148"/>
      <c r="H145" s="148">
        <v>210</v>
      </c>
      <c r="I145" s="150">
        <v>210</v>
      </c>
      <c r="J145" s="151" t="s">
        <v>673</v>
      </c>
      <c r="K145" s="152">
        <f t="shared" si="17"/>
        <v>55</v>
      </c>
      <c r="L145" s="153">
        <f>K145/F145</f>
        <v>0.35483870967741937</v>
      </c>
      <c r="M145" s="148" t="s">
        <v>535</v>
      </c>
      <c r="N145" s="154">
        <v>42944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77</v>
      </c>
      <c r="B146" s="156">
        <v>42710</v>
      </c>
      <c r="C146" s="156"/>
      <c r="D146" s="157" t="s">
        <v>674</v>
      </c>
      <c r="E146" s="158" t="s">
        <v>565</v>
      </c>
      <c r="F146" s="159">
        <v>150.5</v>
      </c>
      <c r="G146" s="159"/>
      <c r="H146" s="160">
        <v>72.5</v>
      </c>
      <c r="I146" s="160">
        <v>174</v>
      </c>
      <c r="J146" s="161" t="s">
        <v>675</v>
      </c>
      <c r="K146" s="162">
        <v>-78</v>
      </c>
      <c r="L146" s="163">
        <v>-0.51827242524916906</v>
      </c>
      <c r="M146" s="159" t="s">
        <v>547</v>
      </c>
      <c r="N146" s="156">
        <v>43333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78</v>
      </c>
      <c r="B147" s="146">
        <v>42712</v>
      </c>
      <c r="C147" s="146"/>
      <c r="D147" s="147" t="s">
        <v>676</v>
      </c>
      <c r="E147" s="148" t="s">
        <v>565</v>
      </c>
      <c r="F147" s="149">
        <v>380</v>
      </c>
      <c r="G147" s="148"/>
      <c r="H147" s="148">
        <v>478</v>
      </c>
      <c r="I147" s="150">
        <v>468</v>
      </c>
      <c r="J147" s="151" t="s">
        <v>623</v>
      </c>
      <c r="K147" s="152">
        <f>H147-F147</f>
        <v>98</v>
      </c>
      <c r="L147" s="153">
        <f>K147/F147</f>
        <v>0.25789473684210529</v>
      </c>
      <c r="M147" s="148" t="s">
        <v>535</v>
      </c>
      <c r="N147" s="154">
        <v>43025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79</v>
      </c>
      <c r="B148" s="146">
        <v>42734</v>
      </c>
      <c r="C148" s="146"/>
      <c r="D148" s="147" t="s">
        <v>108</v>
      </c>
      <c r="E148" s="148" t="s">
        <v>565</v>
      </c>
      <c r="F148" s="149">
        <v>305</v>
      </c>
      <c r="G148" s="148"/>
      <c r="H148" s="148">
        <v>375</v>
      </c>
      <c r="I148" s="150">
        <v>375</v>
      </c>
      <c r="J148" s="151" t="s">
        <v>623</v>
      </c>
      <c r="K148" s="152">
        <f>H148-F148</f>
        <v>70</v>
      </c>
      <c r="L148" s="153">
        <f>K148/F148</f>
        <v>0.22950819672131148</v>
      </c>
      <c r="M148" s="148" t="s">
        <v>535</v>
      </c>
      <c r="N148" s="154">
        <v>42768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80</v>
      </c>
      <c r="B149" s="146">
        <v>42739</v>
      </c>
      <c r="C149" s="146"/>
      <c r="D149" s="147" t="s">
        <v>94</v>
      </c>
      <c r="E149" s="148" t="s">
        <v>565</v>
      </c>
      <c r="F149" s="149">
        <v>99.5</v>
      </c>
      <c r="G149" s="148"/>
      <c r="H149" s="148">
        <v>158</v>
      </c>
      <c r="I149" s="150">
        <v>158</v>
      </c>
      <c r="J149" s="151" t="s">
        <v>623</v>
      </c>
      <c r="K149" s="152">
        <f>H149-F149</f>
        <v>58.5</v>
      </c>
      <c r="L149" s="153">
        <f>K149/F149</f>
        <v>0.5879396984924623</v>
      </c>
      <c r="M149" s="148" t="s">
        <v>535</v>
      </c>
      <c r="N149" s="154">
        <v>42898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81</v>
      </c>
      <c r="B150" s="146">
        <v>42739</v>
      </c>
      <c r="C150" s="146"/>
      <c r="D150" s="147" t="s">
        <v>94</v>
      </c>
      <c r="E150" s="148" t="s">
        <v>565</v>
      </c>
      <c r="F150" s="149">
        <v>99.5</v>
      </c>
      <c r="G150" s="148"/>
      <c r="H150" s="148">
        <v>158</v>
      </c>
      <c r="I150" s="150">
        <v>158</v>
      </c>
      <c r="J150" s="151" t="s">
        <v>623</v>
      </c>
      <c r="K150" s="152">
        <v>58.5</v>
      </c>
      <c r="L150" s="153">
        <v>0.58793969849246197</v>
      </c>
      <c r="M150" s="148" t="s">
        <v>535</v>
      </c>
      <c r="N150" s="154">
        <v>42898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82</v>
      </c>
      <c r="B151" s="146">
        <v>42786</v>
      </c>
      <c r="C151" s="146"/>
      <c r="D151" s="147" t="s">
        <v>182</v>
      </c>
      <c r="E151" s="148" t="s">
        <v>565</v>
      </c>
      <c r="F151" s="149">
        <v>140.5</v>
      </c>
      <c r="G151" s="148"/>
      <c r="H151" s="148">
        <v>220</v>
      </c>
      <c r="I151" s="150">
        <v>220</v>
      </c>
      <c r="J151" s="151" t="s">
        <v>623</v>
      </c>
      <c r="K151" s="152">
        <f>H151-F151</f>
        <v>79.5</v>
      </c>
      <c r="L151" s="153">
        <f>K151/F151</f>
        <v>0.5658362989323843</v>
      </c>
      <c r="M151" s="148" t="s">
        <v>535</v>
      </c>
      <c r="N151" s="154">
        <v>42864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83</v>
      </c>
      <c r="B152" s="146">
        <v>42786</v>
      </c>
      <c r="C152" s="146"/>
      <c r="D152" s="147" t="s">
        <v>677</v>
      </c>
      <c r="E152" s="148" t="s">
        <v>565</v>
      </c>
      <c r="F152" s="149">
        <v>202.5</v>
      </c>
      <c r="G152" s="148"/>
      <c r="H152" s="148">
        <v>234</v>
      </c>
      <c r="I152" s="150">
        <v>234</v>
      </c>
      <c r="J152" s="151" t="s">
        <v>623</v>
      </c>
      <c r="K152" s="152">
        <v>31.5</v>
      </c>
      <c r="L152" s="153">
        <v>0.155555555555556</v>
      </c>
      <c r="M152" s="148" t="s">
        <v>535</v>
      </c>
      <c r="N152" s="154">
        <v>42836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84</v>
      </c>
      <c r="B153" s="146">
        <v>42818</v>
      </c>
      <c r="C153" s="146"/>
      <c r="D153" s="147" t="s">
        <v>678</v>
      </c>
      <c r="E153" s="148" t="s">
        <v>565</v>
      </c>
      <c r="F153" s="149">
        <v>300.5</v>
      </c>
      <c r="G153" s="148"/>
      <c r="H153" s="148">
        <v>417.5</v>
      </c>
      <c r="I153" s="150">
        <v>420</v>
      </c>
      <c r="J153" s="151" t="s">
        <v>679</v>
      </c>
      <c r="K153" s="152">
        <f>H153-F153</f>
        <v>117</v>
      </c>
      <c r="L153" s="153">
        <f>K153/F153</f>
        <v>0.38935108153078202</v>
      </c>
      <c r="M153" s="148" t="s">
        <v>535</v>
      </c>
      <c r="N153" s="154">
        <v>43070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85</v>
      </c>
      <c r="B154" s="146">
        <v>42818</v>
      </c>
      <c r="C154" s="146"/>
      <c r="D154" s="147" t="s">
        <v>653</v>
      </c>
      <c r="E154" s="148" t="s">
        <v>565</v>
      </c>
      <c r="F154" s="149">
        <v>850</v>
      </c>
      <c r="G154" s="148"/>
      <c r="H154" s="148">
        <v>1042.5</v>
      </c>
      <c r="I154" s="150">
        <v>1023</v>
      </c>
      <c r="J154" s="151" t="s">
        <v>680</v>
      </c>
      <c r="K154" s="152">
        <v>192.5</v>
      </c>
      <c r="L154" s="153">
        <v>0.22647058823529401</v>
      </c>
      <c r="M154" s="148" t="s">
        <v>535</v>
      </c>
      <c r="N154" s="154">
        <v>42830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86</v>
      </c>
      <c r="B155" s="146">
        <v>42830</v>
      </c>
      <c r="C155" s="146"/>
      <c r="D155" s="147" t="s">
        <v>452</v>
      </c>
      <c r="E155" s="148" t="s">
        <v>565</v>
      </c>
      <c r="F155" s="149">
        <v>785</v>
      </c>
      <c r="G155" s="148"/>
      <c r="H155" s="148">
        <v>930</v>
      </c>
      <c r="I155" s="150">
        <v>920</v>
      </c>
      <c r="J155" s="151" t="s">
        <v>681</v>
      </c>
      <c r="K155" s="152">
        <f>H155-F155</f>
        <v>145</v>
      </c>
      <c r="L155" s="153">
        <f>K155/F155</f>
        <v>0.18471337579617833</v>
      </c>
      <c r="M155" s="148" t="s">
        <v>535</v>
      </c>
      <c r="N155" s="154">
        <v>42976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87</v>
      </c>
      <c r="B156" s="156">
        <v>42831</v>
      </c>
      <c r="C156" s="156"/>
      <c r="D156" s="157" t="s">
        <v>682</v>
      </c>
      <c r="E156" s="158" t="s">
        <v>565</v>
      </c>
      <c r="F156" s="159">
        <v>40</v>
      </c>
      <c r="G156" s="159"/>
      <c r="H156" s="160">
        <v>13.1</v>
      </c>
      <c r="I156" s="160">
        <v>60</v>
      </c>
      <c r="J156" s="161" t="s">
        <v>683</v>
      </c>
      <c r="K156" s="162">
        <v>-26.9</v>
      </c>
      <c r="L156" s="163">
        <v>-0.67249999999999999</v>
      </c>
      <c r="M156" s="159" t="s">
        <v>547</v>
      </c>
      <c r="N156" s="156">
        <v>43138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88</v>
      </c>
      <c r="B157" s="146">
        <v>42837</v>
      </c>
      <c r="C157" s="146"/>
      <c r="D157" s="147" t="s">
        <v>93</v>
      </c>
      <c r="E157" s="148" t="s">
        <v>565</v>
      </c>
      <c r="F157" s="149">
        <v>289.5</v>
      </c>
      <c r="G157" s="148"/>
      <c r="H157" s="148">
        <v>354</v>
      </c>
      <c r="I157" s="150">
        <v>360</v>
      </c>
      <c r="J157" s="151" t="s">
        <v>684</v>
      </c>
      <c r="K157" s="152">
        <f t="shared" ref="K157:K165" si="18">H157-F157</f>
        <v>64.5</v>
      </c>
      <c r="L157" s="153">
        <f t="shared" ref="L157:L165" si="19">K157/F157</f>
        <v>0.22279792746113988</v>
      </c>
      <c r="M157" s="148" t="s">
        <v>535</v>
      </c>
      <c r="N157" s="154">
        <v>43040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89</v>
      </c>
      <c r="B158" s="146">
        <v>42845</v>
      </c>
      <c r="C158" s="146"/>
      <c r="D158" s="147" t="s">
        <v>400</v>
      </c>
      <c r="E158" s="148" t="s">
        <v>565</v>
      </c>
      <c r="F158" s="149">
        <v>700</v>
      </c>
      <c r="G158" s="148"/>
      <c r="H158" s="148">
        <v>840</v>
      </c>
      <c r="I158" s="150">
        <v>840</v>
      </c>
      <c r="J158" s="151" t="s">
        <v>685</v>
      </c>
      <c r="K158" s="152">
        <f t="shared" si="18"/>
        <v>140</v>
      </c>
      <c r="L158" s="153">
        <f t="shared" si="19"/>
        <v>0.2</v>
      </c>
      <c r="M158" s="148" t="s">
        <v>535</v>
      </c>
      <c r="N158" s="154">
        <v>42893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90</v>
      </c>
      <c r="B159" s="146">
        <v>42887</v>
      </c>
      <c r="C159" s="146"/>
      <c r="D159" s="147" t="s">
        <v>686</v>
      </c>
      <c r="E159" s="148" t="s">
        <v>565</v>
      </c>
      <c r="F159" s="149">
        <v>130</v>
      </c>
      <c r="G159" s="148"/>
      <c r="H159" s="148">
        <v>144.25</v>
      </c>
      <c r="I159" s="150">
        <v>170</v>
      </c>
      <c r="J159" s="151" t="s">
        <v>687</v>
      </c>
      <c r="K159" s="152">
        <f t="shared" si="18"/>
        <v>14.25</v>
      </c>
      <c r="L159" s="153">
        <f t="shared" si="19"/>
        <v>0.10961538461538461</v>
      </c>
      <c r="M159" s="148" t="s">
        <v>535</v>
      </c>
      <c r="N159" s="154">
        <v>43675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91</v>
      </c>
      <c r="B160" s="146">
        <v>42901</v>
      </c>
      <c r="C160" s="146"/>
      <c r="D160" s="147" t="s">
        <v>688</v>
      </c>
      <c r="E160" s="148" t="s">
        <v>565</v>
      </c>
      <c r="F160" s="149">
        <v>214.5</v>
      </c>
      <c r="G160" s="148"/>
      <c r="H160" s="148">
        <v>262</v>
      </c>
      <c r="I160" s="150">
        <v>262</v>
      </c>
      <c r="J160" s="151" t="s">
        <v>689</v>
      </c>
      <c r="K160" s="152">
        <f t="shared" si="18"/>
        <v>47.5</v>
      </c>
      <c r="L160" s="153">
        <f t="shared" si="19"/>
        <v>0.22144522144522144</v>
      </c>
      <c r="M160" s="148" t="s">
        <v>535</v>
      </c>
      <c r="N160" s="154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92</v>
      </c>
      <c r="B161" s="177">
        <v>42933</v>
      </c>
      <c r="C161" s="177"/>
      <c r="D161" s="178" t="s">
        <v>690</v>
      </c>
      <c r="E161" s="179" t="s">
        <v>565</v>
      </c>
      <c r="F161" s="180">
        <v>370</v>
      </c>
      <c r="G161" s="179"/>
      <c r="H161" s="179">
        <v>447.5</v>
      </c>
      <c r="I161" s="181">
        <v>450</v>
      </c>
      <c r="J161" s="182" t="s">
        <v>623</v>
      </c>
      <c r="K161" s="152">
        <f t="shared" si="18"/>
        <v>77.5</v>
      </c>
      <c r="L161" s="183">
        <f t="shared" si="19"/>
        <v>0.20945945945945946</v>
      </c>
      <c r="M161" s="179" t="s">
        <v>535</v>
      </c>
      <c r="N161" s="184">
        <v>43035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93</v>
      </c>
      <c r="B162" s="177">
        <v>42943</v>
      </c>
      <c r="C162" s="177"/>
      <c r="D162" s="178" t="s">
        <v>180</v>
      </c>
      <c r="E162" s="179" t="s">
        <v>565</v>
      </c>
      <c r="F162" s="180">
        <v>657.5</v>
      </c>
      <c r="G162" s="179"/>
      <c r="H162" s="179">
        <v>825</v>
      </c>
      <c r="I162" s="181">
        <v>820</v>
      </c>
      <c r="J162" s="182" t="s">
        <v>623</v>
      </c>
      <c r="K162" s="152">
        <f t="shared" si="18"/>
        <v>167.5</v>
      </c>
      <c r="L162" s="183">
        <f t="shared" si="19"/>
        <v>0.25475285171102663</v>
      </c>
      <c r="M162" s="179" t="s">
        <v>535</v>
      </c>
      <c r="N162" s="184">
        <v>43090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94</v>
      </c>
      <c r="B163" s="146">
        <v>42964</v>
      </c>
      <c r="C163" s="146"/>
      <c r="D163" s="147" t="s">
        <v>347</v>
      </c>
      <c r="E163" s="148" t="s">
        <v>565</v>
      </c>
      <c r="F163" s="149">
        <v>605</v>
      </c>
      <c r="G163" s="148"/>
      <c r="H163" s="148">
        <v>750</v>
      </c>
      <c r="I163" s="150">
        <v>750</v>
      </c>
      <c r="J163" s="151" t="s">
        <v>681</v>
      </c>
      <c r="K163" s="152">
        <f t="shared" si="18"/>
        <v>145</v>
      </c>
      <c r="L163" s="153">
        <f t="shared" si="19"/>
        <v>0.23966942148760331</v>
      </c>
      <c r="M163" s="148" t="s">
        <v>535</v>
      </c>
      <c r="N163" s="154">
        <v>43027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95</v>
      </c>
      <c r="B164" s="156">
        <v>42979</v>
      </c>
      <c r="C164" s="156"/>
      <c r="D164" s="164" t="s">
        <v>691</v>
      </c>
      <c r="E164" s="159" t="s">
        <v>565</v>
      </c>
      <c r="F164" s="159">
        <v>255</v>
      </c>
      <c r="G164" s="160"/>
      <c r="H164" s="160">
        <v>217.25</v>
      </c>
      <c r="I164" s="160">
        <v>320</v>
      </c>
      <c r="J164" s="161" t="s">
        <v>692</v>
      </c>
      <c r="K164" s="162">
        <f t="shared" si="18"/>
        <v>-37.75</v>
      </c>
      <c r="L164" s="165">
        <f t="shared" si="19"/>
        <v>-0.14803921568627451</v>
      </c>
      <c r="M164" s="159" t="s">
        <v>547</v>
      </c>
      <c r="N164" s="156">
        <v>43661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96</v>
      </c>
      <c r="B165" s="146">
        <v>42997</v>
      </c>
      <c r="C165" s="146"/>
      <c r="D165" s="147" t="s">
        <v>693</v>
      </c>
      <c r="E165" s="148" t="s">
        <v>565</v>
      </c>
      <c r="F165" s="149">
        <v>215</v>
      </c>
      <c r="G165" s="148"/>
      <c r="H165" s="148">
        <v>258</v>
      </c>
      <c r="I165" s="150">
        <v>258</v>
      </c>
      <c r="J165" s="151" t="s">
        <v>623</v>
      </c>
      <c r="K165" s="152">
        <f t="shared" si="18"/>
        <v>43</v>
      </c>
      <c r="L165" s="153">
        <f t="shared" si="19"/>
        <v>0.2</v>
      </c>
      <c r="M165" s="148" t="s">
        <v>535</v>
      </c>
      <c r="N165" s="15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97</v>
      </c>
      <c r="B166" s="146">
        <v>42997</v>
      </c>
      <c r="C166" s="146"/>
      <c r="D166" s="147" t="s">
        <v>693</v>
      </c>
      <c r="E166" s="148" t="s">
        <v>565</v>
      </c>
      <c r="F166" s="149">
        <v>215</v>
      </c>
      <c r="G166" s="148"/>
      <c r="H166" s="148">
        <v>258</v>
      </c>
      <c r="I166" s="150">
        <v>258</v>
      </c>
      <c r="J166" s="182" t="s">
        <v>623</v>
      </c>
      <c r="K166" s="152">
        <v>43</v>
      </c>
      <c r="L166" s="153">
        <v>0.2</v>
      </c>
      <c r="M166" s="148" t="s">
        <v>535</v>
      </c>
      <c r="N166" s="154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98</v>
      </c>
      <c r="B167" s="177">
        <v>42998</v>
      </c>
      <c r="C167" s="177"/>
      <c r="D167" s="178" t="s">
        <v>694</v>
      </c>
      <c r="E167" s="179" t="s">
        <v>565</v>
      </c>
      <c r="F167" s="149">
        <v>75</v>
      </c>
      <c r="G167" s="179"/>
      <c r="H167" s="179">
        <v>90</v>
      </c>
      <c r="I167" s="181">
        <v>90</v>
      </c>
      <c r="J167" s="151" t="s">
        <v>695</v>
      </c>
      <c r="K167" s="152">
        <f t="shared" ref="K167:K172" si="20">H167-F167</f>
        <v>15</v>
      </c>
      <c r="L167" s="153">
        <f t="shared" ref="L167:L172" si="21">K167/F167</f>
        <v>0.2</v>
      </c>
      <c r="M167" s="148" t="s">
        <v>535</v>
      </c>
      <c r="N167" s="154">
        <v>43019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99</v>
      </c>
      <c r="B168" s="177">
        <v>43011</v>
      </c>
      <c r="C168" s="177"/>
      <c r="D168" s="178" t="s">
        <v>549</v>
      </c>
      <c r="E168" s="179" t="s">
        <v>565</v>
      </c>
      <c r="F168" s="180">
        <v>315</v>
      </c>
      <c r="G168" s="179"/>
      <c r="H168" s="179">
        <v>392</v>
      </c>
      <c r="I168" s="181">
        <v>384</v>
      </c>
      <c r="J168" s="182" t="s">
        <v>696</v>
      </c>
      <c r="K168" s="152">
        <f t="shared" si="20"/>
        <v>77</v>
      </c>
      <c r="L168" s="183">
        <f t="shared" si="21"/>
        <v>0.24444444444444444</v>
      </c>
      <c r="M168" s="179" t="s">
        <v>535</v>
      </c>
      <c r="N168" s="184">
        <v>43017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100</v>
      </c>
      <c r="B169" s="177">
        <v>43013</v>
      </c>
      <c r="C169" s="177"/>
      <c r="D169" s="178" t="s">
        <v>428</v>
      </c>
      <c r="E169" s="179" t="s">
        <v>565</v>
      </c>
      <c r="F169" s="180">
        <v>145</v>
      </c>
      <c r="G169" s="179"/>
      <c r="H169" s="179">
        <v>179</v>
      </c>
      <c r="I169" s="181">
        <v>180</v>
      </c>
      <c r="J169" s="182" t="s">
        <v>697</v>
      </c>
      <c r="K169" s="152">
        <f t="shared" si="20"/>
        <v>34</v>
      </c>
      <c r="L169" s="183">
        <f t="shared" si="21"/>
        <v>0.23448275862068965</v>
      </c>
      <c r="M169" s="179" t="s">
        <v>535</v>
      </c>
      <c r="N169" s="184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101</v>
      </c>
      <c r="B170" s="177">
        <v>43014</v>
      </c>
      <c r="C170" s="177"/>
      <c r="D170" s="178" t="s">
        <v>324</v>
      </c>
      <c r="E170" s="179" t="s">
        <v>565</v>
      </c>
      <c r="F170" s="180">
        <v>256</v>
      </c>
      <c r="G170" s="179"/>
      <c r="H170" s="179">
        <v>323</v>
      </c>
      <c r="I170" s="181">
        <v>320</v>
      </c>
      <c r="J170" s="182" t="s">
        <v>623</v>
      </c>
      <c r="K170" s="152">
        <f t="shared" si="20"/>
        <v>67</v>
      </c>
      <c r="L170" s="183">
        <f t="shared" si="21"/>
        <v>0.26171875</v>
      </c>
      <c r="M170" s="179" t="s">
        <v>535</v>
      </c>
      <c r="N170" s="184">
        <v>43067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102</v>
      </c>
      <c r="B171" s="177">
        <v>43017</v>
      </c>
      <c r="C171" s="177"/>
      <c r="D171" s="178" t="s">
        <v>339</v>
      </c>
      <c r="E171" s="179" t="s">
        <v>565</v>
      </c>
      <c r="F171" s="180">
        <v>137.5</v>
      </c>
      <c r="G171" s="179"/>
      <c r="H171" s="179">
        <v>184</v>
      </c>
      <c r="I171" s="181">
        <v>183</v>
      </c>
      <c r="J171" s="182" t="s">
        <v>698</v>
      </c>
      <c r="K171" s="152">
        <f t="shared" si="20"/>
        <v>46.5</v>
      </c>
      <c r="L171" s="183">
        <f t="shared" si="21"/>
        <v>0.33818181818181819</v>
      </c>
      <c r="M171" s="179" t="s">
        <v>535</v>
      </c>
      <c r="N171" s="184">
        <v>43108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103</v>
      </c>
      <c r="B172" s="177">
        <v>43018</v>
      </c>
      <c r="C172" s="177"/>
      <c r="D172" s="178" t="s">
        <v>699</v>
      </c>
      <c r="E172" s="179" t="s">
        <v>565</v>
      </c>
      <c r="F172" s="180">
        <v>125.5</v>
      </c>
      <c r="G172" s="179"/>
      <c r="H172" s="179">
        <v>158</v>
      </c>
      <c r="I172" s="181">
        <v>155</v>
      </c>
      <c r="J172" s="182" t="s">
        <v>700</v>
      </c>
      <c r="K172" s="152">
        <f t="shared" si="20"/>
        <v>32.5</v>
      </c>
      <c r="L172" s="183">
        <f t="shared" si="21"/>
        <v>0.25896414342629481</v>
      </c>
      <c r="M172" s="179" t="s">
        <v>535</v>
      </c>
      <c r="N172" s="184">
        <v>43067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104</v>
      </c>
      <c r="B173" s="177">
        <v>43018</v>
      </c>
      <c r="C173" s="177"/>
      <c r="D173" s="178" t="s">
        <v>701</v>
      </c>
      <c r="E173" s="179" t="s">
        <v>565</v>
      </c>
      <c r="F173" s="180">
        <v>895</v>
      </c>
      <c r="G173" s="179"/>
      <c r="H173" s="179">
        <v>1122.5</v>
      </c>
      <c r="I173" s="181">
        <v>1078</v>
      </c>
      <c r="J173" s="182" t="s">
        <v>702</v>
      </c>
      <c r="K173" s="152">
        <v>227.5</v>
      </c>
      <c r="L173" s="183">
        <v>0.25418994413407803</v>
      </c>
      <c r="M173" s="179" t="s">
        <v>535</v>
      </c>
      <c r="N173" s="184">
        <v>43117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105</v>
      </c>
      <c r="B174" s="177">
        <v>43020</v>
      </c>
      <c r="C174" s="177"/>
      <c r="D174" s="178" t="s">
        <v>333</v>
      </c>
      <c r="E174" s="179" t="s">
        <v>565</v>
      </c>
      <c r="F174" s="180">
        <v>525</v>
      </c>
      <c r="G174" s="179"/>
      <c r="H174" s="179">
        <v>629</v>
      </c>
      <c r="I174" s="181">
        <v>629</v>
      </c>
      <c r="J174" s="182" t="s">
        <v>623</v>
      </c>
      <c r="K174" s="152">
        <v>104</v>
      </c>
      <c r="L174" s="183">
        <v>0.19809523809523799</v>
      </c>
      <c r="M174" s="179" t="s">
        <v>535</v>
      </c>
      <c r="N174" s="184">
        <v>43119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106</v>
      </c>
      <c r="B175" s="177">
        <v>43046</v>
      </c>
      <c r="C175" s="177"/>
      <c r="D175" s="178" t="s">
        <v>370</v>
      </c>
      <c r="E175" s="179" t="s">
        <v>565</v>
      </c>
      <c r="F175" s="180">
        <v>740</v>
      </c>
      <c r="G175" s="179"/>
      <c r="H175" s="179">
        <v>892.5</v>
      </c>
      <c r="I175" s="181">
        <v>900</v>
      </c>
      <c r="J175" s="182" t="s">
        <v>703</v>
      </c>
      <c r="K175" s="152">
        <f>H175-F175</f>
        <v>152.5</v>
      </c>
      <c r="L175" s="183">
        <f>K175/F175</f>
        <v>0.20608108108108109</v>
      </c>
      <c r="M175" s="179" t="s">
        <v>535</v>
      </c>
      <c r="N175" s="184">
        <v>43052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107</v>
      </c>
      <c r="B176" s="146">
        <v>43073</v>
      </c>
      <c r="C176" s="146"/>
      <c r="D176" s="147" t="s">
        <v>704</v>
      </c>
      <c r="E176" s="148" t="s">
        <v>565</v>
      </c>
      <c r="F176" s="149">
        <v>118.5</v>
      </c>
      <c r="G176" s="148"/>
      <c r="H176" s="148">
        <v>143.5</v>
      </c>
      <c r="I176" s="150">
        <v>145</v>
      </c>
      <c r="J176" s="151" t="s">
        <v>556</v>
      </c>
      <c r="K176" s="152">
        <f>H176-F176</f>
        <v>25</v>
      </c>
      <c r="L176" s="153">
        <f>K176/F176</f>
        <v>0.2109704641350211</v>
      </c>
      <c r="M176" s="148" t="s">
        <v>535</v>
      </c>
      <c r="N176" s="154">
        <v>43097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108</v>
      </c>
      <c r="B177" s="156">
        <v>43090</v>
      </c>
      <c r="C177" s="156"/>
      <c r="D177" s="157" t="s">
        <v>405</v>
      </c>
      <c r="E177" s="158" t="s">
        <v>565</v>
      </c>
      <c r="F177" s="159">
        <v>715</v>
      </c>
      <c r="G177" s="159"/>
      <c r="H177" s="160">
        <v>500</v>
      </c>
      <c r="I177" s="160">
        <v>872</v>
      </c>
      <c r="J177" s="161" t="s">
        <v>705</v>
      </c>
      <c r="K177" s="162">
        <f>H177-F177</f>
        <v>-215</v>
      </c>
      <c r="L177" s="163">
        <f>K177/F177</f>
        <v>-0.30069930069930068</v>
      </c>
      <c r="M177" s="159" t="s">
        <v>547</v>
      </c>
      <c r="N177" s="156">
        <v>43670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109</v>
      </c>
      <c r="B178" s="146">
        <v>43098</v>
      </c>
      <c r="C178" s="146"/>
      <c r="D178" s="147" t="s">
        <v>549</v>
      </c>
      <c r="E178" s="148" t="s">
        <v>565</v>
      </c>
      <c r="F178" s="149">
        <v>435</v>
      </c>
      <c r="G178" s="148"/>
      <c r="H178" s="148">
        <v>542.5</v>
      </c>
      <c r="I178" s="150">
        <v>539</v>
      </c>
      <c r="J178" s="151" t="s">
        <v>623</v>
      </c>
      <c r="K178" s="152">
        <v>107.5</v>
      </c>
      <c r="L178" s="153">
        <v>0.247126436781609</v>
      </c>
      <c r="M178" s="148" t="s">
        <v>535</v>
      </c>
      <c r="N178" s="154">
        <v>43206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110</v>
      </c>
      <c r="B179" s="146">
        <v>43098</v>
      </c>
      <c r="C179" s="146"/>
      <c r="D179" s="147" t="s">
        <v>507</v>
      </c>
      <c r="E179" s="148" t="s">
        <v>565</v>
      </c>
      <c r="F179" s="149">
        <v>885</v>
      </c>
      <c r="G179" s="148"/>
      <c r="H179" s="148">
        <v>1090</v>
      </c>
      <c r="I179" s="150">
        <v>1084</v>
      </c>
      <c r="J179" s="151" t="s">
        <v>623</v>
      </c>
      <c r="K179" s="152">
        <v>205</v>
      </c>
      <c r="L179" s="153">
        <v>0.23163841807909599</v>
      </c>
      <c r="M179" s="148" t="s">
        <v>535</v>
      </c>
      <c r="N179" s="154">
        <v>43213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111</v>
      </c>
      <c r="B180" s="186">
        <v>43192</v>
      </c>
      <c r="C180" s="186"/>
      <c r="D180" s="164" t="s">
        <v>706</v>
      </c>
      <c r="E180" s="159" t="s">
        <v>565</v>
      </c>
      <c r="F180" s="187">
        <v>478.5</v>
      </c>
      <c r="G180" s="159"/>
      <c r="H180" s="159">
        <v>442</v>
      </c>
      <c r="I180" s="160">
        <v>613</v>
      </c>
      <c r="J180" s="161" t="s">
        <v>707</v>
      </c>
      <c r="K180" s="162">
        <f>H180-F180</f>
        <v>-36.5</v>
      </c>
      <c r="L180" s="163">
        <f>K180/F180</f>
        <v>-7.6280041797283177E-2</v>
      </c>
      <c r="M180" s="159" t="s">
        <v>547</v>
      </c>
      <c r="N180" s="156">
        <v>43762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112</v>
      </c>
      <c r="B181" s="156">
        <v>43194</v>
      </c>
      <c r="C181" s="156"/>
      <c r="D181" s="157" t="s">
        <v>708</v>
      </c>
      <c r="E181" s="158" t="s">
        <v>565</v>
      </c>
      <c r="F181" s="159">
        <f>141.5-7.3</f>
        <v>134.19999999999999</v>
      </c>
      <c r="G181" s="159"/>
      <c r="H181" s="160">
        <v>77</v>
      </c>
      <c r="I181" s="160">
        <v>180</v>
      </c>
      <c r="J181" s="161" t="s">
        <v>709</v>
      </c>
      <c r="K181" s="162">
        <f>H181-F181</f>
        <v>-57.199999999999989</v>
      </c>
      <c r="L181" s="163">
        <f>K181/F181</f>
        <v>-0.42622950819672129</v>
      </c>
      <c r="M181" s="159" t="s">
        <v>547</v>
      </c>
      <c r="N181" s="156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113</v>
      </c>
      <c r="B182" s="156">
        <v>43209</v>
      </c>
      <c r="C182" s="156"/>
      <c r="D182" s="157" t="s">
        <v>710</v>
      </c>
      <c r="E182" s="158" t="s">
        <v>565</v>
      </c>
      <c r="F182" s="159">
        <v>430</v>
      </c>
      <c r="G182" s="159"/>
      <c r="H182" s="160">
        <v>220</v>
      </c>
      <c r="I182" s="160">
        <v>537</v>
      </c>
      <c r="J182" s="161" t="s">
        <v>711</v>
      </c>
      <c r="K182" s="162">
        <f>H182-F182</f>
        <v>-210</v>
      </c>
      <c r="L182" s="163">
        <f>K182/F182</f>
        <v>-0.48837209302325579</v>
      </c>
      <c r="M182" s="159" t="s">
        <v>547</v>
      </c>
      <c r="N182" s="156">
        <v>43252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114</v>
      </c>
      <c r="B183" s="177">
        <v>43220</v>
      </c>
      <c r="C183" s="177"/>
      <c r="D183" s="178" t="s">
        <v>371</v>
      </c>
      <c r="E183" s="179" t="s">
        <v>565</v>
      </c>
      <c r="F183" s="179">
        <v>153.5</v>
      </c>
      <c r="G183" s="179"/>
      <c r="H183" s="179">
        <v>196</v>
      </c>
      <c r="I183" s="181">
        <v>196</v>
      </c>
      <c r="J183" s="151" t="s">
        <v>712</v>
      </c>
      <c r="K183" s="152">
        <f>H183-F183</f>
        <v>42.5</v>
      </c>
      <c r="L183" s="153">
        <f>K183/F183</f>
        <v>0.27687296416938112</v>
      </c>
      <c r="M183" s="148" t="s">
        <v>535</v>
      </c>
      <c r="N183" s="154">
        <v>43605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115</v>
      </c>
      <c r="B184" s="156">
        <v>43306</v>
      </c>
      <c r="C184" s="156"/>
      <c r="D184" s="157" t="s">
        <v>682</v>
      </c>
      <c r="E184" s="158" t="s">
        <v>565</v>
      </c>
      <c r="F184" s="159">
        <v>27.5</v>
      </c>
      <c r="G184" s="159"/>
      <c r="H184" s="160">
        <v>13.1</v>
      </c>
      <c r="I184" s="160">
        <v>60</v>
      </c>
      <c r="J184" s="161" t="s">
        <v>713</v>
      </c>
      <c r="K184" s="162">
        <v>-14.4</v>
      </c>
      <c r="L184" s="163">
        <v>-0.52363636363636401</v>
      </c>
      <c r="M184" s="159" t="s">
        <v>547</v>
      </c>
      <c r="N184" s="156">
        <v>43138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116</v>
      </c>
      <c r="B185" s="186">
        <v>43318</v>
      </c>
      <c r="C185" s="186"/>
      <c r="D185" s="164" t="s">
        <v>714</v>
      </c>
      <c r="E185" s="159" t="s">
        <v>565</v>
      </c>
      <c r="F185" s="159">
        <v>148.5</v>
      </c>
      <c r="G185" s="159"/>
      <c r="H185" s="159">
        <v>102</v>
      </c>
      <c r="I185" s="160">
        <v>182</v>
      </c>
      <c r="J185" s="161" t="s">
        <v>715</v>
      </c>
      <c r="K185" s="162">
        <f>H185-F185</f>
        <v>-46.5</v>
      </c>
      <c r="L185" s="163">
        <f>K185/F185</f>
        <v>-0.31313131313131315</v>
      </c>
      <c r="M185" s="159" t="s">
        <v>547</v>
      </c>
      <c r="N185" s="156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117</v>
      </c>
      <c r="B186" s="146">
        <v>43335</v>
      </c>
      <c r="C186" s="146"/>
      <c r="D186" s="147" t="s">
        <v>716</v>
      </c>
      <c r="E186" s="148" t="s">
        <v>565</v>
      </c>
      <c r="F186" s="179">
        <v>285</v>
      </c>
      <c r="G186" s="148"/>
      <c r="H186" s="148">
        <v>355</v>
      </c>
      <c r="I186" s="150">
        <v>364</v>
      </c>
      <c r="J186" s="151" t="s">
        <v>717</v>
      </c>
      <c r="K186" s="152">
        <v>70</v>
      </c>
      <c r="L186" s="153">
        <v>0.24561403508771901</v>
      </c>
      <c r="M186" s="148" t="s">
        <v>535</v>
      </c>
      <c r="N186" s="154">
        <v>43455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118</v>
      </c>
      <c r="B187" s="146">
        <v>43341</v>
      </c>
      <c r="C187" s="146"/>
      <c r="D187" s="147" t="s">
        <v>359</v>
      </c>
      <c r="E187" s="148" t="s">
        <v>565</v>
      </c>
      <c r="F187" s="179">
        <v>525</v>
      </c>
      <c r="G187" s="148"/>
      <c r="H187" s="148">
        <v>585</v>
      </c>
      <c r="I187" s="150">
        <v>635</v>
      </c>
      <c r="J187" s="151" t="s">
        <v>718</v>
      </c>
      <c r="K187" s="152">
        <f t="shared" ref="K187:K218" si="22">H187-F187</f>
        <v>60</v>
      </c>
      <c r="L187" s="153">
        <f t="shared" ref="L187:L218" si="23">K187/F187</f>
        <v>0.11428571428571428</v>
      </c>
      <c r="M187" s="148" t="s">
        <v>535</v>
      </c>
      <c r="N187" s="154">
        <v>43662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119</v>
      </c>
      <c r="B188" s="146">
        <v>43395</v>
      </c>
      <c r="C188" s="146"/>
      <c r="D188" s="147" t="s">
        <v>347</v>
      </c>
      <c r="E188" s="148" t="s">
        <v>565</v>
      </c>
      <c r="F188" s="179">
        <v>475</v>
      </c>
      <c r="G188" s="148"/>
      <c r="H188" s="148">
        <v>574</v>
      </c>
      <c r="I188" s="150">
        <v>570</v>
      </c>
      <c r="J188" s="151" t="s">
        <v>623</v>
      </c>
      <c r="K188" s="152">
        <f t="shared" si="22"/>
        <v>99</v>
      </c>
      <c r="L188" s="153">
        <f t="shared" si="23"/>
        <v>0.20842105263157895</v>
      </c>
      <c r="M188" s="148" t="s">
        <v>535</v>
      </c>
      <c r="N188" s="154">
        <v>43403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120</v>
      </c>
      <c r="B189" s="177">
        <v>43397</v>
      </c>
      <c r="C189" s="177"/>
      <c r="D189" s="178" t="s">
        <v>366</v>
      </c>
      <c r="E189" s="179" t="s">
        <v>565</v>
      </c>
      <c r="F189" s="179">
        <v>707.5</v>
      </c>
      <c r="G189" s="179"/>
      <c r="H189" s="179">
        <v>872</v>
      </c>
      <c r="I189" s="181">
        <v>872</v>
      </c>
      <c r="J189" s="182" t="s">
        <v>623</v>
      </c>
      <c r="K189" s="152">
        <f t="shared" si="22"/>
        <v>164.5</v>
      </c>
      <c r="L189" s="183">
        <f t="shared" si="23"/>
        <v>0.23250883392226149</v>
      </c>
      <c r="M189" s="179" t="s">
        <v>535</v>
      </c>
      <c r="N189" s="184">
        <v>43482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121</v>
      </c>
      <c r="B190" s="177">
        <v>43398</v>
      </c>
      <c r="C190" s="177"/>
      <c r="D190" s="178" t="s">
        <v>719</v>
      </c>
      <c r="E190" s="179" t="s">
        <v>565</v>
      </c>
      <c r="F190" s="179">
        <v>162</v>
      </c>
      <c r="G190" s="179"/>
      <c r="H190" s="179">
        <v>204</v>
      </c>
      <c r="I190" s="181">
        <v>209</v>
      </c>
      <c r="J190" s="182" t="s">
        <v>720</v>
      </c>
      <c r="K190" s="152">
        <f t="shared" si="22"/>
        <v>42</v>
      </c>
      <c r="L190" s="183">
        <f t="shared" si="23"/>
        <v>0.25925925925925924</v>
      </c>
      <c r="M190" s="179" t="s">
        <v>535</v>
      </c>
      <c r="N190" s="184">
        <v>43539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122</v>
      </c>
      <c r="B191" s="177">
        <v>43399</v>
      </c>
      <c r="C191" s="177"/>
      <c r="D191" s="178" t="s">
        <v>445</v>
      </c>
      <c r="E191" s="179" t="s">
        <v>565</v>
      </c>
      <c r="F191" s="179">
        <v>240</v>
      </c>
      <c r="G191" s="179"/>
      <c r="H191" s="179">
        <v>297</v>
      </c>
      <c r="I191" s="181">
        <v>297</v>
      </c>
      <c r="J191" s="182" t="s">
        <v>623</v>
      </c>
      <c r="K191" s="188">
        <f t="shared" si="22"/>
        <v>57</v>
      </c>
      <c r="L191" s="183">
        <f t="shared" si="23"/>
        <v>0.23749999999999999</v>
      </c>
      <c r="M191" s="179" t="s">
        <v>535</v>
      </c>
      <c r="N191" s="184">
        <v>43417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123</v>
      </c>
      <c r="B192" s="146">
        <v>43439</v>
      </c>
      <c r="C192" s="146"/>
      <c r="D192" s="147" t="s">
        <v>721</v>
      </c>
      <c r="E192" s="148" t="s">
        <v>565</v>
      </c>
      <c r="F192" s="148">
        <v>202.5</v>
      </c>
      <c r="G192" s="148"/>
      <c r="H192" s="148">
        <v>255</v>
      </c>
      <c r="I192" s="150">
        <v>252</v>
      </c>
      <c r="J192" s="151" t="s">
        <v>623</v>
      </c>
      <c r="K192" s="152">
        <f t="shared" si="22"/>
        <v>52.5</v>
      </c>
      <c r="L192" s="153">
        <f t="shared" si="23"/>
        <v>0.25925925925925924</v>
      </c>
      <c r="M192" s="148" t="s">
        <v>535</v>
      </c>
      <c r="N192" s="154">
        <v>43542</v>
      </c>
      <c r="O192" s="1"/>
      <c r="P192" s="1"/>
      <c r="Q192" s="1"/>
      <c r="R192" s="6" t="s">
        <v>722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124</v>
      </c>
      <c r="B193" s="177">
        <v>43465</v>
      </c>
      <c r="C193" s="146"/>
      <c r="D193" s="178" t="s">
        <v>392</v>
      </c>
      <c r="E193" s="179" t="s">
        <v>565</v>
      </c>
      <c r="F193" s="179">
        <v>710</v>
      </c>
      <c r="G193" s="179"/>
      <c r="H193" s="179">
        <v>866</v>
      </c>
      <c r="I193" s="181">
        <v>866</v>
      </c>
      <c r="J193" s="182" t="s">
        <v>623</v>
      </c>
      <c r="K193" s="152">
        <f t="shared" si="22"/>
        <v>156</v>
      </c>
      <c r="L193" s="153">
        <f t="shared" si="23"/>
        <v>0.21971830985915494</v>
      </c>
      <c r="M193" s="148" t="s">
        <v>535</v>
      </c>
      <c r="N193" s="154">
        <v>43553</v>
      </c>
      <c r="O193" s="1"/>
      <c r="P193" s="1"/>
      <c r="Q193" s="1"/>
      <c r="R193" s="6" t="s">
        <v>722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125</v>
      </c>
      <c r="B194" s="177">
        <v>43522</v>
      </c>
      <c r="C194" s="177"/>
      <c r="D194" s="178" t="s">
        <v>151</v>
      </c>
      <c r="E194" s="179" t="s">
        <v>565</v>
      </c>
      <c r="F194" s="179">
        <v>337.25</v>
      </c>
      <c r="G194" s="179"/>
      <c r="H194" s="179">
        <v>398.5</v>
      </c>
      <c r="I194" s="181">
        <v>411</v>
      </c>
      <c r="J194" s="151" t="s">
        <v>723</v>
      </c>
      <c r="K194" s="152">
        <f t="shared" si="22"/>
        <v>61.25</v>
      </c>
      <c r="L194" s="153">
        <f t="shared" si="23"/>
        <v>0.1816160118606375</v>
      </c>
      <c r="M194" s="148" t="s">
        <v>535</v>
      </c>
      <c r="N194" s="154">
        <v>43760</v>
      </c>
      <c r="O194" s="1"/>
      <c r="P194" s="1"/>
      <c r="Q194" s="1"/>
      <c r="R194" s="6" t="s">
        <v>722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126</v>
      </c>
      <c r="B195" s="190">
        <v>43559</v>
      </c>
      <c r="C195" s="190"/>
      <c r="D195" s="191" t="s">
        <v>724</v>
      </c>
      <c r="E195" s="192" t="s">
        <v>565</v>
      </c>
      <c r="F195" s="192">
        <v>130</v>
      </c>
      <c r="G195" s="192"/>
      <c r="H195" s="192">
        <v>65</v>
      </c>
      <c r="I195" s="193">
        <v>158</v>
      </c>
      <c r="J195" s="161" t="s">
        <v>725</v>
      </c>
      <c r="K195" s="162">
        <f t="shared" si="22"/>
        <v>-65</v>
      </c>
      <c r="L195" s="163">
        <f t="shared" si="23"/>
        <v>-0.5</v>
      </c>
      <c r="M195" s="159" t="s">
        <v>547</v>
      </c>
      <c r="N195" s="156">
        <v>43726</v>
      </c>
      <c r="O195" s="1"/>
      <c r="P195" s="1"/>
      <c r="Q195" s="1"/>
      <c r="R195" s="6" t="s">
        <v>726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127</v>
      </c>
      <c r="B196" s="177">
        <v>43017</v>
      </c>
      <c r="C196" s="177"/>
      <c r="D196" s="178" t="s">
        <v>182</v>
      </c>
      <c r="E196" s="179" t="s">
        <v>565</v>
      </c>
      <c r="F196" s="179">
        <v>141.5</v>
      </c>
      <c r="G196" s="179"/>
      <c r="H196" s="179">
        <v>183.5</v>
      </c>
      <c r="I196" s="181">
        <v>210</v>
      </c>
      <c r="J196" s="151" t="s">
        <v>720</v>
      </c>
      <c r="K196" s="152">
        <f t="shared" si="22"/>
        <v>42</v>
      </c>
      <c r="L196" s="153">
        <f t="shared" si="23"/>
        <v>0.29681978798586572</v>
      </c>
      <c r="M196" s="148" t="s">
        <v>535</v>
      </c>
      <c r="N196" s="154">
        <v>43042</v>
      </c>
      <c r="O196" s="1"/>
      <c r="P196" s="1"/>
      <c r="Q196" s="1"/>
      <c r="R196" s="6" t="s">
        <v>726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128</v>
      </c>
      <c r="B197" s="190">
        <v>43074</v>
      </c>
      <c r="C197" s="190"/>
      <c r="D197" s="191" t="s">
        <v>727</v>
      </c>
      <c r="E197" s="192" t="s">
        <v>565</v>
      </c>
      <c r="F197" s="187">
        <v>172</v>
      </c>
      <c r="G197" s="192"/>
      <c r="H197" s="192">
        <v>155.25</v>
      </c>
      <c r="I197" s="193">
        <v>230</v>
      </c>
      <c r="J197" s="161" t="s">
        <v>728</v>
      </c>
      <c r="K197" s="162">
        <f t="shared" si="22"/>
        <v>-16.75</v>
      </c>
      <c r="L197" s="163">
        <f t="shared" si="23"/>
        <v>-9.7383720930232565E-2</v>
      </c>
      <c r="M197" s="159" t="s">
        <v>547</v>
      </c>
      <c r="N197" s="156">
        <v>43787</v>
      </c>
      <c r="O197" s="1"/>
      <c r="P197" s="1"/>
      <c r="Q197" s="1"/>
      <c r="R197" s="6" t="s">
        <v>726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129</v>
      </c>
      <c r="B198" s="177">
        <v>43398</v>
      </c>
      <c r="C198" s="177"/>
      <c r="D198" s="178" t="s">
        <v>107</v>
      </c>
      <c r="E198" s="179" t="s">
        <v>565</v>
      </c>
      <c r="F198" s="179">
        <v>698.5</v>
      </c>
      <c r="G198" s="179"/>
      <c r="H198" s="179">
        <v>890</v>
      </c>
      <c r="I198" s="181">
        <v>890</v>
      </c>
      <c r="J198" s="151" t="s">
        <v>788</v>
      </c>
      <c r="K198" s="152">
        <f t="shared" si="22"/>
        <v>191.5</v>
      </c>
      <c r="L198" s="153">
        <f t="shared" si="23"/>
        <v>0.27415891195418757</v>
      </c>
      <c r="M198" s="148" t="s">
        <v>535</v>
      </c>
      <c r="N198" s="154">
        <v>44328</v>
      </c>
      <c r="O198" s="1"/>
      <c r="P198" s="1"/>
      <c r="Q198" s="1"/>
      <c r="R198" s="6" t="s">
        <v>722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130</v>
      </c>
      <c r="B199" s="177">
        <v>42877</v>
      </c>
      <c r="C199" s="177"/>
      <c r="D199" s="178" t="s">
        <v>358</v>
      </c>
      <c r="E199" s="179" t="s">
        <v>565</v>
      </c>
      <c r="F199" s="179">
        <v>127.6</v>
      </c>
      <c r="G199" s="179"/>
      <c r="H199" s="179">
        <v>138</v>
      </c>
      <c r="I199" s="181">
        <v>190</v>
      </c>
      <c r="J199" s="151" t="s">
        <v>729</v>
      </c>
      <c r="K199" s="152">
        <f t="shared" si="22"/>
        <v>10.400000000000006</v>
      </c>
      <c r="L199" s="153">
        <f t="shared" si="23"/>
        <v>8.1504702194357417E-2</v>
      </c>
      <c r="M199" s="148" t="s">
        <v>535</v>
      </c>
      <c r="N199" s="154">
        <v>43774</v>
      </c>
      <c r="O199" s="1"/>
      <c r="P199" s="1"/>
      <c r="Q199" s="1"/>
      <c r="R199" s="6" t="s">
        <v>726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131</v>
      </c>
      <c r="B200" s="177">
        <v>43158</v>
      </c>
      <c r="C200" s="177"/>
      <c r="D200" s="178" t="s">
        <v>730</v>
      </c>
      <c r="E200" s="179" t="s">
        <v>565</v>
      </c>
      <c r="F200" s="179">
        <v>317</v>
      </c>
      <c r="G200" s="179"/>
      <c r="H200" s="179">
        <v>382.5</v>
      </c>
      <c r="I200" s="181">
        <v>398</v>
      </c>
      <c r="J200" s="151" t="s">
        <v>731</v>
      </c>
      <c r="K200" s="152">
        <f t="shared" si="22"/>
        <v>65.5</v>
      </c>
      <c r="L200" s="153">
        <f t="shared" si="23"/>
        <v>0.20662460567823343</v>
      </c>
      <c r="M200" s="148" t="s">
        <v>535</v>
      </c>
      <c r="N200" s="154">
        <v>44238</v>
      </c>
      <c r="O200" s="1"/>
      <c r="P200" s="1"/>
      <c r="Q200" s="1"/>
      <c r="R200" s="6" t="s">
        <v>726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132</v>
      </c>
      <c r="B201" s="190">
        <v>43164</v>
      </c>
      <c r="C201" s="190"/>
      <c r="D201" s="191" t="s">
        <v>144</v>
      </c>
      <c r="E201" s="192" t="s">
        <v>565</v>
      </c>
      <c r="F201" s="187">
        <f>510-14.4</f>
        <v>495.6</v>
      </c>
      <c r="G201" s="192"/>
      <c r="H201" s="192">
        <v>350</v>
      </c>
      <c r="I201" s="193">
        <v>672</v>
      </c>
      <c r="J201" s="161" t="s">
        <v>732</v>
      </c>
      <c r="K201" s="162">
        <f t="shared" si="22"/>
        <v>-145.60000000000002</v>
      </c>
      <c r="L201" s="163">
        <f t="shared" si="23"/>
        <v>-0.29378531073446329</v>
      </c>
      <c r="M201" s="159" t="s">
        <v>547</v>
      </c>
      <c r="N201" s="156">
        <v>43887</v>
      </c>
      <c r="O201" s="1"/>
      <c r="P201" s="1"/>
      <c r="Q201" s="1"/>
      <c r="R201" s="6" t="s">
        <v>722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133</v>
      </c>
      <c r="B202" s="190">
        <v>43237</v>
      </c>
      <c r="C202" s="190"/>
      <c r="D202" s="191" t="s">
        <v>437</v>
      </c>
      <c r="E202" s="192" t="s">
        <v>565</v>
      </c>
      <c r="F202" s="187">
        <v>230.3</v>
      </c>
      <c r="G202" s="192"/>
      <c r="H202" s="192">
        <v>102.5</v>
      </c>
      <c r="I202" s="193">
        <v>348</v>
      </c>
      <c r="J202" s="161" t="s">
        <v>733</v>
      </c>
      <c r="K202" s="162">
        <f t="shared" si="22"/>
        <v>-127.80000000000001</v>
      </c>
      <c r="L202" s="163">
        <f t="shared" si="23"/>
        <v>-0.55492835432045162</v>
      </c>
      <c r="M202" s="159" t="s">
        <v>547</v>
      </c>
      <c r="N202" s="156">
        <v>43896</v>
      </c>
      <c r="O202" s="1"/>
      <c r="P202" s="1"/>
      <c r="Q202" s="1"/>
      <c r="R202" s="6" t="s">
        <v>722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134</v>
      </c>
      <c r="B203" s="177">
        <v>43258</v>
      </c>
      <c r="C203" s="177"/>
      <c r="D203" s="178" t="s">
        <v>409</v>
      </c>
      <c r="E203" s="179" t="s">
        <v>565</v>
      </c>
      <c r="F203" s="179">
        <f>342.5-5.1</f>
        <v>337.4</v>
      </c>
      <c r="G203" s="179"/>
      <c r="H203" s="179">
        <v>412.5</v>
      </c>
      <c r="I203" s="181">
        <v>439</v>
      </c>
      <c r="J203" s="151" t="s">
        <v>734</v>
      </c>
      <c r="K203" s="152">
        <f t="shared" si="22"/>
        <v>75.100000000000023</v>
      </c>
      <c r="L203" s="153">
        <f t="shared" si="23"/>
        <v>0.22258446947243635</v>
      </c>
      <c r="M203" s="148" t="s">
        <v>535</v>
      </c>
      <c r="N203" s="154">
        <v>44230</v>
      </c>
      <c r="O203" s="1"/>
      <c r="P203" s="1"/>
      <c r="Q203" s="1"/>
      <c r="R203" s="6" t="s">
        <v>726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0">
        <v>135</v>
      </c>
      <c r="B204" s="169">
        <v>43285</v>
      </c>
      <c r="C204" s="169"/>
      <c r="D204" s="170" t="s">
        <v>55</v>
      </c>
      <c r="E204" s="171" t="s">
        <v>565</v>
      </c>
      <c r="F204" s="171">
        <f>127.5-5.53</f>
        <v>121.97</v>
      </c>
      <c r="G204" s="172"/>
      <c r="H204" s="172">
        <v>122.5</v>
      </c>
      <c r="I204" s="172">
        <v>170</v>
      </c>
      <c r="J204" s="173" t="s">
        <v>761</v>
      </c>
      <c r="K204" s="174">
        <f t="shared" si="22"/>
        <v>0.53000000000000114</v>
      </c>
      <c r="L204" s="175">
        <f t="shared" si="23"/>
        <v>4.3453308190538747E-3</v>
      </c>
      <c r="M204" s="171" t="s">
        <v>656</v>
      </c>
      <c r="N204" s="169">
        <v>44431</v>
      </c>
      <c r="O204" s="1"/>
      <c r="P204" s="1"/>
      <c r="Q204" s="1"/>
      <c r="R204" s="6" t="s">
        <v>722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136</v>
      </c>
      <c r="B205" s="190">
        <v>43294</v>
      </c>
      <c r="C205" s="190"/>
      <c r="D205" s="191" t="s">
        <v>349</v>
      </c>
      <c r="E205" s="192" t="s">
        <v>565</v>
      </c>
      <c r="F205" s="187">
        <v>46.5</v>
      </c>
      <c r="G205" s="192"/>
      <c r="H205" s="192">
        <v>17</v>
      </c>
      <c r="I205" s="193">
        <v>59</v>
      </c>
      <c r="J205" s="161" t="s">
        <v>735</v>
      </c>
      <c r="K205" s="162">
        <f t="shared" si="22"/>
        <v>-29.5</v>
      </c>
      <c r="L205" s="163">
        <f t="shared" si="23"/>
        <v>-0.63440860215053763</v>
      </c>
      <c r="M205" s="159" t="s">
        <v>547</v>
      </c>
      <c r="N205" s="156">
        <v>43887</v>
      </c>
      <c r="O205" s="1"/>
      <c r="P205" s="1"/>
      <c r="Q205" s="1"/>
      <c r="R205" s="6" t="s">
        <v>722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137</v>
      </c>
      <c r="B206" s="177">
        <v>43396</v>
      </c>
      <c r="C206" s="177"/>
      <c r="D206" s="178" t="s">
        <v>394</v>
      </c>
      <c r="E206" s="179" t="s">
        <v>565</v>
      </c>
      <c r="F206" s="179">
        <v>156.5</v>
      </c>
      <c r="G206" s="179"/>
      <c r="H206" s="179">
        <v>207.5</v>
      </c>
      <c r="I206" s="181">
        <v>191</v>
      </c>
      <c r="J206" s="151" t="s">
        <v>623</v>
      </c>
      <c r="K206" s="152">
        <f t="shared" si="22"/>
        <v>51</v>
      </c>
      <c r="L206" s="153">
        <f t="shared" si="23"/>
        <v>0.32587859424920129</v>
      </c>
      <c r="M206" s="148" t="s">
        <v>535</v>
      </c>
      <c r="N206" s="154">
        <v>44369</v>
      </c>
      <c r="O206" s="1"/>
      <c r="P206" s="1"/>
      <c r="Q206" s="1"/>
      <c r="R206" s="6" t="s">
        <v>722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138</v>
      </c>
      <c r="B207" s="177">
        <v>43439</v>
      </c>
      <c r="C207" s="177"/>
      <c r="D207" s="178" t="s">
        <v>314</v>
      </c>
      <c r="E207" s="179" t="s">
        <v>565</v>
      </c>
      <c r="F207" s="179">
        <v>259.5</v>
      </c>
      <c r="G207" s="179"/>
      <c r="H207" s="179">
        <v>320</v>
      </c>
      <c r="I207" s="181">
        <v>320</v>
      </c>
      <c r="J207" s="151" t="s">
        <v>623</v>
      </c>
      <c r="K207" s="152">
        <f t="shared" si="22"/>
        <v>60.5</v>
      </c>
      <c r="L207" s="153">
        <f t="shared" si="23"/>
        <v>0.23314065510597304</v>
      </c>
      <c r="M207" s="148" t="s">
        <v>535</v>
      </c>
      <c r="N207" s="154">
        <v>44323</v>
      </c>
      <c r="O207" s="1"/>
      <c r="P207" s="1"/>
      <c r="Q207" s="1"/>
      <c r="R207" s="6" t="s">
        <v>722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139</v>
      </c>
      <c r="B208" s="190">
        <v>43439</v>
      </c>
      <c r="C208" s="190"/>
      <c r="D208" s="191" t="s">
        <v>736</v>
      </c>
      <c r="E208" s="192" t="s">
        <v>565</v>
      </c>
      <c r="F208" s="192">
        <v>715</v>
      </c>
      <c r="G208" s="192"/>
      <c r="H208" s="192">
        <v>445</v>
      </c>
      <c r="I208" s="193">
        <v>840</v>
      </c>
      <c r="J208" s="161" t="s">
        <v>737</v>
      </c>
      <c r="K208" s="162">
        <f t="shared" si="22"/>
        <v>-270</v>
      </c>
      <c r="L208" s="163">
        <f t="shared" si="23"/>
        <v>-0.3776223776223776</v>
      </c>
      <c r="M208" s="159" t="s">
        <v>547</v>
      </c>
      <c r="N208" s="156">
        <v>43800</v>
      </c>
      <c r="O208" s="1"/>
      <c r="P208" s="1"/>
      <c r="Q208" s="1"/>
      <c r="R208" s="6" t="s">
        <v>722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140</v>
      </c>
      <c r="B209" s="177">
        <v>43469</v>
      </c>
      <c r="C209" s="177"/>
      <c r="D209" s="178" t="s">
        <v>156</v>
      </c>
      <c r="E209" s="179" t="s">
        <v>565</v>
      </c>
      <c r="F209" s="179">
        <v>875</v>
      </c>
      <c r="G209" s="179"/>
      <c r="H209" s="179">
        <v>1165</v>
      </c>
      <c r="I209" s="181">
        <v>1185</v>
      </c>
      <c r="J209" s="151" t="s">
        <v>738</v>
      </c>
      <c r="K209" s="152">
        <f t="shared" si="22"/>
        <v>290</v>
      </c>
      <c r="L209" s="153">
        <f t="shared" si="23"/>
        <v>0.33142857142857141</v>
      </c>
      <c r="M209" s="148" t="s">
        <v>535</v>
      </c>
      <c r="N209" s="154">
        <v>43847</v>
      </c>
      <c r="O209" s="1"/>
      <c r="P209" s="1"/>
      <c r="Q209" s="1"/>
      <c r="R209" s="6" t="s">
        <v>722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141</v>
      </c>
      <c r="B210" s="177">
        <v>43559</v>
      </c>
      <c r="C210" s="177"/>
      <c r="D210" s="178" t="s">
        <v>330</v>
      </c>
      <c r="E210" s="179" t="s">
        <v>565</v>
      </c>
      <c r="F210" s="179">
        <f>387-14.63</f>
        <v>372.37</v>
      </c>
      <c r="G210" s="179"/>
      <c r="H210" s="179">
        <v>490</v>
      </c>
      <c r="I210" s="181">
        <v>490</v>
      </c>
      <c r="J210" s="151" t="s">
        <v>623</v>
      </c>
      <c r="K210" s="152">
        <f t="shared" si="22"/>
        <v>117.63</v>
      </c>
      <c r="L210" s="153">
        <f t="shared" si="23"/>
        <v>0.31589548030185027</v>
      </c>
      <c r="M210" s="148" t="s">
        <v>535</v>
      </c>
      <c r="N210" s="154">
        <v>43850</v>
      </c>
      <c r="O210" s="1"/>
      <c r="P210" s="1"/>
      <c r="Q210" s="1"/>
      <c r="R210" s="6" t="s">
        <v>722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142</v>
      </c>
      <c r="B211" s="190">
        <v>43578</v>
      </c>
      <c r="C211" s="190"/>
      <c r="D211" s="191" t="s">
        <v>739</v>
      </c>
      <c r="E211" s="192" t="s">
        <v>537</v>
      </c>
      <c r="F211" s="192">
        <v>220</v>
      </c>
      <c r="G211" s="192"/>
      <c r="H211" s="192">
        <v>127.5</v>
      </c>
      <c r="I211" s="193">
        <v>284</v>
      </c>
      <c r="J211" s="161" t="s">
        <v>740</v>
      </c>
      <c r="K211" s="162">
        <f t="shared" si="22"/>
        <v>-92.5</v>
      </c>
      <c r="L211" s="163">
        <f t="shared" si="23"/>
        <v>-0.42045454545454547</v>
      </c>
      <c r="M211" s="159" t="s">
        <v>547</v>
      </c>
      <c r="N211" s="156">
        <v>43896</v>
      </c>
      <c r="O211" s="1"/>
      <c r="P211" s="1"/>
      <c r="Q211" s="1"/>
      <c r="R211" s="6" t="s">
        <v>722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143</v>
      </c>
      <c r="B212" s="177">
        <v>43622</v>
      </c>
      <c r="C212" s="177"/>
      <c r="D212" s="178" t="s">
        <v>446</v>
      </c>
      <c r="E212" s="179" t="s">
        <v>537</v>
      </c>
      <c r="F212" s="179">
        <v>332.8</v>
      </c>
      <c r="G212" s="179"/>
      <c r="H212" s="179">
        <v>405</v>
      </c>
      <c r="I212" s="181">
        <v>419</v>
      </c>
      <c r="J212" s="151" t="s">
        <v>741</v>
      </c>
      <c r="K212" s="152">
        <f t="shared" si="22"/>
        <v>72.199999999999989</v>
      </c>
      <c r="L212" s="153">
        <f t="shared" si="23"/>
        <v>0.21694711538461534</v>
      </c>
      <c r="M212" s="148" t="s">
        <v>535</v>
      </c>
      <c r="N212" s="154">
        <v>43860</v>
      </c>
      <c r="O212" s="1"/>
      <c r="P212" s="1"/>
      <c r="Q212" s="1"/>
      <c r="R212" s="6" t="s">
        <v>726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0">
        <v>144</v>
      </c>
      <c r="B213" s="169">
        <v>43641</v>
      </c>
      <c r="C213" s="169"/>
      <c r="D213" s="170" t="s">
        <v>149</v>
      </c>
      <c r="E213" s="171" t="s">
        <v>565</v>
      </c>
      <c r="F213" s="171">
        <v>386</v>
      </c>
      <c r="G213" s="172"/>
      <c r="H213" s="172">
        <v>395</v>
      </c>
      <c r="I213" s="172">
        <v>452</v>
      </c>
      <c r="J213" s="173" t="s">
        <v>742</v>
      </c>
      <c r="K213" s="174">
        <f t="shared" si="22"/>
        <v>9</v>
      </c>
      <c r="L213" s="175">
        <f t="shared" si="23"/>
        <v>2.3316062176165803E-2</v>
      </c>
      <c r="M213" s="171" t="s">
        <v>656</v>
      </c>
      <c r="N213" s="169">
        <v>43868</v>
      </c>
      <c r="O213" s="1"/>
      <c r="P213" s="1"/>
      <c r="Q213" s="1"/>
      <c r="R213" s="6" t="s">
        <v>726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0">
        <v>145</v>
      </c>
      <c r="B214" s="169">
        <v>43707</v>
      </c>
      <c r="C214" s="169"/>
      <c r="D214" s="170" t="s">
        <v>130</v>
      </c>
      <c r="E214" s="171" t="s">
        <v>565</v>
      </c>
      <c r="F214" s="171">
        <v>137.5</v>
      </c>
      <c r="G214" s="172"/>
      <c r="H214" s="172">
        <v>138.5</v>
      </c>
      <c r="I214" s="172">
        <v>190</v>
      </c>
      <c r="J214" s="173" t="s">
        <v>760</v>
      </c>
      <c r="K214" s="174">
        <f t="shared" si="22"/>
        <v>1</v>
      </c>
      <c r="L214" s="175">
        <f t="shared" si="23"/>
        <v>7.2727272727272727E-3</v>
      </c>
      <c r="M214" s="171" t="s">
        <v>656</v>
      </c>
      <c r="N214" s="169">
        <v>44432</v>
      </c>
      <c r="O214" s="1"/>
      <c r="P214" s="1"/>
      <c r="Q214" s="1"/>
      <c r="R214" s="6" t="s">
        <v>722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146</v>
      </c>
      <c r="B215" s="177">
        <v>43731</v>
      </c>
      <c r="C215" s="177"/>
      <c r="D215" s="178" t="s">
        <v>402</v>
      </c>
      <c r="E215" s="179" t="s">
        <v>565</v>
      </c>
      <c r="F215" s="179">
        <v>235</v>
      </c>
      <c r="G215" s="179"/>
      <c r="H215" s="179">
        <v>295</v>
      </c>
      <c r="I215" s="181">
        <v>296</v>
      </c>
      <c r="J215" s="151" t="s">
        <v>743</v>
      </c>
      <c r="K215" s="152">
        <f t="shared" si="22"/>
        <v>60</v>
      </c>
      <c r="L215" s="153">
        <f t="shared" si="23"/>
        <v>0.25531914893617019</v>
      </c>
      <c r="M215" s="148" t="s">
        <v>535</v>
      </c>
      <c r="N215" s="154">
        <v>43844</v>
      </c>
      <c r="O215" s="1"/>
      <c r="P215" s="1"/>
      <c r="Q215" s="1"/>
      <c r="R215" s="6" t="s">
        <v>726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147</v>
      </c>
      <c r="B216" s="177">
        <v>43752</v>
      </c>
      <c r="C216" s="177"/>
      <c r="D216" s="178" t="s">
        <v>744</v>
      </c>
      <c r="E216" s="179" t="s">
        <v>565</v>
      </c>
      <c r="F216" s="179">
        <v>277.5</v>
      </c>
      <c r="G216" s="179"/>
      <c r="H216" s="179">
        <v>333</v>
      </c>
      <c r="I216" s="181">
        <v>333</v>
      </c>
      <c r="J216" s="151" t="s">
        <v>745</v>
      </c>
      <c r="K216" s="152">
        <f t="shared" si="22"/>
        <v>55.5</v>
      </c>
      <c r="L216" s="153">
        <f t="shared" si="23"/>
        <v>0.2</v>
      </c>
      <c r="M216" s="148" t="s">
        <v>535</v>
      </c>
      <c r="N216" s="154">
        <v>43846</v>
      </c>
      <c r="O216" s="1"/>
      <c r="P216" s="1"/>
      <c r="Q216" s="1"/>
      <c r="R216" s="6" t="s">
        <v>722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148</v>
      </c>
      <c r="B217" s="177">
        <v>43752</v>
      </c>
      <c r="C217" s="177"/>
      <c r="D217" s="178" t="s">
        <v>746</v>
      </c>
      <c r="E217" s="179" t="s">
        <v>565</v>
      </c>
      <c r="F217" s="179">
        <v>930</v>
      </c>
      <c r="G217" s="179"/>
      <c r="H217" s="179">
        <v>1165</v>
      </c>
      <c r="I217" s="181">
        <v>1200</v>
      </c>
      <c r="J217" s="151" t="s">
        <v>747</v>
      </c>
      <c r="K217" s="152">
        <f t="shared" si="22"/>
        <v>235</v>
      </c>
      <c r="L217" s="153">
        <f t="shared" si="23"/>
        <v>0.25268817204301075</v>
      </c>
      <c r="M217" s="148" t="s">
        <v>535</v>
      </c>
      <c r="N217" s="154">
        <v>43847</v>
      </c>
      <c r="O217" s="1"/>
      <c r="P217" s="1"/>
      <c r="Q217" s="1"/>
      <c r="R217" s="6" t="s">
        <v>726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149</v>
      </c>
      <c r="B218" s="177">
        <v>43753</v>
      </c>
      <c r="C218" s="177"/>
      <c r="D218" s="178" t="s">
        <v>748</v>
      </c>
      <c r="E218" s="179" t="s">
        <v>565</v>
      </c>
      <c r="F218" s="149">
        <v>111</v>
      </c>
      <c r="G218" s="179"/>
      <c r="H218" s="179">
        <v>141</v>
      </c>
      <c r="I218" s="181">
        <v>141</v>
      </c>
      <c r="J218" s="151" t="s">
        <v>550</v>
      </c>
      <c r="K218" s="152">
        <f t="shared" si="22"/>
        <v>30</v>
      </c>
      <c r="L218" s="153">
        <f t="shared" si="23"/>
        <v>0.27027027027027029</v>
      </c>
      <c r="M218" s="148" t="s">
        <v>535</v>
      </c>
      <c r="N218" s="154">
        <v>44328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150</v>
      </c>
      <c r="B219" s="177">
        <v>43753</v>
      </c>
      <c r="C219" s="177"/>
      <c r="D219" s="178" t="s">
        <v>749</v>
      </c>
      <c r="E219" s="179" t="s">
        <v>565</v>
      </c>
      <c r="F219" s="149">
        <v>296</v>
      </c>
      <c r="G219" s="179"/>
      <c r="H219" s="179">
        <v>370</v>
      </c>
      <c r="I219" s="181">
        <v>370</v>
      </c>
      <c r="J219" s="151" t="s">
        <v>623</v>
      </c>
      <c r="K219" s="152">
        <f t="shared" ref="K219:K238" si="24">H219-F219</f>
        <v>74</v>
      </c>
      <c r="L219" s="153">
        <f t="shared" ref="L219:L238" si="25">K219/F219</f>
        <v>0.25</v>
      </c>
      <c r="M219" s="148" t="s">
        <v>535</v>
      </c>
      <c r="N219" s="154">
        <v>43853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151</v>
      </c>
      <c r="B220" s="177">
        <v>43754</v>
      </c>
      <c r="C220" s="177"/>
      <c r="D220" s="178" t="s">
        <v>750</v>
      </c>
      <c r="E220" s="179" t="s">
        <v>565</v>
      </c>
      <c r="F220" s="149">
        <v>300</v>
      </c>
      <c r="G220" s="179"/>
      <c r="H220" s="179">
        <v>382.5</v>
      </c>
      <c r="I220" s="181">
        <v>344</v>
      </c>
      <c r="J220" s="151" t="s">
        <v>791</v>
      </c>
      <c r="K220" s="152">
        <f t="shared" si="24"/>
        <v>82.5</v>
      </c>
      <c r="L220" s="153">
        <f t="shared" si="25"/>
        <v>0.27500000000000002</v>
      </c>
      <c r="M220" s="148" t="s">
        <v>535</v>
      </c>
      <c r="N220" s="154">
        <v>44238</v>
      </c>
      <c r="O220" s="1"/>
      <c r="P220" s="1"/>
      <c r="Q220" s="1"/>
      <c r="R220" s="6" t="s">
        <v>726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152</v>
      </c>
      <c r="B221" s="177">
        <v>43832</v>
      </c>
      <c r="C221" s="177"/>
      <c r="D221" s="178" t="s">
        <v>751</v>
      </c>
      <c r="E221" s="179" t="s">
        <v>565</v>
      </c>
      <c r="F221" s="149">
        <v>495</v>
      </c>
      <c r="G221" s="179"/>
      <c r="H221" s="179">
        <v>595</v>
      </c>
      <c r="I221" s="181">
        <v>590</v>
      </c>
      <c r="J221" s="151" t="s">
        <v>790</v>
      </c>
      <c r="K221" s="152">
        <f t="shared" si="24"/>
        <v>100</v>
      </c>
      <c r="L221" s="153">
        <f t="shared" si="25"/>
        <v>0.20202020202020202</v>
      </c>
      <c r="M221" s="148" t="s">
        <v>535</v>
      </c>
      <c r="N221" s="154">
        <v>44589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153</v>
      </c>
      <c r="B222" s="177">
        <v>43966</v>
      </c>
      <c r="C222" s="177"/>
      <c r="D222" s="178" t="s">
        <v>71</v>
      </c>
      <c r="E222" s="179" t="s">
        <v>565</v>
      </c>
      <c r="F222" s="149">
        <v>67.5</v>
      </c>
      <c r="G222" s="179"/>
      <c r="H222" s="179">
        <v>86</v>
      </c>
      <c r="I222" s="181">
        <v>86</v>
      </c>
      <c r="J222" s="151" t="s">
        <v>752</v>
      </c>
      <c r="K222" s="152">
        <f t="shared" si="24"/>
        <v>18.5</v>
      </c>
      <c r="L222" s="153">
        <f t="shared" si="25"/>
        <v>0.27407407407407408</v>
      </c>
      <c r="M222" s="148" t="s">
        <v>535</v>
      </c>
      <c r="N222" s="154">
        <v>44008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154</v>
      </c>
      <c r="B223" s="177">
        <v>44035</v>
      </c>
      <c r="C223" s="177"/>
      <c r="D223" s="178" t="s">
        <v>445</v>
      </c>
      <c r="E223" s="179" t="s">
        <v>565</v>
      </c>
      <c r="F223" s="149">
        <v>231</v>
      </c>
      <c r="G223" s="179"/>
      <c r="H223" s="179">
        <v>281</v>
      </c>
      <c r="I223" s="181">
        <v>281</v>
      </c>
      <c r="J223" s="151" t="s">
        <v>623</v>
      </c>
      <c r="K223" s="152">
        <f t="shared" si="24"/>
        <v>50</v>
      </c>
      <c r="L223" s="153">
        <f t="shared" si="25"/>
        <v>0.21645021645021645</v>
      </c>
      <c r="M223" s="148" t="s">
        <v>535</v>
      </c>
      <c r="N223" s="154">
        <v>44358</v>
      </c>
      <c r="O223" s="1"/>
      <c r="P223" s="1"/>
      <c r="Q223" s="1"/>
      <c r="R223" s="6" t="s">
        <v>726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155</v>
      </c>
      <c r="B224" s="177">
        <v>44092</v>
      </c>
      <c r="C224" s="177"/>
      <c r="D224" s="178" t="s">
        <v>386</v>
      </c>
      <c r="E224" s="179" t="s">
        <v>565</v>
      </c>
      <c r="F224" s="179">
        <v>206</v>
      </c>
      <c r="G224" s="179"/>
      <c r="H224" s="179">
        <v>248</v>
      </c>
      <c r="I224" s="181">
        <v>248</v>
      </c>
      <c r="J224" s="151" t="s">
        <v>623</v>
      </c>
      <c r="K224" s="152">
        <f t="shared" si="24"/>
        <v>42</v>
      </c>
      <c r="L224" s="153">
        <f t="shared" si="25"/>
        <v>0.20388349514563106</v>
      </c>
      <c r="M224" s="148" t="s">
        <v>535</v>
      </c>
      <c r="N224" s="154">
        <v>44214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156</v>
      </c>
      <c r="B225" s="177">
        <v>44140</v>
      </c>
      <c r="C225" s="177"/>
      <c r="D225" s="178" t="s">
        <v>386</v>
      </c>
      <c r="E225" s="179" t="s">
        <v>565</v>
      </c>
      <c r="F225" s="179">
        <v>182.5</v>
      </c>
      <c r="G225" s="179"/>
      <c r="H225" s="179">
        <v>248</v>
      </c>
      <c r="I225" s="181">
        <v>248</v>
      </c>
      <c r="J225" s="151" t="s">
        <v>623</v>
      </c>
      <c r="K225" s="152">
        <f t="shared" si="24"/>
        <v>65.5</v>
      </c>
      <c r="L225" s="153">
        <f t="shared" si="25"/>
        <v>0.35890410958904112</v>
      </c>
      <c r="M225" s="148" t="s">
        <v>535</v>
      </c>
      <c r="N225" s="154">
        <v>44214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157</v>
      </c>
      <c r="B226" s="177">
        <v>44140</v>
      </c>
      <c r="C226" s="177"/>
      <c r="D226" s="178" t="s">
        <v>314</v>
      </c>
      <c r="E226" s="179" t="s">
        <v>565</v>
      </c>
      <c r="F226" s="179">
        <v>247.5</v>
      </c>
      <c r="G226" s="179"/>
      <c r="H226" s="179">
        <v>320</v>
      </c>
      <c r="I226" s="181">
        <v>320</v>
      </c>
      <c r="J226" s="151" t="s">
        <v>623</v>
      </c>
      <c r="K226" s="152">
        <f t="shared" si="24"/>
        <v>72.5</v>
      </c>
      <c r="L226" s="153">
        <f t="shared" si="25"/>
        <v>0.29292929292929293</v>
      </c>
      <c r="M226" s="148" t="s">
        <v>535</v>
      </c>
      <c r="N226" s="154">
        <v>44323</v>
      </c>
      <c r="O226" s="1"/>
      <c r="P226" s="1"/>
      <c r="Q226" s="1"/>
      <c r="R226" s="6" t="s">
        <v>726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158</v>
      </c>
      <c r="B227" s="177">
        <v>44140</v>
      </c>
      <c r="C227" s="177"/>
      <c r="D227" s="178" t="s">
        <v>267</v>
      </c>
      <c r="E227" s="179" t="s">
        <v>565</v>
      </c>
      <c r="F227" s="149">
        <v>925</v>
      </c>
      <c r="G227" s="179"/>
      <c r="H227" s="179">
        <v>1095</v>
      </c>
      <c r="I227" s="181">
        <v>1093</v>
      </c>
      <c r="J227" s="151" t="s">
        <v>753</v>
      </c>
      <c r="K227" s="152">
        <f t="shared" si="24"/>
        <v>170</v>
      </c>
      <c r="L227" s="153">
        <f t="shared" si="25"/>
        <v>0.18378378378378379</v>
      </c>
      <c r="M227" s="148" t="s">
        <v>535</v>
      </c>
      <c r="N227" s="154">
        <v>44201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159</v>
      </c>
      <c r="B228" s="177">
        <v>44140</v>
      </c>
      <c r="C228" s="177"/>
      <c r="D228" s="178" t="s">
        <v>330</v>
      </c>
      <c r="E228" s="179" t="s">
        <v>565</v>
      </c>
      <c r="F228" s="149">
        <v>332.5</v>
      </c>
      <c r="G228" s="179"/>
      <c r="H228" s="179">
        <v>393</v>
      </c>
      <c r="I228" s="181">
        <v>406</v>
      </c>
      <c r="J228" s="151" t="s">
        <v>754</v>
      </c>
      <c r="K228" s="152">
        <f t="shared" si="24"/>
        <v>60.5</v>
      </c>
      <c r="L228" s="153">
        <f t="shared" si="25"/>
        <v>0.18195488721804512</v>
      </c>
      <c r="M228" s="148" t="s">
        <v>535</v>
      </c>
      <c r="N228" s="154">
        <v>44256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160</v>
      </c>
      <c r="B229" s="177">
        <v>44141</v>
      </c>
      <c r="C229" s="177"/>
      <c r="D229" s="178" t="s">
        <v>445</v>
      </c>
      <c r="E229" s="179" t="s">
        <v>565</v>
      </c>
      <c r="F229" s="149">
        <v>231</v>
      </c>
      <c r="G229" s="179"/>
      <c r="H229" s="179">
        <v>281</v>
      </c>
      <c r="I229" s="181">
        <v>281</v>
      </c>
      <c r="J229" s="151" t="s">
        <v>623</v>
      </c>
      <c r="K229" s="152">
        <f t="shared" si="24"/>
        <v>50</v>
      </c>
      <c r="L229" s="153">
        <f t="shared" si="25"/>
        <v>0.21645021645021645</v>
      </c>
      <c r="M229" s="148" t="s">
        <v>535</v>
      </c>
      <c r="N229" s="154">
        <v>44358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161</v>
      </c>
      <c r="B230" s="177">
        <v>44187</v>
      </c>
      <c r="C230" s="177"/>
      <c r="D230" s="178" t="s">
        <v>421</v>
      </c>
      <c r="E230" s="179" t="s">
        <v>565</v>
      </c>
      <c r="F230" s="149">
        <v>190</v>
      </c>
      <c r="G230" s="179"/>
      <c r="H230" s="179">
        <v>239</v>
      </c>
      <c r="I230" s="181">
        <v>239</v>
      </c>
      <c r="J230" s="151" t="s">
        <v>840</v>
      </c>
      <c r="K230" s="152">
        <f t="shared" si="24"/>
        <v>49</v>
      </c>
      <c r="L230" s="153">
        <f t="shared" si="25"/>
        <v>0.25789473684210529</v>
      </c>
      <c r="M230" s="148" t="s">
        <v>535</v>
      </c>
      <c r="N230" s="154">
        <v>44844</v>
      </c>
      <c r="O230" s="1"/>
      <c r="P230" s="1"/>
      <c r="Q230" s="1"/>
      <c r="R230" s="6" t="s">
        <v>726</v>
      </c>
    </row>
    <row r="231" spans="1:26" ht="12.75" customHeight="1">
      <c r="A231" s="176">
        <v>162</v>
      </c>
      <c r="B231" s="177">
        <v>44258</v>
      </c>
      <c r="C231" s="177"/>
      <c r="D231" s="178" t="s">
        <v>751</v>
      </c>
      <c r="E231" s="179" t="s">
        <v>565</v>
      </c>
      <c r="F231" s="149">
        <v>495</v>
      </c>
      <c r="G231" s="179"/>
      <c r="H231" s="179">
        <v>595</v>
      </c>
      <c r="I231" s="181">
        <v>590</v>
      </c>
      <c r="J231" s="151" t="s">
        <v>790</v>
      </c>
      <c r="K231" s="152">
        <f t="shared" si="24"/>
        <v>100</v>
      </c>
      <c r="L231" s="153">
        <f t="shared" si="25"/>
        <v>0.20202020202020202</v>
      </c>
      <c r="M231" s="148" t="s">
        <v>535</v>
      </c>
      <c r="N231" s="154">
        <v>44589</v>
      </c>
      <c r="O231" s="1"/>
      <c r="P231" s="1"/>
      <c r="R231" s="6" t="s">
        <v>726</v>
      </c>
    </row>
    <row r="232" spans="1:26" ht="12.75" customHeight="1">
      <c r="A232" s="176">
        <v>163</v>
      </c>
      <c r="B232" s="177">
        <v>44274</v>
      </c>
      <c r="C232" s="177"/>
      <c r="D232" s="178" t="s">
        <v>330</v>
      </c>
      <c r="E232" s="179" t="s">
        <v>565</v>
      </c>
      <c r="F232" s="149">
        <v>355</v>
      </c>
      <c r="G232" s="179"/>
      <c r="H232" s="179">
        <v>422.5</v>
      </c>
      <c r="I232" s="181">
        <v>420</v>
      </c>
      <c r="J232" s="151" t="s">
        <v>755</v>
      </c>
      <c r="K232" s="152">
        <f t="shared" si="24"/>
        <v>67.5</v>
      </c>
      <c r="L232" s="153">
        <f t="shared" si="25"/>
        <v>0.19014084507042253</v>
      </c>
      <c r="M232" s="148" t="s">
        <v>535</v>
      </c>
      <c r="N232" s="154">
        <v>44361</v>
      </c>
      <c r="O232" s="1"/>
      <c r="R232" s="194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164</v>
      </c>
      <c r="B233" s="177">
        <v>44295</v>
      </c>
      <c r="C233" s="177"/>
      <c r="D233" s="178" t="s">
        <v>756</v>
      </c>
      <c r="E233" s="179" t="s">
        <v>565</v>
      </c>
      <c r="F233" s="149">
        <v>555</v>
      </c>
      <c r="G233" s="179"/>
      <c r="H233" s="179">
        <v>663</v>
      </c>
      <c r="I233" s="181">
        <v>663</v>
      </c>
      <c r="J233" s="151" t="s">
        <v>757</v>
      </c>
      <c r="K233" s="152">
        <f t="shared" si="24"/>
        <v>108</v>
      </c>
      <c r="L233" s="153">
        <f t="shared" si="25"/>
        <v>0.19459459459459461</v>
      </c>
      <c r="M233" s="148" t="s">
        <v>535</v>
      </c>
      <c r="N233" s="154">
        <v>44321</v>
      </c>
      <c r="O233" s="1"/>
      <c r="P233" s="1"/>
      <c r="Q233" s="1"/>
      <c r="R233" s="194" t="s">
        <v>726</v>
      </c>
    </row>
    <row r="234" spans="1:26" ht="12.75" customHeight="1">
      <c r="A234" s="176">
        <v>165</v>
      </c>
      <c r="B234" s="177">
        <v>44308</v>
      </c>
      <c r="C234" s="177"/>
      <c r="D234" s="178" t="s">
        <v>358</v>
      </c>
      <c r="E234" s="179" t="s">
        <v>565</v>
      </c>
      <c r="F234" s="149">
        <v>126.5</v>
      </c>
      <c r="G234" s="179"/>
      <c r="H234" s="179">
        <v>155</v>
      </c>
      <c r="I234" s="181">
        <v>155</v>
      </c>
      <c r="J234" s="151" t="s">
        <v>623</v>
      </c>
      <c r="K234" s="152">
        <f t="shared" si="24"/>
        <v>28.5</v>
      </c>
      <c r="L234" s="153">
        <f t="shared" si="25"/>
        <v>0.22529644268774704</v>
      </c>
      <c r="M234" s="148" t="s">
        <v>535</v>
      </c>
      <c r="N234" s="154">
        <v>44362</v>
      </c>
      <c r="O234" s="1"/>
      <c r="R234" s="194" t="s">
        <v>726</v>
      </c>
    </row>
    <row r="235" spans="1:26" ht="12.75" customHeight="1">
      <c r="A235" s="219">
        <v>166</v>
      </c>
      <c r="B235" s="220">
        <v>44368</v>
      </c>
      <c r="C235" s="220"/>
      <c r="D235" s="221" t="s">
        <v>375</v>
      </c>
      <c r="E235" s="222" t="s">
        <v>565</v>
      </c>
      <c r="F235" s="223">
        <v>287.5</v>
      </c>
      <c r="G235" s="222"/>
      <c r="H235" s="222">
        <v>245</v>
      </c>
      <c r="I235" s="224">
        <v>344</v>
      </c>
      <c r="J235" s="161" t="s">
        <v>786</v>
      </c>
      <c r="K235" s="162">
        <f t="shared" si="24"/>
        <v>-42.5</v>
      </c>
      <c r="L235" s="163">
        <f t="shared" si="25"/>
        <v>-0.14782608695652175</v>
      </c>
      <c r="M235" s="159" t="s">
        <v>547</v>
      </c>
      <c r="N235" s="156">
        <v>44508</v>
      </c>
      <c r="O235" s="1"/>
      <c r="R235" s="194" t="s">
        <v>726</v>
      </c>
    </row>
    <row r="236" spans="1:26" ht="12.75" customHeight="1">
      <c r="A236" s="176">
        <v>167</v>
      </c>
      <c r="B236" s="177">
        <v>44368</v>
      </c>
      <c r="C236" s="177"/>
      <c r="D236" s="178" t="s">
        <v>445</v>
      </c>
      <c r="E236" s="179" t="s">
        <v>565</v>
      </c>
      <c r="F236" s="149">
        <v>241</v>
      </c>
      <c r="G236" s="179"/>
      <c r="H236" s="179">
        <v>298</v>
      </c>
      <c r="I236" s="181">
        <v>320</v>
      </c>
      <c r="J236" s="151" t="s">
        <v>623</v>
      </c>
      <c r="K236" s="152">
        <f t="shared" si="24"/>
        <v>57</v>
      </c>
      <c r="L236" s="153">
        <f t="shared" si="25"/>
        <v>0.23651452282157676</v>
      </c>
      <c r="M236" s="148" t="s">
        <v>535</v>
      </c>
      <c r="N236" s="154">
        <v>44802</v>
      </c>
      <c r="O236" s="41"/>
      <c r="R236" s="194" t="s">
        <v>726</v>
      </c>
    </row>
    <row r="237" spans="1:26" ht="12.75" customHeight="1">
      <c r="A237" s="176">
        <v>168</v>
      </c>
      <c r="B237" s="177">
        <v>44406</v>
      </c>
      <c r="C237" s="177"/>
      <c r="D237" s="178" t="s">
        <v>358</v>
      </c>
      <c r="E237" s="179" t="s">
        <v>565</v>
      </c>
      <c r="F237" s="149">
        <v>162.5</v>
      </c>
      <c r="G237" s="179"/>
      <c r="H237" s="179">
        <v>200</v>
      </c>
      <c r="I237" s="181">
        <v>200</v>
      </c>
      <c r="J237" s="151" t="s">
        <v>623</v>
      </c>
      <c r="K237" s="152">
        <f t="shared" si="24"/>
        <v>37.5</v>
      </c>
      <c r="L237" s="153">
        <f t="shared" si="25"/>
        <v>0.23076923076923078</v>
      </c>
      <c r="M237" s="148" t="s">
        <v>535</v>
      </c>
      <c r="N237" s="154">
        <v>44802</v>
      </c>
      <c r="O237" s="1"/>
      <c r="R237" s="194" t="s">
        <v>726</v>
      </c>
    </row>
    <row r="238" spans="1:26" ht="12.75" customHeight="1">
      <c r="A238" s="176">
        <v>169</v>
      </c>
      <c r="B238" s="177">
        <v>44462</v>
      </c>
      <c r="C238" s="177"/>
      <c r="D238" s="178" t="s">
        <v>762</v>
      </c>
      <c r="E238" s="179" t="s">
        <v>565</v>
      </c>
      <c r="F238" s="149">
        <v>1235</v>
      </c>
      <c r="G238" s="179"/>
      <c r="H238" s="179">
        <v>1505</v>
      </c>
      <c r="I238" s="181">
        <v>1500</v>
      </c>
      <c r="J238" s="151" t="s">
        <v>623</v>
      </c>
      <c r="K238" s="152">
        <f t="shared" si="24"/>
        <v>270</v>
      </c>
      <c r="L238" s="153">
        <f t="shared" si="25"/>
        <v>0.21862348178137653</v>
      </c>
      <c r="M238" s="148" t="s">
        <v>535</v>
      </c>
      <c r="N238" s="154">
        <v>44564</v>
      </c>
      <c r="O238" s="1"/>
      <c r="R238" s="194" t="s">
        <v>726</v>
      </c>
    </row>
    <row r="239" spans="1:26" ht="12.75" customHeight="1">
      <c r="A239" s="206">
        <v>170</v>
      </c>
      <c r="B239" s="207">
        <v>44480</v>
      </c>
      <c r="C239" s="207"/>
      <c r="D239" s="208" t="s">
        <v>764</v>
      </c>
      <c r="E239" s="209" t="s">
        <v>565</v>
      </c>
      <c r="F239" s="54">
        <v>58.75</v>
      </c>
      <c r="G239" s="209"/>
      <c r="H239" s="306"/>
      <c r="I239" s="213"/>
      <c r="J239" s="307" t="s">
        <v>538</v>
      </c>
      <c r="K239" s="206"/>
      <c r="L239" s="207"/>
      <c r="M239" s="207"/>
      <c r="N239" s="208"/>
      <c r="O239" s="41"/>
      <c r="R239" s="194" t="s">
        <v>726</v>
      </c>
    </row>
    <row r="240" spans="1:26" ht="12.75" customHeight="1">
      <c r="A240" s="210">
        <v>171</v>
      </c>
      <c r="B240" s="211">
        <v>44481</v>
      </c>
      <c r="C240" s="211"/>
      <c r="D240" s="212" t="s">
        <v>256</v>
      </c>
      <c r="E240" s="213" t="s">
        <v>565</v>
      </c>
      <c r="F240" s="214" t="s">
        <v>766</v>
      </c>
      <c r="G240" s="213"/>
      <c r="H240" s="213"/>
      <c r="I240" s="213">
        <v>380</v>
      </c>
      <c r="J240" s="215" t="s">
        <v>538</v>
      </c>
      <c r="K240" s="210"/>
      <c r="L240" s="211"/>
      <c r="M240" s="211"/>
      <c r="N240" s="212"/>
      <c r="O240" s="41"/>
      <c r="R240" s="194" t="s">
        <v>726</v>
      </c>
    </row>
    <row r="241" spans="1:18" ht="12.75" customHeight="1">
      <c r="A241" s="176">
        <v>172</v>
      </c>
      <c r="B241" s="177">
        <v>44481</v>
      </c>
      <c r="C241" s="177"/>
      <c r="D241" s="178" t="s">
        <v>381</v>
      </c>
      <c r="E241" s="179" t="s">
        <v>565</v>
      </c>
      <c r="F241" s="149">
        <v>45.5</v>
      </c>
      <c r="G241" s="179"/>
      <c r="H241" s="179">
        <v>56.5</v>
      </c>
      <c r="I241" s="181">
        <v>56</v>
      </c>
      <c r="J241" s="151" t="s">
        <v>863</v>
      </c>
      <c r="K241" s="152">
        <f>H241-F241</f>
        <v>11</v>
      </c>
      <c r="L241" s="153">
        <f>K241/F241</f>
        <v>0.24175824175824176</v>
      </c>
      <c r="M241" s="148" t="s">
        <v>535</v>
      </c>
      <c r="N241" s="154">
        <v>44881</v>
      </c>
      <c r="O241" s="41"/>
      <c r="R241" s="194"/>
    </row>
    <row r="242" spans="1:18" ht="12.75" customHeight="1">
      <c r="A242" s="176">
        <v>173</v>
      </c>
      <c r="B242" s="177">
        <v>44551</v>
      </c>
      <c r="C242" s="177"/>
      <c r="D242" s="178" t="s">
        <v>118</v>
      </c>
      <c r="E242" s="179" t="s">
        <v>565</v>
      </c>
      <c r="F242" s="149">
        <v>2300</v>
      </c>
      <c r="G242" s="179"/>
      <c r="H242" s="179">
        <f>(2820+2200)/2</f>
        <v>2510</v>
      </c>
      <c r="I242" s="181">
        <v>3000</v>
      </c>
      <c r="J242" s="151" t="s">
        <v>798</v>
      </c>
      <c r="K242" s="152">
        <f>H242-F242</f>
        <v>210</v>
      </c>
      <c r="L242" s="153">
        <f>K242/F242</f>
        <v>9.1304347826086957E-2</v>
      </c>
      <c r="M242" s="148" t="s">
        <v>535</v>
      </c>
      <c r="N242" s="154">
        <v>44649</v>
      </c>
      <c r="O242" s="1"/>
      <c r="R242" s="194"/>
    </row>
    <row r="243" spans="1:18" ht="12.75" customHeight="1">
      <c r="A243" s="216">
        <v>174</v>
      </c>
      <c r="B243" s="211">
        <v>44606</v>
      </c>
      <c r="C243" s="216"/>
      <c r="D243" s="216" t="s">
        <v>400</v>
      </c>
      <c r="E243" s="213" t="s">
        <v>565</v>
      </c>
      <c r="F243" s="213" t="s">
        <v>793</v>
      </c>
      <c r="G243" s="213"/>
      <c r="H243" s="213"/>
      <c r="I243" s="213">
        <v>764</v>
      </c>
      <c r="J243" s="213" t="s">
        <v>538</v>
      </c>
      <c r="K243" s="213"/>
      <c r="L243" s="213"/>
      <c r="M243" s="213"/>
      <c r="N243" s="216"/>
      <c r="O243" s="41"/>
      <c r="R243" s="194"/>
    </row>
    <row r="244" spans="1:18" ht="12.75" customHeight="1">
      <c r="A244" s="176">
        <v>175</v>
      </c>
      <c r="B244" s="177">
        <v>44613</v>
      </c>
      <c r="C244" s="177"/>
      <c r="D244" s="178" t="s">
        <v>762</v>
      </c>
      <c r="E244" s="179" t="s">
        <v>565</v>
      </c>
      <c r="F244" s="149">
        <v>1255</v>
      </c>
      <c r="G244" s="179"/>
      <c r="H244" s="179">
        <v>1515</v>
      </c>
      <c r="I244" s="181">
        <v>1510</v>
      </c>
      <c r="J244" s="151" t="s">
        <v>623</v>
      </c>
      <c r="K244" s="152">
        <f>H244-F244</f>
        <v>260</v>
      </c>
      <c r="L244" s="153">
        <f>K244/F244</f>
        <v>0.20717131474103587</v>
      </c>
      <c r="M244" s="148" t="s">
        <v>535</v>
      </c>
      <c r="N244" s="154">
        <v>44834</v>
      </c>
      <c r="O244" s="41"/>
      <c r="R244" s="194"/>
    </row>
    <row r="245" spans="1:18" ht="12.75" customHeight="1">
      <c r="A245">
        <v>176</v>
      </c>
      <c r="B245" s="211">
        <v>44670</v>
      </c>
      <c r="C245" s="211"/>
      <c r="D245" s="216" t="s">
        <v>500</v>
      </c>
      <c r="E245" s="241" t="s">
        <v>565</v>
      </c>
      <c r="F245" s="213" t="s">
        <v>800</v>
      </c>
      <c r="G245" s="213"/>
      <c r="H245" s="213"/>
      <c r="I245" s="213">
        <v>553</v>
      </c>
      <c r="J245" s="213" t="s">
        <v>538</v>
      </c>
      <c r="K245" s="213"/>
      <c r="L245" s="213"/>
      <c r="M245" s="213"/>
      <c r="N245" s="213"/>
      <c r="O245" s="41"/>
      <c r="R245" s="194"/>
    </row>
    <row r="246" spans="1:18" ht="12.75" customHeight="1">
      <c r="A246" s="176">
        <v>177</v>
      </c>
      <c r="B246" s="177">
        <v>44746</v>
      </c>
      <c r="C246" s="177"/>
      <c r="D246" s="178" t="s">
        <v>833</v>
      </c>
      <c r="E246" s="179" t="s">
        <v>565</v>
      </c>
      <c r="F246" s="149">
        <v>207.5</v>
      </c>
      <c r="G246" s="179"/>
      <c r="H246" s="179">
        <v>254</v>
      </c>
      <c r="I246" s="181">
        <v>254</v>
      </c>
      <c r="J246" s="151" t="s">
        <v>623</v>
      </c>
      <c r="K246" s="152">
        <f>H246-F246</f>
        <v>46.5</v>
      </c>
      <c r="L246" s="153">
        <f>K246/F246</f>
        <v>0.22409638554216868</v>
      </c>
      <c r="M246" s="148" t="s">
        <v>535</v>
      </c>
      <c r="N246" s="154">
        <v>44792</v>
      </c>
      <c r="O246" s="1"/>
      <c r="R246" s="194"/>
    </row>
    <row r="247" spans="1:18" ht="12.75" customHeight="1">
      <c r="A247" s="176">
        <v>178</v>
      </c>
      <c r="B247" s="177">
        <v>44775</v>
      </c>
      <c r="C247" s="177"/>
      <c r="D247" s="178" t="s">
        <v>447</v>
      </c>
      <c r="E247" s="179" t="s">
        <v>565</v>
      </c>
      <c r="F247" s="149">
        <v>31.25</v>
      </c>
      <c r="G247" s="179"/>
      <c r="H247" s="179">
        <v>38.75</v>
      </c>
      <c r="I247" s="181">
        <v>38</v>
      </c>
      <c r="J247" s="151" t="s">
        <v>623</v>
      </c>
      <c r="K247" s="152">
        <f>H247-F247</f>
        <v>7.5</v>
      </c>
      <c r="L247" s="153">
        <f>K247/F247</f>
        <v>0.24</v>
      </c>
      <c r="M247" s="148" t="s">
        <v>535</v>
      </c>
      <c r="N247" s="154">
        <v>44844</v>
      </c>
      <c r="O247" s="41"/>
      <c r="R247" s="54"/>
    </row>
    <row r="248" spans="1:18" ht="12.75" customHeight="1">
      <c r="A248" s="210">
        <v>179</v>
      </c>
      <c r="B248" s="211">
        <v>44841</v>
      </c>
      <c r="C248" s="216"/>
      <c r="D248" s="216" t="s">
        <v>838</v>
      </c>
      <c r="E248" s="241" t="s">
        <v>565</v>
      </c>
      <c r="F248" s="213" t="s">
        <v>839</v>
      </c>
      <c r="G248" s="213"/>
      <c r="H248" s="213"/>
      <c r="I248" s="213">
        <v>840</v>
      </c>
      <c r="J248" s="213" t="s">
        <v>538</v>
      </c>
      <c r="K248" s="213"/>
      <c r="L248" s="213"/>
      <c r="M248" s="213"/>
      <c r="N248" s="213"/>
      <c r="O248" s="41"/>
      <c r="Q248" s="197"/>
      <c r="R248" s="54"/>
    </row>
    <row r="249" spans="1:18" ht="12.75" customHeight="1">
      <c r="A249" s="210">
        <v>180</v>
      </c>
      <c r="B249" s="211">
        <v>44844</v>
      </c>
      <c r="C249" s="216"/>
      <c r="D249" s="216" t="s">
        <v>402</v>
      </c>
      <c r="E249" s="241" t="s">
        <v>565</v>
      </c>
      <c r="F249" s="213" t="s">
        <v>841</v>
      </c>
      <c r="G249" s="213"/>
      <c r="H249" s="213"/>
      <c r="I249" s="213">
        <v>291</v>
      </c>
      <c r="J249" s="213" t="s">
        <v>538</v>
      </c>
      <c r="K249" s="213"/>
      <c r="L249" s="213"/>
      <c r="M249" s="213"/>
      <c r="N249" s="213"/>
      <c r="O249" s="41"/>
      <c r="Q249" s="197"/>
      <c r="R249" s="54"/>
    </row>
    <row r="250" spans="1:18" ht="12.75" customHeight="1">
      <c r="A250" s="210">
        <v>181</v>
      </c>
      <c r="B250" s="211">
        <v>44845</v>
      </c>
      <c r="C250" s="216"/>
      <c r="D250" s="216" t="s">
        <v>400</v>
      </c>
      <c r="E250" s="241" t="s">
        <v>565</v>
      </c>
      <c r="F250" s="213" t="s">
        <v>862</v>
      </c>
      <c r="G250" s="213"/>
      <c r="H250" s="213"/>
      <c r="I250" s="213">
        <v>765</v>
      </c>
      <c r="J250" s="213" t="s">
        <v>538</v>
      </c>
      <c r="K250" s="213"/>
      <c r="L250" s="213"/>
      <c r="M250" s="213"/>
      <c r="N250" s="213"/>
      <c r="O250" s="41"/>
      <c r="Q250" s="197"/>
      <c r="R250" s="54"/>
    </row>
    <row r="251" spans="1:18" ht="12.75" customHeight="1">
      <c r="A251" s="285">
        <v>182</v>
      </c>
      <c r="B251" s="211">
        <v>44981</v>
      </c>
      <c r="C251" s="211"/>
      <c r="D251" s="216" t="s">
        <v>819</v>
      </c>
      <c r="E251" s="241" t="s">
        <v>565</v>
      </c>
      <c r="F251" s="241" t="s">
        <v>868</v>
      </c>
      <c r="G251" s="213"/>
      <c r="H251" s="213"/>
      <c r="I251" s="213">
        <v>2080</v>
      </c>
      <c r="J251" s="213" t="s">
        <v>538</v>
      </c>
      <c r="K251" s="213"/>
      <c r="L251" s="213"/>
      <c r="M251" s="213"/>
      <c r="N251" s="213"/>
      <c r="O251" s="41"/>
      <c r="R251" s="54"/>
    </row>
    <row r="252" spans="1:18" ht="12.75" customHeight="1">
      <c r="A252" s="322">
        <v>183</v>
      </c>
      <c r="B252" s="323">
        <v>44986</v>
      </c>
      <c r="C252" s="324"/>
      <c r="D252" s="324" t="s">
        <v>447</v>
      </c>
      <c r="E252" s="325" t="s">
        <v>565</v>
      </c>
      <c r="F252" s="326">
        <v>57.5</v>
      </c>
      <c r="G252" s="326"/>
      <c r="H252" s="326">
        <v>92.5</v>
      </c>
      <c r="I252" s="326">
        <v>120</v>
      </c>
      <c r="J252" s="326" t="s">
        <v>899</v>
      </c>
      <c r="K252" s="327">
        <f>H252-F252</f>
        <v>35</v>
      </c>
      <c r="L252" s="328">
        <f>K252/F252</f>
        <v>0.60869565217391308</v>
      </c>
      <c r="M252" s="329" t="s">
        <v>535</v>
      </c>
      <c r="N252" s="330">
        <v>45041</v>
      </c>
      <c r="O252" s="41"/>
      <c r="R252" s="54"/>
    </row>
    <row r="253" spans="1:18" ht="12.75" customHeight="1">
      <c r="A253" s="285">
        <v>184</v>
      </c>
      <c r="B253" s="211">
        <v>45008</v>
      </c>
      <c r="C253" s="211"/>
      <c r="D253" s="216" t="s">
        <v>460</v>
      </c>
      <c r="E253" s="241" t="s">
        <v>565</v>
      </c>
      <c r="F253" s="241" t="s">
        <v>876</v>
      </c>
      <c r="G253" s="213"/>
      <c r="H253" s="213"/>
      <c r="I253" s="213">
        <v>3523</v>
      </c>
      <c r="J253" s="213" t="s">
        <v>538</v>
      </c>
      <c r="K253" s="213"/>
      <c r="L253" s="213"/>
      <c r="M253" s="213"/>
      <c r="N253" s="213"/>
      <c r="O253" s="41"/>
      <c r="R253" s="54"/>
    </row>
    <row r="254" spans="1:18" ht="12.75" customHeight="1">
      <c r="A254" s="210">
        <v>185</v>
      </c>
      <c r="B254" s="211">
        <v>45027</v>
      </c>
      <c r="C254" s="216"/>
      <c r="D254" s="216" t="s">
        <v>881</v>
      </c>
      <c r="E254" s="241" t="s">
        <v>565</v>
      </c>
      <c r="F254" s="213" t="s">
        <v>882</v>
      </c>
      <c r="G254" s="213"/>
      <c r="H254" s="213"/>
      <c r="I254" s="213">
        <v>810</v>
      </c>
      <c r="J254" s="213" t="s">
        <v>538</v>
      </c>
      <c r="K254" s="213"/>
      <c r="L254" s="213"/>
      <c r="M254" s="213"/>
      <c r="N254" s="213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B256" s="195" t="s">
        <v>758</v>
      </c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A257" s="196"/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A258" s="196"/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A259" s="53"/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</sheetData>
  <autoFilter ref="R1:R255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2023-05-03T02:37:40Z</dcterms:modified>
</cp:coreProperties>
</file>