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F&amp;O)'!$R$1:$R$331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6" i="7"/>
  <c r="L96" s="1"/>
  <c r="K94"/>
  <c r="L94" s="1"/>
  <c r="K23"/>
  <c r="L23" s="1"/>
  <c r="K47"/>
  <c r="L47" s="1"/>
  <c r="K91"/>
  <c r="L91" s="1"/>
  <c r="K48"/>
  <c r="L48" s="1"/>
  <c r="L89"/>
  <c r="K89"/>
  <c r="K88"/>
  <c r="L88" s="1"/>
  <c r="L36"/>
  <c r="K36"/>
  <c r="L132"/>
  <c r="K132" s="1"/>
  <c r="K87"/>
  <c r="L87" s="1"/>
  <c r="K45"/>
  <c r="L45" s="1"/>
  <c r="K40"/>
  <c r="L40" s="1"/>
  <c r="K83"/>
  <c r="L83" s="1"/>
  <c r="K86"/>
  <c r="L86" s="1"/>
  <c r="K42"/>
  <c r="L42" s="1"/>
  <c r="K41"/>
  <c r="L41" s="1"/>
  <c r="L129"/>
  <c r="K129" s="1"/>
  <c r="L131"/>
  <c r="K131" s="1"/>
  <c r="K39"/>
  <c r="L39" s="1"/>
  <c r="K30"/>
  <c r="L30" s="1"/>
  <c r="K84"/>
  <c r="L84" s="1"/>
  <c r="L130"/>
  <c r="K130" s="1"/>
  <c r="L128"/>
  <c r="K128" s="1"/>
  <c r="K38"/>
  <c r="L38" s="1"/>
  <c r="K33"/>
  <c r="L33" s="1"/>
  <c r="K31"/>
  <c r="L31" s="1"/>
  <c r="K85"/>
  <c r="L85" s="1"/>
  <c r="K34"/>
  <c r="L34" s="1"/>
  <c r="K37"/>
  <c r="L37" s="1"/>
  <c r="L127"/>
  <c r="K127" s="1"/>
  <c r="K82"/>
  <c r="L82" s="1"/>
  <c r="K25"/>
  <c r="L25" s="1"/>
  <c r="K28"/>
  <c r="L28" s="1"/>
  <c r="L126"/>
  <c r="K126" s="1"/>
  <c r="L125"/>
  <c r="K125" s="1"/>
  <c r="K29"/>
  <c r="L29" s="1"/>
  <c r="L112"/>
  <c r="K81"/>
  <c r="L81" s="1"/>
  <c r="L124"/>
  <c r="K124" s="1"/>
  <c r="K80"/>
  <c r="L80" s="1"/>
  <c r="K79"/>
  <c r="L79" s="1"/>
  <c r="K78"/>
  <c r="L78" s="1"/>
  <c r="K77"/>
  <c r="L77" s="1"/>
  <c r="K75"/>
  <c r="L75" s="1"/>
  <c r="K72"/>
  <c r="L72" s="1"/>
  <c r="K74"/>
  <c r="L74" s="1"/>
  <c r="K27"/>
  <c r="L27" s="1"/>
  <c r="K26"/>
  <c r="L26" s="1"/>
  <c r="K21"/>
  <c r="L21" s="1"/>
  <c r="K18"/>
  <c r="L18" s="1"/>
  <c r="K76"/>
  <c r="L76" s="1"/>
  <c r="K73"/>
  <c r="L73" s="1"/>
  <c r="L122"/>
  <c r="K122" s="1"/>
  <c r="L123"/>
  <c r="K123" s="1"/>
  <c r="K70"/>
  <c r="L70" s="1"/>
  <c r="K71"/>
  <c r="L71" s="1"/>
  <c r="K69"/>
  <c r="L69" s="1"/>
  <c r="L110"/>
  <c r="L108"/>
  <c r="K111"/>
  <c r="L121" l="1"/>
  <c r="K121" s="1"/>
  <c r="K24"/>
  <c r="L24" s="1"/>
  <c r="K22"/>
  <c r="L22" s="1"/>
  <c r="K20"/>
  <c r="K19"/>
  <c r="K68" l="1"/>
  <c r="L68" s="1"/>
  <c r="K65"/>
  <c r="L65" s="1"/>
  <c r="L120"/>
  <c r="K120" s="1"/>
  <c r="K17"/>
  <c r="L17" s="1"/>
  <c r="L20"/>
  <c r="L19"/>
  <c r="K67"/>
  <c r="L67" s="1"/>
  <c r="K66"/>
  <c r="L66" s="1"/>
  <c r="K63"/>
  <c r="L63" s="1"/>
  <c r="K64"/>
  <c r="L64" s="1"/>
  <c r="K12"/>
  <c r="L12" s="1"/>
  <c r="K15"/>
  <c r="L15" s="1"/>
  <c r="K16"/>
  <c r="L16" s="1"/>
  <c r="K61"/>
  <c r="L61" s="1"/>
  <c r="K11"/>
  <c r="L11" s="1"/>
  <c r="K10"/>
  <c r="L10" s="1"/>
  <c r="K62" l="1"/>
  <c r="L62" s="1"/>
  <c r="K13"/>
  <c r="L13" s="1"/>
  <c r="K14"/>
  <c r="L14" s="1"/>
  <c r="L119"/>
  <c r="K119" s="1"/>
  <c r="K60" l="1"/>
  <c r="L60" s="1"/>
  <c r="K59"/>
  <c r="L59" s="1"/>
  <c r="K58"/>
  <c r="L58" s="1"/>
  <c r="F287" l="1"/>
  <c r="K288"/>
  <c r="L288" s="1"/>
  <c r="K279"/>
  <c r="L279" s="1"/>
  <c r="K282"/>
  <c r="L282" s="1"/>
  <c r="K290" l="1"/>
  <c r="L290" s="1"/>
  <c r="F281"/>
  <c r="F280"/>
  <c r="F278"/>
  <c r="K278" s="1"/>
  <c r="L278" s="1"/>
  <c r="F258"/>
  <c r="F210"/>
  <c r="K289" l="1"/>
  <c r="L289" s="1"/>
  <c r="K287"/>
  <c r="L287" s="1"/>
  <c r="K293"/>
  <c r="L293" s="1"/>
  <c r="K294"/>
  <c r="L294" s="1"/>
  <c r="K286"/>
  <c r="L286" s="1"/>
  <c r="K296"/>
  <c r="L296" s="1"/>
  <c r="K292"/>
  <c r="L292" s="1"/>
  <c r="K285" l="1"/>
  <c r="L285" s="1"/>
  <c r="K274"/>
  <c r="L274" s="1"/>
  <c r="K276"/>
  <c r="L276" s="1"/>
  <c r="K273"/>
  <c r="L273" s="1"/>
  <c r="K275"/>
  <c r="L275" s="1"/>
  <c r="K204"/>
  <c r="L204" s="1"/>
  <c r="M7"/>
  <c r="K257"/>
  <c r="L257" s="1"/>
  <c r="K271"/>
  <c r="L271" s="1"/>
  <c r="K272"/>
  <c r="L272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0"/>
  <c r="L260" s="1"/>
  <c r="K259"/>
  <c r="L259" s="1"/>
  <c r="K258"/>
  <c r="L258" s="1"/>
  <c r="K254"/>
  <c r="L254" s="1"/>
  <c r="K253"/>
  <c r="L253" s="1"/>
  <c r="K252"/>
  <c r="L252" s="1"/>
  <c r="K249"/>
  <c r="L249" s="1"/>
  <c r="K248"/>
  <c r="L248" s="1"/>
  <c r="K247"/>
  <c r="L247" s="1"/>
  <c r="K246"/>
  <c r="L246" s="1"/>
  <c r="K245"/>
  <c r="L245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0"/>
  <c r="L230" s="1"/>
  <c r="K228"/>
  <c r="L228" s="1"/>
  <c r="K226"/>
  <c r="L226" s="1"/>
  <c r="K225"/>
  <c r="L225" s="1"/>
  <c r="K224"/>
  <c r="L224" s="1"/>
  <c r="K222"/>
  <c r="L222" s="1"/>
  <c r="K221"/>
  <c r="L221" s="1"/>
  <c r="K220"/>
  <c r="L220" s="1"/>
  <c r="K219"/>
  <c r="K218"/>
  <c r="L218" s="1"/>
  <c r="K217"/>
  <c r="L217" s="1"/>
  <c r="K215"/>
  <c r="L215" s="1"/>
  <c r="K214"/>
  <c r="L214" s="1"/>
  <c r="K213"/>
  <c r="L213" s="1"/>
  <c r="K212"/>
  <c r="L212" s="1"/>
  <c r="K211"/>
  <c r="L211" s="1"/>
  <c r="K210"/>
  <c r="L210" s="1"/>
  <c r="H209"/>
  <c r="K209" s="1"/>
  <c r="L209" s="1"/>
  <c r="K206"/>
  <c r="L206" s="1"/>
  <c r="K205"/>
  <c r="L205" s="1"/>
  <c r="K203"/>
  <c r="L203" s="1"/>
  <c r="K202"/>
  <c r="L202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H175"/>
  <c r="K175" s="1"/>
  <c r="L175" s="1"/>
  <c r="F174"/>
  <c r="K174" s="1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D7" i="6"/>
  <c r="K6" i="4"/>
  <c r="K6" i="3"/>
  <c r="L6" i="2"/>
</calcChain>
</file>

<file path=xl/sharedStrings.xml><?xml version="1.0" encoding="utf-8"?>
<sst xmlns="http://schemas.openxmlformats.org/spreadsheetml/2006/main" count="7658" uniqueCount="3832">
  <si>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</si>
  <si>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</si>
  <si>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</si>
  <si>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</si>
  <si>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</si>
  <si>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</si>
  <si>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</si>
  <si>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</si>
  <si>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</si>
  <si>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</si>
  <si>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</si>
  <si>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</si>
  <si>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</si>
  <si>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</si>
  <si>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</si>
  <si>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</si>
  <si>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</si>
  <si>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</si>
  <si>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</si>
  <si>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</si>
  <si>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</si>
  <si>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</si>
  <si>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</si>
  <si>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</si>
  <si>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</si>
  <si>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</si>
  <si>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</si>
  <si>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</si>
  <si>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</si>
  <si>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</si>
  <si>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</si>
  <si>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</si>
  <si>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</si>
  <si>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</si>
  <si>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</si>
  <si>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</si>
  <si>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</si>
  <si>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</si>
  <si>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</si>
  <si>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</si>
  <si>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</si>
  <si>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</si>
  <si>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</si>
  <si>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</si>
  <si>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</si>
  <si>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</si>
  <si>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</si>
  <si>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</si>
  <si>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</si>
  <si>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</si>
  <si>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</si>
  <si>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</si>
  <si>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</si>
  <si>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</si>
  <si>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</si>
  <si>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</si>
  <si>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</si>
  <si>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</si>
  <si>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</si>
  <si>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</si>
  <si>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</si>
  <si>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</si>
  <si>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</si>
  <si>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</si>
  <si>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</si>
  <si>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</si>
  <si>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</si>
  <si>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</si>
  <si>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</si>
  <si>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</si>
  <si>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</si>
  <si>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</si>
  <si>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</si>
  <si>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</si>
  <si>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</si>
  <si>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</si>
  <si>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</si>
  <si>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</si>
  <si>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</si>
  <si>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</si>
  <si>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</si>
  <si>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</si>
  <si>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</si>
  <si>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</si>
  <si>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</si>
  <si>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</si>
  <si>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</si>
  <si>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</si>
  <si>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</si>
  <si>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</si>
  <si>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</si>
  <si>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</si>
  <si>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</si>
  <si>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</si>
  <si>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</si>
  <si>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</si>
  <si>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</si>
  <si>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</si>
  <si>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</si>
  <si>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</si>
  <si>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</si>
  <si>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</si>
  <si>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</si>
  <si>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</si>
  <si>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</si>
  <si>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</si>
  <si>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</si>
  <si>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</si>
  <si>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</si>
  <si>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</si>
  <si>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</si>
  <si>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</si>
  <si>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</si>
  <si>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</si>
  <si>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</si>
  <si>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</si>
  <si>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</si>
  <si>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</si>
  <si>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</si>
  <si>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</si>
  <si>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</si>
  <si>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</si>
  <si>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</si>
  <si>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</si>
  <si>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</si>
  <si>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</si>
  <si>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</si>
  <si>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</si>
  <si>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</si>
  <si>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</si>
  <si>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</si>
  <si>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</si>
  <si>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</si>
  <si>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</si>
  <si>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</si>
  <si>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</si>
  <si>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</si>
  <si>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</si>
  <si>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</si>
  <si>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</si>
  <si>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</si>
  <si>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</si>
  <si>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</si>
  <si>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</si>
  <si>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</si>
  <si>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</si>
  <si>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</si>
  <si>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</si>
  <si>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</si>
  <si>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</si>
  <si>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</si>
  <si>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</si>
  <si>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</si>
  <si>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</si>
  <si>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</si>
  <si>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</si>
  <si>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</si>
  <si>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</si>
  <si>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</si>
  <si>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</si>
  <si>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</si>
  <si>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</si>
  <si>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</si>
  <si>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</si>
  <si>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</si>
  <si>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</si>
  <si>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</si>
  <si>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</si>
  <si>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</si>
  <si>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</si>
  <si>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</si>
  <si>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</si>
  <si>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</si>
  <si>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</si>
  <si>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</si>
  <si>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</si>
  <si>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</si>
  <si>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</si>
  <si>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</si>
  <si>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</si>
  <si>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</si>
  <si>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</si>
  <si>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</si>
  <si>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</si>
  <si>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</si>
  <si>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</si>
  <si>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</si>
  <si>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</si>
  <si>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</si>
  <si>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</si>
  <si>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</si>
  <si>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</si>
  <si>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</si>
  <si>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</si>
  <si>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</si>
  <si>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</si>
  <si>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</si>
  <si>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</si>
  <si>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</si>
  <si>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</si>
  <si>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</si>
  <si>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</si>
  <si>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</si>
  <si>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</si>
  <si>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</si>
  <si>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</si>
  <si>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</si>
  <si>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</si>
  <si>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</si>
  <si>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</si>
  <si>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</si>
  <si>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</si>
  <si>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</si>
  <si>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</si>
  <si>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</si>
  <si>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</si>
  <si>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</si>
  <si>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</si>
  <si>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</si>
  <si>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</si>
  <si>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</si>
  <si>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</si>
  <si>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</si>
  <si>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</si>
  <si>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</si>
  <si>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</si>
  <si>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</si>
  <si>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</si>
  <si>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</si>
  <si>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</si>
  <si>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</si>
  <si>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</si>
  <si>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</si>
  <si>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</si>
  <si>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</si>
  <si>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</si>
  <si>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</si>
  <si>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</si>
  <si>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</si>
  <si>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</si>
  <si>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</si>
  <si>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</si>
  <si>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</si>
  <si>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</si>
  <si>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</si>
  <si>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</si>
  <si>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</si>
  <si>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</si>
  <si>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</si>
  <si>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</si>
  <si>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</si>
  <si>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</si>
  <si>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</si>
  <si>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</si>
  <si>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</si>
  <si>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</si>
  <si>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</si>
  <si>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</si>
  <si>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</si>
  <si>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</si>
  <si>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</si>
  <si>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</si>
  <si>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</si>
  <si>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</si>
  <si>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</si>
  <si>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</si>
  <si>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</si>
  <si>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</si>
  <si>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</si>
  <si>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</si>
  <si>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</si>
  <si>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</si>
  <si>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</si>
  <si>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</si>
  <si>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</si>
  <si>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</si>
  <si>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</si>
  <si>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</si>
  <si>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</si>
  <si>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</si>
  <si>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</si>
  <si>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</si>
  <si>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</si>
  <si>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</si>
  <si>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</si>
  <si>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</si>
  <si>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</si>
  <si>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</si>
  <si>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</si>
  <si>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</si>
  <si>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</si>
  <si>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</si>
  <si>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</si>
  <si>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</si>
  <si>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</si>
  <si>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</si>
  <si>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</si>
  <si>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</si>
  <si>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</si>
  <si>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</si>
  <si>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</si>
  <si>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</si>
  <si>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</si>
  <si>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</si>
  <si>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</si>
  <si>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</si>
  <si>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</si>
  <si>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</si>
  <si>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</si>
  <si>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</si>
  <si>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</si>
  <si>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</si>
  <si>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</si>
  <si>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</si>
  <si>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</si>
  <si>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</si>
  <si>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</si>
  <si>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</si>
  <si>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</si>
  <si>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</si>
  <si>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</si>
  <si>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</si>
  <si>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</si>
  <si>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</si>
  <si>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</si>
  <si>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</si>
  <si>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</si>
  <si>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</si>
  <si>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</si>
  <si>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</si>
  <si>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</si>
  <si>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</si>
  <si>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</si>
  <si>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</si>
  <si>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</si>
  <si>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</si>
  <si>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</si>
  <si>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</si>
  <si>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</si>
  <si>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</si>
  <si>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</si>
  <si>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</si>
  <si>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</si>
  <si>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</si>
  <si>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</si>
  <si>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</si>
  <si>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</si>
  <si>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</si>
  <si>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</si>
  <si>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</si>
  <si>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</si>
  <si>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</si>
  <si>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</si>
  <si>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</si>
  <si>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</si>
  <si>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</si>
  <si>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</si>
  <si>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</si>
  <si>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</si>
  <si>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</si>
  <si>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</si>
  <si>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</si>
  <si>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</si>
  <si>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</si>
  <si>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</si>
  <si>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</si>
  <si>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</si>
  <si>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</si>
  <si>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</si>
  <si>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</si>
  <si>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</si>
  <si>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</si>
  <si>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</si>
  <si>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</si>
  <si>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</si>
  <si>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</si>
  <si>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</si>
  <si>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</si>
  <si>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</si>
  <si>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</si>
  <si>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</si>
  <si>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</si>
  <si>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</si>
  <si>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</si>
  <si>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</si>
  <si>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</si>
  <si>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</si>
  <si>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</si>
  <si>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</si>
  <si>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</si>
  <si>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</si>
  <si>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</si>
  <si>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</si>
  <si>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</si>
  <si>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</si>
  <si>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</si>
  <si>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</si>
  <si>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</si>
  <si>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</si>
  <si>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</si>
  <si>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</si>
  <si>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</si>
  <si>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</si>
  <si>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</si>
  <si>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</si>
  <si>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</si>
  <si>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</si>
  <si>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</si>
  <si>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</si>
  <si>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</si>
  <si>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</si>
  <si>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</si>
  <si>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</si>
  <si>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</si>
  <si>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</si>
  <si>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</si>
  <si>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</si>
  <si>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</si>
  <si>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</si>
  <si>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</si>
  <si>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</si>
  <si>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</si>
  <si>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</si>
  <si>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</si>
  <si>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</si>
  <si>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</si>
  <si>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</si>
  <si>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</si>
  <si>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</si>
  <si>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</si>
  <si>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</si>
  <si>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</si>
  <si>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</si>
  <si>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</si>
  <si>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</si>
  <si>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</si>
  <si>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</si>
  <si>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</si>
  <si>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</si>
  <si>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</si>
  <si>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</si>
  <si>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</si>
  <si>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</si>
  <si>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</si>
  <si>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</si>
  <si>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</si>
  <si>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</si>
  <si>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</si>
  <si>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</si>
  <si>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</si>
  <si>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</si>
  <si>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</si>
  <si>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</si>
  <si>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</si>
  <si>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</si>
  <si>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</si>
  <si>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</si>
  <si>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</si>
  <si>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</si>
  <si>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</si>
  <si>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</si>
  <si>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</si>
  <si>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</si>
  <si>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</si>
  <si>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</si>
  <si>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</si>
  <si>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</si>
  <si>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</si>
  <si>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</si>
  <si>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</si>
  <si>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</si>
  <si>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</si>
  <si>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</si>
  <si>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</si>
  <si>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</si>
  <si>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</si>
  <si>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</si>
  <si>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</si>
  <si>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</si>
  <si>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</si>
  <si>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</si>
  <si>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</si>
  <si>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</si>
  <si>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</si>
  <si>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</si>
  <si>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</si>
  <si>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</si>
  <si>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</si>
  <si>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</si>
  <si>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</si>
  <si>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</si>
  <si>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</si>
  <si>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</si>
  <si>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</si>
  <si>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</si>
  <si>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</si>
  <si>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</si>
  <si>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</si>
  <si>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</si>
  <si>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</si>
  <si>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</si>
  <si>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</si>
  <si>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</si>
  <si>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</si>
  <si>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</si>
  <si>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</si>
  <si>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</si>
  <si>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</si>
  <si>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</si>
  <si>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</si>
  <si>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</si>
  <si>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</si>
  <si>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</si>
  <si>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</si>
  <si>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</si>
  <si>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</si>
  <si>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</si>
  <si>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</si>
  <si>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</si>
  <si>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</si>
  <si>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</si>
  <si>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</si>
  <si>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</si>
  <si>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</si>
  <si>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</si>
  <si>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</si>
  <si>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</si>
  <si>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</si>
  <si>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</si>
  <si>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</si>
  <si>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</si>
  <si>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</si>
  <si>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</si>
  <si>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</si>
  <si>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</si>
  <si>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</si>
  <si>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</si>
  <si>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</si>
  <si>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</si>
  <si>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</si>
  <si>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</si>
  <si>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</si>
  <si>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</si>
  <si>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</si>
  <si>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</si>
  <si>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</si>
  <si>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</si>
  <si>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</si>
  <si>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</si>
  <si>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</si>
  <si>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</si>
  <si>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</si>
  <si>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</si>
  <si>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</si>
  <si>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</si>
  <si>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</si>
  <si>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</si>
  <si>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</si>
  <si>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</si>
  <si>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</si>
  <si>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</si>
  <si>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</si>
  <si>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</si>
  <si>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</si>
  <si>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</si>
  <si>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</si>
  <si>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</si>
  <si>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</si>
  <si>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</si>
  <si>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</si>
  <si>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</si>
  <si>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</si>
  <si>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</si>
  <si>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</si>
  <si>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</si>
  <si>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</si>
  <si>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</si>
  <si>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</si>
  <si>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</si>
  <si>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</si>
  <si>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</si>
  <si>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</si>
  <si>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</si>
  <si>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</si>
  <si>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</si>
  <si>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</si>
  <si>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</si>
  <si>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</si>
  <si>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</si>
  <si>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</si>
  <si>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</si>
  <si>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</si>
  <si>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</si>
  <si>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</si>
  <si>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</si>
  <si>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</si>
  <si>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</si>
  <si>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</si>
  <si>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</si>
  <si>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</si>
  <si>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</si>
  <si>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</si>
  <si>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</si>
  <si>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</si>
  <si>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</si>
  <si>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</si>
  <si>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</si>
  <si>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</si>
  <si>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</si>
  <si>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</si>
  <si>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</si>
  <si>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</si>
  <si>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</si>
  <si>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</si>
  <si>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</si>
  <si>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</si>
  <si>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</si>
  <si>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</si>
  <si>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</si>
  <si>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</si>
  <si>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</si>
  <si>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</si>
  <si>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</si>
  <si>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</si>
  <si>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</si>
  <si>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</si>
  <si>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</si>
  <si>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</si>
  <si>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</si>
  <si>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</si>
  <si>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</si>
  <si>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</si>
  <si>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</si>
  <si>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</si>
  <si>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</si>
  <si>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</si>
  <si>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</si>
  <si>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</si>
  <si>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</si>
  <si>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</si>
  <si>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</si>
  <si>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</si>
  <si>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</si>
  <si>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</si>
  <si>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</si>
  <si>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</si>
  <si>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</si>
  <si>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</si>
  <si>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</si>
  <si>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</si>
  <si>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</si>
  <si>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</si>
  <si>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</si>
  <si>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</si>
  <si>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</si>
  <si>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</si>
  <si>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</si>
  <si>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</si>
  <si>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</si>
  <si>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</si>
  <si>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</si>
  <si>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</si>
  <si>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</si>
  <si>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</si>
  <si>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</si>
  <si>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</si>
  <si>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</si>
  <si>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</si>
  <si>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</si>
  <si>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</si>
  <si>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</si>
  <si>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</si>
  <si>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</si>
  <si>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</si>
  <si>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</si>
  <si>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</si>
  <si>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</si>
  <si>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</si>
  <si>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</si>
  <si>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</si>
  <si>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</si>
  <si>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</si>
  <si>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</si>
  <si>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</si>
  <si>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</si>
  <si>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</si>
  <si>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</si>
  <si>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</si>
  <si>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</si>
  <si>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</si>
  <si>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</si>
  <si>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</si>
  <si>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</si>
  <si>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</si>
  <si>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</si>
  <si>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</si>
  <si>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</si>
  <si>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</si>
  <si>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</si>
  <si>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</si>
  <si>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</si>
  <si>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</si>
  <si>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</si>
  <si>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</si>
  <si>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</si>
  <si>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</si>
  <si>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</si>
  <si>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</si>
  <si>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</si>
  <si>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</si>
  <si>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</si>
  <si>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</si>
  <si>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</si>
  <si>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</si>
  <si>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</si>
  <si>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</si>
  <si>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</si>
  <si>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</si>
  <si>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</si>
  <si>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</si>
  <si>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</si>
  <si>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</si>
  <si>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</si>
  <si>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</si>
  <si>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</si>
  <si>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</si>
  <si>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</si>
  <si>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</si>
  <si>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</si>
  <si>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</si>
  <si>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</si>
  <si>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</si>
  <si>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</si>
  <si>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</si>
  <si>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</si>
  <si>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</si>
  <si>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</si>
  <si>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</si>
  <si>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</si>
  <si>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</si>
  <si>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</si>
  <si>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</si>
  <si>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</si>
  <si>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</si>
  <si>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</si>
  <si>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</si>
  <si>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</si>
  <si>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</si>
  <si>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</si>
  <si>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</si>
  <si>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</si>
  <si>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</si>
  <si>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</si>
  <si>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</si>
  <si>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</si>
  <si>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</si>
  <si>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</si>
  <si>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</si>
  <si>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</si>
  <si>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</si>
  <si>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</si>
  <si>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</si>
  <si>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</si>
  <si>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</si>
  <si>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</si>
  <si>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</si>
  <si>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</si>
  <si>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</si>
  <si>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</si>
  <si>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</si>
  <si>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</si>
  <si>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</si>
  <si>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</si>
  <si>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</si>
  <si>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</si>
  <si>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</si>
  <si>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</si>
  <si>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</si>
  <si>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</si>
  <si>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</si>
  <si>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</si>
  <si>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</si>
  <si>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</si>
  <si>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</si>
  <si>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</si>
  <si>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</si>
  <si>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</si>
  <si>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</si>
  <si>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</si>
  <si>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</si>
  <si>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</si>
  <si>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</si>
  <si>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</si>
  <si>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</si>
  <si>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</si>
  <si>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</si>
  <si>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</si>
  <si>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</si>
  <si>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</si>
  <si>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</si>
  <si>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</si>
  <si>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</si>
  <si>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</si>
  <si>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</si>
  <si>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</si>
  <si>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</si>
  <si>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</si>
  <si>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</si>
  <si>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</si>
  <si>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</si>
  <si>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</si>
  <si>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</si>
  <si>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</si>
  <si>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</si>
  <si>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</si>
  <si>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</si>
  <si>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</si>
  <si>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</si>
  <si>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</si>
  <si>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</si>
  <si>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</si>
  <si>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</si>
  <si>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</si>
  <si>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</si>
  <si>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</si>
  <si>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</si>
  <si>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</si>
  <si>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</si>
  <si>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</si>
  <si>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</si>
  <si>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</si>
  <si>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</si>
  <si>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</si>
  <si>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</si>
  <si>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</si>
  <si>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</si>
  <si>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</si>
  <si>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</si>
  <si>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</si>
  <si>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</si>
  <si>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</si>
  <si>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</si>
  <si>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</si>
  <si>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</si>
  <si>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</si>
  <si>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</si>
  <si>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</si>
  <si>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</si>
  <si>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</si>
  <si>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</si>
  <si>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</si>
  <si>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</si>
  <si>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</si>
  <si>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</si>
  <si>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</si>
  <si>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</si>
  <si>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</si>
  <si>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</si>
  <si>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</si>
  <si>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</si>
  <si>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</si>
  <si>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</si>
  <si>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</si>
  <si>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</si>
  <si>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</si>
  <si>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</si>
  <si>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</si>
  <si>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</si>
  <si>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</si>
  <si>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</si>
  <si>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</si>
  <si>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</si>
  <si>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</si>
  <si>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</si>
  <si>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</si>
  <si>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</si>
  <si>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</si>
  <si>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</si>
  <si>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</si>
  <si>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</si>
  <si>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</si>
  <si>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</si>
  <si>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</si>
  <si>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</si>
  <si>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</si>
  <si>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</si>
  <si>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</si>
  <si>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</si>
  <si>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</si>
  <si>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</si>
  <si>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</si>
  <si>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</si>
  <si>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</si>
  <si>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</si>
  <si>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</si>
  <si>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</si>
  <si>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</si>
  <si>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</si>
  <si>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</si>
  <si>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</si>
  <si>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</si>
  <si>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</si>
  <si>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</si>
  <si>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</si>
  <si>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</si>
  <si>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</si>
  <si>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</si>
  <si>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</si>
  <si>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</si>
  <si>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</si>
  <si>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</si>
  <si>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</si>
  <si>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</si>
  <si>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</si>
  <si>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</si>
  <si>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</si>
  <si>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</si>
  <si>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</si>
  <si>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</si>
  <si>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</si>
  <si>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</si>
  <si>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</si>
  <si>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</si>
  <si>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</si>
  <si>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</si>
  <si>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</si>
  <si>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</si>
  <si>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</si>
  <si>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</si>
  <si>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</si>
  <si>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</si>
  <si>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</si>
  <si>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</si>
  <si>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</si>
  <si>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</si>
  <si>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</si>
  <si>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</si>
  <si>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</si>
  <si>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</si>
  <si>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</si>
  <si>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</si>
  <si>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</si>
  <si>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</si>
  <si>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</si>
  <si>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</si>
  <si>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</si>
  <si>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</si>
  <si>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</si>
  <si>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</si>
  <si>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</si>
  <si>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</si>
  <si>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</si>
  <si>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</si>
  <si>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</si>
  <si>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</si>
  <si>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</si>
  <si>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</si>
  <si>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</si>
  <si>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</si>
  <si>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</si>
  <si>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</si>
  <si>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</si>
  <si>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</si>
  <si>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</si>
  <si>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</si>
  <si>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</si>
  <si>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</si>
  <si>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</si>
  <si>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</si>
  <si>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</si>
  <si>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</si>
  <si>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</si>
  <si>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</si>
  <si>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</si>
  <si>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</si>
  <si>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</si>
  <si>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</si>
  <si>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</si>
  <si>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</si>
  <si>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</si>
  <si>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</si>
  <si>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</si>
  <si>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</si>
  <si>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</si>
  <si>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</si>
  <si>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</si>
  <si>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</si>
  <si>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</si>
  <si>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</si>
  <si>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</si>
  <si>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</si>
  <si>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</si>
  <si>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</si>
  <si>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</si>
  <si>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</si>
  <si>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</si>
  <si>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</si>
  <si>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</si>
  <si>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</si>
  <si>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</si>
  <si>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</si>
  <si>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</si>
  <si>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</si>
  <si>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</si>
  <si>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</si>
  <si>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</si>
  <si>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</si>
  <si>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</si>
  <si>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</si>
  <si>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</si>
  <si>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</si>
  <si>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</si>
  <si>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</si>
  <si>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</si>
  <si>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</si>
  <si>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</si>
  <si>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</si>
  <si>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</si>
  <si>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</si>
  <si>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</si>
  <si>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</si>
  <si>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</si>
  <si>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</si>
  <si>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</si>
  <si>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</si>
  <si>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</si>
  <si>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</si>
  <si>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</si>
  <si>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</si>
  <si>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</si>
  <si>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</si>
  <si>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</si>
  <si>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</si>
  <si>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</si>
  <si>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</si>
  <si>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</si>
  <si>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</si>
  <si>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</si>
  <si>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</si>
  <si>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</si>
  <si>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</si>
  <si>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</si>
  <si>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</si>
  <si>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</si>
  <si>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</si>
  <si>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</si>
  <si>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</si>
  <si>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</si>
  <si>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</si>
  <si>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</si>
  <si>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</si>
  <si>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</si>
  <si>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</si>
  <si>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</si>
  <si>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</si>
  <si>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</si>
  <si>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</si>
  <si>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</si>
  <si>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</si>
  <si>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</si>
  <si>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</si>
  <si>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</si>
  <si>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</si>
  <si>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</si>
  <si>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</si>
  <si>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</si>
  <si>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</si>
  <si>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</si>
  <si>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</si>
  <si>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</si>
  <si>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</si>
  <si>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</si>
  <si>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</si>
  <si>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</si>
  <si>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</si>
  <si>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</si>
  <si>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</si>
  <si>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</si>
  <si>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</si>
  <si>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</si>
  <si>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</si>
  <si>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</si>
  <si>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</si>
  <si>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</si>
  <si>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</si>
  <si>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</si>
  <si>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</si>
  <si>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</si>
  <si>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</si>
  <si>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</si>
  <si>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</si>
  <si>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</si>
  <si>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</si>
  <si>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</si>
  <si>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</si>
  <si>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</si>
  <si>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</si>
  <si>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</si>
  <si>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</si>
  <si>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</si>
  <si>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</si>
  <si>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</si>
  <si>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</si>
  <si>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</si>
  <si>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</si>
  <si>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</si>
  <si>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</si>
  <si>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</si>
  <si>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</si>
  <si>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</si>
  <si>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</si>
  <si>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</si>
  <si>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</si>
  <si>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</si>
  <si>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</si>
  <si>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</si>
  <si>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</si>
  <si>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</si>
  <si>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</si>
  <si>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</si>
  <si>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</si>
  <si>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</si>
  <si>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</si>
  <si>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</si>
  <si>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</si>
  <si>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</si>
  <si>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</si>
  <si>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</si>
  <si>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</si>
  <si>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</si>
  <si>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</si>
  <si>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</si>
  <si>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</si>
  <si>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</si>
  <si>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</si>
  <si>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</si>
  <si>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</si>
  <si>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</si>
  <si>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</si>
  <si>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</si>
  <si>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</si>
  <si>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</si>
  <si>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</si>
  <si>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</si>
  <si>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</si>
  <si>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</si>
  <si>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</si>
  <si>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</si>
  <si>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</si>
  <si>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</si>
  <si>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</si>
  <si>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</si>
  <si>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</si>
  <si>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</si>
  <si>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</si>
  <si>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</si>
  <si>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</si>
  <si>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</si>
  <si>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</si>
  <si>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</si>
  <si>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</si>
  <si>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</si>
  <si>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</si>
  <si>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</si>
  <si>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</si>
  <si>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</si>
  <si>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</si>
  <si>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</si>
  <si>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</si>
  <si>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</si>
  <si>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</si>
  <si>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</si>
  <si>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</si>
  <si>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</si>
  <si>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</si>
  <si>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</si>
  <si>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</si>
  <si>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</si>
  <si>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</si>
  <si>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</si>
  <si>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</si>
  <si>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</si>
  <si>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</si>
  <si>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</si>
  <si>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</si>
  <si>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</si>
  <si>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</si>
  <si>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</si>
  <si>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</si>
  <si>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</si>
  <si>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</si>
  <si>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</si>
  <si>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</si>
  <si>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</si>
  <si>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</si>
  <si>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</si>
  <si>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</si>
  <si>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</si>
  <si>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</si>
  <si>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</si>
  <si>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</si>
  <si>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</si>
  <si>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</si>
  <si>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</si>
  <si>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</si>
  <si>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</si>
  <si>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</si>
  <si>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</si>
  <si>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</si>
  <si>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</si>
  <si>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</si>
  <si>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</si>
  <si>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</si>
  <si>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</si>
  <si>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</si>
  <si>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</si>
  <si>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</si>
  <si>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</si>
  <si>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</si>
  <si>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</si>
  <si>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</si>
  <si>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</si>
  <si>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</si>
  <si>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</si>
  <si>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</si>
  <si>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</si>
  <si>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</si>
  <si>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</si>
  <si>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</si>
  <si>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</si>
  <si>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</si>
  <si>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</si>
  <si>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</si>
  <si>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</si>
  <si>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</si>
  <si>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</si>
  <si>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</si>
  <si>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</si>
  <si>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</si>
  <si>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</si>
  <si>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</si>
  <si>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</si>
  <si>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</si>
  <si>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</si>
  <si>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</si>
  <si>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</si>
  <si>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</si>
  <si>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</si>
  <si>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</si>
  <si>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</si>
  <si>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</si>
  <si>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</si>
  <si>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</si>
  <si>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</si>
  <si>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</si>
  <si>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</si>
  <si>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</si>
  <si>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</si>
  <si>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</si>
  <si>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</si>
  <si>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</si>
  <si>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</si>
  <si>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</si>
  <si>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</si>
  <si>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</si>
  <si>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</si>
  <si>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</si>
  <si>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</si>
  <si>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</si>
  <si>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</si>
  <si>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</si>
  <si>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</si>
  <si>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</si>
  <si>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</si>
  <si>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</si>
  <si>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</si>
  <si>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</si>
  <si>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</si>
  <si>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</si>
  <si>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</si>
  <si>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</si>
  <si>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</si>
  <si>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</si>
  <si>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</si>
  <si>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</si>
  <si>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</si>
  <si>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</si>
  <si>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</si>
  <si>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</si>
  <si>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</si>
  <si>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</si>
  <si>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</si>
  <si>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</si>
  <si>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</si>
  <si>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</si>
  <si>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</si>
  <si>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</si>
  <si>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</si>
  <si>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</si>
  <si>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</si>
  <si>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</si>
  <si>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</si>
  <si>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</si>
  <si>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</si>
  <si>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</si>
  <si>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</si>
  <si>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</si>
  <si>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</si>
  <si>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</si>
  <si>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</si>
  <si>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</si>
  <si>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</si>
  <si>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</si>
  <si>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</si>
  <si>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</si>
  <si>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</si>
  <si>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</si>
  <si>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</si>
  <si>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</si>
  <si>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</si>
  <si>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</si>
  <si>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</si>
  <si>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</si>
  <si>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</si>
  <si>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</si>
  <si>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</si>
  <si>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</si>
  <si>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</si>
  <si>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</si>
  <si>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</si>
  <si>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</si>
  <si>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</si>
  <si>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</si>
  <si>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</si>
  <si>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</si>
  <si>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</si>
  <si>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</si>
  <si>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</si>
  <si>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</si>
  <si>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</si>
  <si>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</si>
  <si>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</si>
  <si>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</si>
  <si>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</si>
  <si>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</si>
  <si>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</si>
  <si>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</si>
  <si>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</si>
  <si>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</si>
  <si>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</si>
  <si>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</si>
  <si>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</si>
  <si>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</si>
  <si>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</si>
  <si>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</si>
  <si>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</si>
  <si>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</si>
  <si>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</si>
  <si>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</si>
  <si>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</si>
  <si>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</si>
  <si>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</si>
  <si>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</si>
  <si>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</si>
  <si>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</si>
  <si>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</si>
  <si>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</si>
  <si>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</si>
  <si>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</si>
  <si>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</si>
  <si>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</si>
  <si>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</si>
  <si>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</si>
  <si>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</si>
  <si>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</si>
  <si>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</si>
  <si>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</si>
  <si>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</si>
  <si>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</si>
  <si>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</si>
  <si>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</si>
  <si>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</si>
  <si>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</si>
  <si>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</si>
  <si>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</si>
  <si>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</si>
  <si>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</si>
  <si>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</si>
  <si>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</si>
  <si>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</si>
  <si>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</si>
  <si>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</si>
  <si>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</si>
  <si>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</si>
  <si>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</si>
  <si>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</si>
  <si>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</si>
  <si>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</si>
  <si>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</si>
  <si>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</si>
  <si>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</si>
  <si>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</si>
  <si>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</si>
  <si>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</si>
  <si>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</si>
  <si>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</si>
  <si>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</si>
  <si>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</si>
  <si>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</si>
  <si>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</si>
  <si>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</si>
  <si>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</si>
  <si>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</si>
  <si>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</si>
  <si>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</si>
  <si>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</si>
  <si>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</si>
  <si>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</si>
  <si>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</si>
  <si>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</si>
  <si>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</si>
  <si>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</si>
  <si>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</si>
  <si>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</si>
  <si>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</si>
  <si>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</si>
  <si>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</si>
  <si>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</si>
  <si>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</si>
  <si>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</si>
  <si>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</si>
  <si>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</si>
  <si>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</si>
  <si>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</si>
  <si>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</si>
  <si>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</si>
  <si>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</si>
  <si>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</si>
  <si>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</si>
  <si>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</si>
  <si>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</si>
  <si>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</si>
  <si>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</si>
  <si>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</si>
  <si>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</si>
  <si>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</si>
  <si>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</si>
  <si>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</si>
  <si>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</si>
  <si>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</si>
  <si>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</si>
  <si>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</si>
  <si>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</si>
  <si>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</si>
  <si>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</si>
  <si>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</si>
  <si>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</si>
  <si>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</si>
  <si>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</si>
  <si>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</si>
  <si>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</si>
  <si>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</si>
  <si>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</si>
  <si>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</si>
  <si>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</si>
  <si>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</si>
  <si>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</si>
  <si>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</si>
  <si>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</si>
  <si>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</si>
  <si>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</si>
  <si>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</si>
  <si>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</si>
  <si>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</si>
  <si>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</si>
  <si>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</si>
  <si>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</si>
  <si>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</si>
  <si>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</si>
  <si>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</si>
  <si>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</si>
  <si>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</si>
  <si>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</si>
  <si>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</si>
  <si>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</si>
  <si>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</si>
  <si>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</si>
  <si>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</si>
  <si>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</si>
  <si>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</si>
  <si>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</si>
  <si>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</si>
  <si>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</si>
  <si>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</si>
  <si>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</si>
  <si>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</si>
  <si>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</si>
  <si>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</si>
  <si>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</si>
  <si>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</si>
  <si>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</si>
  <si>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</si>
  <si>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</si>
  <si>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</si>
  <si>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</si>
  <si>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</si>
  <si>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</si>
  <si>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</si>
  <si>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</si>
  <si>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</si>
  <si>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</si>
  <si>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</si>
  <si>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</si>
  <si>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</si>
  <si>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</si>
  <si>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</si>
  <si>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</si>
  <si>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</si>
  <si>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</si>
  <si>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</si>
  <si>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</si>
  <si>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</si>
  <si>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</si>
  <si>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</si>
  <si>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</si>
  <si>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</si>
  <si>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</si>
  <si>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</si>
  <si>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</si>
  <si>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</si>
  <si>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</si>
  <si>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</si>
  <si>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</si>
  <si>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</si>
  <si>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</si>
  <si>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</si>
  <si>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</si>
  <si>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</si>
  <si>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</si>
  <si>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</si>
  <si>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</si>
  <si>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</si>
  <si>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</si>
  <si>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</si>
  <si>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</si>
  <si>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</si>
  <si>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</si>
  <si>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</si>
  <si>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</si>
  <si>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</si>
  <si>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</si>
  <si>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</si>
  <si>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</si>
  <si>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</si>
  <si>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</si>
  <si>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</si>
  <si>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</si>
  <si>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</si>
  <si>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</si>
  <si>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</si>
  <si>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</si>
  <si>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</si>
  <si>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</si>
  <si>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</si>
  <si>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</si>
  <si>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</si>
  <si>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</si>
  <si>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</si>
  <si>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</si>
  <si>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</si>
  <si>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</si>
  <si>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</si>
  <si>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</si>
  <si>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</si>
  <si>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</si>
  <si>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</si>
  <si>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</si>
  <si>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</si>
  <si>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</si>
  <si>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</si>
  <si>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</si>
  <si>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</si>
  <si>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</si>
  <si>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</si>
  <si>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</si>
  <si>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</si>
  <si>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</si>
  <si>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</si>
  <si>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</si>
  <si>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</si>
  <si>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</si>
  <si>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</si>
  <si>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</si>
  <si>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</si>
  <si>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</si>
  <si>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</si>
  <si>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</si>
  <si>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</si>
  <si>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</si>
  <si>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</si>
  <si>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</si>
  <si>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</si>
  <si>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</si>
  <si>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</si>
  <si>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</si>
  <si>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</si>
  <si>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</si>
  <si>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</si>
  <si>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</si>
  <si>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</si>
  <si>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</si>
  <si>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</si>
  <si>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</si>
  <si>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</si>
  <si>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</si>
  <si>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</si>
  <si>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</si>
  <si>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</si>
  <si>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</si>
  <si>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</si>
  <si>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</si>
  <si>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</si>
  <si>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</si>
  <si>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</si>
  <si>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</si>
  <si>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</si>
  <si>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</si>
  <si>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</si>
  <si>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</si>
  <si>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</si>
  <si>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</si>
  <si>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</si>
  <si>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</si>
  <si>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</si>
  <si>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</si>
  <si>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</si>
  <si>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</si>
  <si>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</si>
  <si>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</si>
  <si>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</si>
  <si>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</si>
  <si>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</si>
  <si>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</si>
  <si>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</si>
  <si>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</si>
  <si>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</si>
  <si>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</si>
  <si>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</si>
  <si>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</si>
  <si>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</si>
  <si>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</si>
  <si>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</si>
  <si>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</si>
  <si>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</si>
  <si>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</si>
  <si>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</si>
  <si>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</si>
  <si>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</si>
  <si>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</si>
  <si>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</si>
  <si>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</si>
  <si>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</si>
  <si>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</si>
  <si>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</si>
  <si>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</si>
  <si>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</si>
  <si>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</si>
  <si>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</si>
  <si>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</si>
  <si>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</si>
  <si>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</si>
  <si>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</si>
  <si>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</si>
  <si>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</si>
  <si>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</si>
  <si>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</si>
  <si>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</si>
  <si>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</si>
  <si>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</si>
  <si>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</si>
  <si>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</si>
  <si>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</si>
  <si>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</si>
  <si>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</si>
  <si>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</si>
  <si>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</si>
  <si>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</si>
  <si>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</si>
  <si>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</si>
  <si>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</si>
  <si>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</si>
  <si>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</si>
  <si>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</si>
  <si>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</si>
  <si>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</si>
  <si>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</si>
  <si>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</si>
  <si>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</si>
  <si>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</si>
  <si>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</si>
  <si>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</si>
  <si>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</si>
  <si>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</si>
  <si>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</si>
  <si>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</si>
  <si>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</si>
  <si>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</si>
  <si>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</si>
  <si>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</si>
  <si>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</si>
  <si>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</si>
  <si>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</si>
  <si>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</si>
  <si>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</si>
  <si>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</si>
  <si>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</si>
  <si>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</si>
  <si>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</si>
  <si>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</si>
  <si>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</si>
  <si>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</si>
  <si>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</si>
  <si>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</si>
  <si>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</si>
  <si>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</si>
  <si>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</si>
  <si>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</si>
  <si>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</si>
  <si>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</si>
  <si>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</si>
  <si>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</si>
  <si>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</si>
  <si>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</si>
  <si>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</si>
  <si>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</si>
  <si>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</si>
  <si>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</si>
  <si>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</si>
  <si>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</si>
  <si>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</si>
  <si>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</si>
  <si>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</si>
  <si>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</si>
  <si>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</si>
  <si>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</si>
  <si>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</si>
  <si>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</si>
  <si>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</si>
  <si>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</si>
  <si>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</si>
  <si>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</si>
  <si>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</si>
  <si>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</si>
  <si>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</si>
  <si>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</si>
  <si>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</si>
  <si>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</si>
  <si>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</si>
  <si>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</si>
  <si>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</si>
  <si>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</si>
  <si>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</si>
  <si>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</si>
  <si>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</si>
  <si>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</si>
  <si>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</si>
  <si>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</si>
  <si>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</si>
  <si>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</si>
  <si>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</si>
  <si>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</si>
  <si>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</si>
  <si>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</si>
  <si>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</si>
  <si>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</si>
  <si>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</si>
  <si>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</si>
  <si>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</si>
  <si>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</si>
  <si>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</si>
  <si>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</si>
  <si>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</si>
  <si>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</si>
  <si>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</si>
  <si>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</si>
  <si>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</si>
  <si>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</si>
  <si>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</si>
  <si>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</si>
  <si>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</si>
  <si>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</si>
  <si>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</si>
  <si>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</si>
  <si>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</si>
  <si>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</si>
  <si>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</si>
  <si>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</si>
  <si>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</si>
  <si>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</si>
  <si>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</si>
  <si>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</si>
  <si>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</si>
  <si>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</si>
  <si>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</si>
  <si>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</si>
  <si>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</si>
  <si>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</si>
  <si>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</si>
  <si>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</si>
  <si>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</si>
  <si>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</si>
  <si>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</si>
  <si>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</si>
  <si>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</si>
  <si>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</si>
  <si>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</si>
  <si>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</si>
  <si>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</si>
  <si>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</si>
  <si>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</si>
  <si>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</si>
  <si>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</si>
  <si>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</si>
  <si>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</si>
  <si>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</si>
  <si>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</si>
  <si>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</si>
  <si>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</si>
  <si>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</si>
  <si>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</si>
  <si>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</si>
  <si>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</si>
  <si>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</si>
  <si>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</si>
  <si>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</si>
  <si>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</si>
  <si>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</si>
  <si>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</si>
  <si>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</si>
  <si>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</si>
  <si>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</si>
  <si>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</si>
  <si>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</si>
  <si>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</si>
  <si>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</si>
  <si>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</si>
  <si>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</si>
  <si>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</si>
  <si>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</si>
  <si>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</si>
  <si>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</si>
  <si>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</si>
  <si>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</si>
  <si>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</si>
  <si>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</si>
  <si>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</si>
  <si>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</si>
  <si>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</si>
  <si>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</si>
  <si>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</si>
  <si>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</si>
  <si>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</si>
  <si>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</si>
  <si>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</si>
  <si>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</si>
  <si>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</si>
  <si>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</si>
  <si>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</si>
  <si>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</si>
  <si>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</si>
  <si>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</si>
  <si>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</si>
  <si>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</si>
  <si>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</si>
  <si>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</si>
  <si>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</si>
  <si>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</si>
  <si>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</si>
  <si>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</si>
  <si>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</si>
  <si>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</si>
  <si>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</si>
  <si>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</si>
  <si>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</si>
  <si>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</si>
  <si>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</si>
  <si>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</si>
  <si>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</si>
  <si>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</si>
  <si>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</si>
  <si>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</si>
  <si>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</si>
  <si>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</si>
  <si>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</si>
  <si>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</si>
  <si>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</si>
  <si>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</si>
  <si>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</si>
  <si>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</si>
  <si>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</si>
  <si>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</si>
  <si>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</si>
  <si>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</si>
  <si>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</si>
  <si>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</si>
  <si>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</si>
  <si>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</si>
  <si>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</si>
  <si>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</si>
  <si>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</si>
  <si>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</si>
  <si>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</si>
  <si>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</si>
  <si>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</si>
  <si>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</si>
  <si>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</si>
  <si>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</si>
  <si>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</si>
  <si>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</si>
  <si>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</si>
  <si>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</si>
  <si>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</si>
  <si>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</si>
  <si>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</si>
  <si>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</si>
  <si>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</si>
  <si>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</si>
  <si>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</si>
  <si>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</si>
  <si>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</si>
  <si>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</si>
  <si>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</si>
  <si>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</si>
  <si>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</si>
  <si>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</si>
  <si>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</si>
  <si>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</si>
  <si>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</si>
  <si>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</si>
  <si>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</si>
  <si>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</si>
  <si>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</si>
  <si>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</si>
  <si>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</si>
  <si>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</si>
  <si>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</si>
  <si>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</si>
  <si>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</si>
  <si>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</si>
  <si>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</si>
  <si>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</si>
  <si>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</si>
  <si>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</si>
  <si>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</si>
  <si>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</si>
  <si>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</si>
  <si>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</si>
  <si>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</si>
  <si>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</si>
  <si>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</si>
  <si>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</si>
  <si>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</si>
  <si>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</si>
  <si>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</si>
  <si>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</si>
  <si>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</si>
  <si>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</si>
  <si>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</si>
  <si>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</si>
  <si>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</si>
  <si>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</si>
  <si>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</si>
  <si>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</si>
  <si>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</si>
  <si>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</si>
  <si>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</si>
  <si>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</si>
  <si>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</si>
  <si>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</si>
  <si>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</si>
  <si>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</si>
  <si>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</si>
  <si>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</si>
  <si>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</si>
  <si>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</si>
  <si>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</si>
  <si>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</si>
  <si>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</si>
  <si>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</si>
  <si>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</si>
  <si>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</si>
  <si>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</si>
  <si>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</si>
  <si>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</si>
  <si>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</si>
  <si>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</si>
  <si>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</si>
  <si>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</si>
  <si>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</si>
  <si>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</si>
  <si>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</si>
  <si>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</si>
  <si>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</si>
  <si>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</si>
  <si>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</si>
  <si>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</si>
  <si>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</si>
  <si>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</si>
  <si>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</si>
  <si>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</si>
  <si>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</si>
  <si>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</si>
  <si>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</si>
  <si>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</si>
  <si>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</si>
  <si>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</si>
  <si>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</si>
  <si>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</si>
  <si>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</si>
  <si>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</si>
  <si>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</si>
  <si>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</si>
  <si>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</si>
  <si>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</si>
  <si>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</si>
  <si>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</si>
  <si>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</si>
  <si>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</si>
  <si>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</si>
  <si>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</si>
  <si>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</si>
  <si>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</si>
  <si>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</si>
  <si>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</si>
  <si>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</si>
  <si>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</si>
  <si>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</si>
  <si>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</si>
  <si>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</si>
  <si>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</si>
  <si>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</si>
  <si>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</si>
  <si>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</si>
  <si>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</si>
  <si>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</si>
  <si>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</si>
  <si>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</si>
  <si>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</si>
  <si>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</si>
  <si>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</si>
  <si>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</si>
  <si>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</si>
  <si>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</si>
  <si>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</si>
  <si>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</si>
  <si>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</si>
  <si>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</si>
  <si>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</si>
  <si>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</si>
  <si>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</si>
  <si>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</si>
  <si>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</si>
  <si>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</si>
  <si>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</si>
  <si>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</si>
  <si>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</si>
  <si>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</si>
  <si>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</si>
  <si>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</si>
  <si>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</si>
  <si>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</si>
  <si>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</si>
  <si>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</si>
  <si>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</si>
  <si>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</si>
  <si>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</si>
  <si>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</si>
  <si>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</si>
  <si>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</si>
  <si>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</si>
  <si>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</si>
  <si>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</si>
  <si>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</si>
  <si>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</si>
  <si>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</si>
  <si>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</si>
  <si>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</si>
  <si>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</si>
  <si>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</si>
  <si>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</si>
  <si>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</si>
  <si>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</si>
  <si>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</si>
  <si>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</si>
  <si>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</si>
  <si>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</si>
  <si>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</si>
  <si>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</si>
  <si>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</si>
  <si>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</si>
  <si>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</si>
  <si>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</si>
  <si>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</si>
  <si>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</si>
  <si>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</si>
  <si>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</si>
  <si>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</si>
  <si>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</si>
  <si>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</si>
  <si>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</si>
  <si>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</si>
  <si>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</si>
  <si>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</si>
  <si>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</si>
  <si>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</si>
  <si>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</si>
  <si>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</si>
  <si>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</si>
  <si>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</si>
  <si>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</si>
  <si>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</si>
  <si>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</si>
  <si>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</si>
  <si>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</si>
  <si>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</si>
  <si>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</si>
  <si>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</si>
  <si>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</si>
  <si>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</si>
  <si>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</si>
  <si>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</si>
  <si>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</si>
  <si>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</si>
  <si>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</si>
  <si>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</si>
  <si>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</si>
  <si>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</si>
  <si>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</si>
  <si>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</si>
  <si>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</si>
  <si>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</si>
  <si>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</si>
  <si>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</si>
  <si>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</si>
  <si>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</si>
  <si>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</si>
  <si>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</si>
  <si>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</si>
  <si>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</si>
  <si>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</si>
  <si>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</si>
  <si>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</si>
  <si>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</si>
  <si>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</si>
  <si>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</si>
  <si>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</si>
  <si>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</si>
  <si>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</si>
  <si>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</si>
  <si>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</si>
  <si>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</si>
  <si>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</si>
  <si>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</si>
  <si>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</si>
  <si>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</si>
  <si>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</si>
  <si>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</si>
  <si>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</si>
  <si>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</si>
  <si>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</si>
  <si>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</si>
  <si>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</si>
  <si>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</si>
  <si>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</si>
  <si>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</si>
  <si>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</si>
  <si>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</si>
  <si>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</si>
  <si>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</si>
  <si>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</si>
  <si>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</si>
  <si>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</si>
  <si>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</si>
  <si>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</si>
  <si>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</si>
  <si>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</si>
  <si>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</si>
  <si>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</si>
  <si>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</si>
  <si>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</si>
  <si>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</si>
  <si>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</si>
  <si>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</si>
  <si>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</si>
  <si>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</si>
  <si>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</si>
  <si>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</si>
  <si>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</si>
  <si>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</si>
  <si>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</si>
  <si>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</si>
  <si>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</si>
  <si>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</si>
  <si>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</si>
  <si>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</si>
  <si>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</si>
  <si>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</si>
  <si>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</si>
  <si>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</si>
  <si>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</si>
  <si>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</si>
  <si>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</si>
  <si>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</si>
  <si>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</si>
  <si>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</si>
  <si>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</si>
  <si>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</si>
  <si>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</si>
  <si>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</si>
  <si>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</si>
  <si>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</si>
  <si>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</si>
  <si>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</si>
  <si>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</si>
  <si>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</si>
  <si>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</si>
  <si>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</si>
  <si>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</si>
  <si>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</si>
  <si>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</si>
  <si>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</si>
  <si>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</si>
  <si>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</si>
  <si>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</si>
  <si>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</si>
  <si>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</si>
  <si>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</si>
  <si>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</si>
  <si>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</si>
  <si>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</si>
  <si>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</si>
  <si>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</si>
  <si>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</si>
  <si>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</si>
  <si>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</si>
  <si>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</si>
  <si>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</si>
  <si>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</si>
  <si>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</si>
  <si>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</si>
  <si>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</si>
  <si>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</si>
  <si>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</si>
  <si>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</si>
  <si>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</si>
  <si>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</si>
  <si>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</si>
  <si>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</si>
  <si>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</si>
  <si>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</si>
  <si>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</si>
  <si>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</si>
  <si>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</si>
  <si>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</si>
  <si>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</si>
  <si>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</si>
  <si>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</si>
  <si>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</si>
  <si>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</si>
  <si>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</si>
  <si>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</si>
  <si>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</si>
  <si>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</si>
  <si>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</si>
  <si>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</si>
  <si>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</si>
  <si>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</si>
  <si>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</si>
  <si>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</si>
  <si>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</si>
  <si>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</si>
  <si>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</si>
  <si>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</si>
  <si>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</si>
  <si>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</si>
  <si>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</si>
  <si>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</si>
  <si>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</si>
  <si>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</si>
  <si>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</si>
  <si>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</si>
  <si>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</si>
  <si>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</si>
  <si>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</si>
  <si>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</si>
  <si>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</si>
  <si>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</si>
  <si>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</si>
  <si>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</si>
  <si>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</si>
  <si>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</si>
  <si>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</si>
  <si>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</si>
  <si>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</si>
  <si>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</si>
  <si>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</si>
  <si>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</si>
  <si>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</si>
  <si>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</si>
  <si>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</si>
  <si>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</si>
  <si>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</si>
  <si>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</si>
  <si>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</si>
  <si>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</si>
  <si>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</si>
  <si>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</si>
  <si>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</si>
  <si>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</si>
  <si>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</si>
  <si>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</si>
  <si>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</si>
  <si>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</si>
  <si>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</si>
  <si>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</si>
  <si>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</si>
  <si>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</si>
  <si>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</si>
  <si>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</si>
  <si>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</si>
  <si>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</si>
  <si>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</si>
  <si>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</si>
  <si>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</si>
  <si>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</si>
  <si>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</si>
  <si>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</si>
  <si>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</si>
  <si>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</si>
  <si>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</si>
  <si>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</si>
  <si>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</si>
  <si>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</si>
  <si>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</si>
  <si>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</si>
  <si>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</si>
  <si>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</si>
  <si>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</si>
  <si>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</si>
  <si>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</si>
  <si>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</si>
  <si>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</si>
  <si>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</si>
  <si>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</si>
  <si>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</si>
  <si>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</si>
  <si>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</si>
  <si>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</si>
  <si>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</si>
  <si>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</si>
  <si>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</si>
  <si>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</si>
  <si>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</si>
  <si>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</si>
  <si>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</si>
  <si>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</si>
  <si>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</si>
  <si>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</si>
  <si>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</si>
  <si>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</si>
  <si>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</si>
  <si>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</si>
  <si>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</si>
  <si>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</si>
  <si>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</si>
  <si>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</si>
  <si>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</si>
  <si>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</si>
  <si>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</si>
  <si>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</si>
  <si>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</si>
  <si>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</si>
  <si>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</si>
  <si>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</si>
  <si>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</si>
  <si>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</si>
  <si>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</si>
  <si>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</si>
  <si>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</si>
  <si>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</si>
  <si>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</si>
  <si>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</si>
  <si>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</si>
  <si>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</si>
  <si>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</si>
  <si>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</si>
  <si>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</si>
  <si>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</si>
  <si>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</si>
  <si>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</si>
  <si>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</si>
  <si>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</si>
  <si>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</si>
  <si>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</si>
  <si>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</si>
  <si>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</si>
  <si>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</si>
  <si>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</si>
  <si>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</si>
  <si>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</si>
  <si>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</si>
  <si>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</si>
  <si>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</si>
  <si>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</si>
  <si>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</si>
  <si>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</si>
  <si>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</si>
  <si>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</si>
  <si>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</si>
  <si>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</si>
  <si>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</si>
  <si>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</si>
  <si>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</si>
  <si>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</si>
  <si>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</si>
  <si>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</si>
  <si>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</si>
  <si>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</si>
  <si>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</si>
  <si>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</si>
  <si>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</si>
  <si>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</si>
  <si>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</si>
  <si>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</si>
  <si>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</si>
  <si>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</si>
  <si>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</si>
  <si>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</si>
  <si>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</si>
  <si>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</si>
  <si>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</si>
  <si>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</si>
  <si>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</si>
  <si>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</si>
  <si>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</si>
  <si>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</si>
  <si>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</si>
  <si>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</si>
  <si>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</si>
  <si>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</si>
  <si>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</si>
  <si>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</si>
  <si>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</si>
  <si>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</si>
  <si>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</si>
  <si>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</si>
  <si>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</si>
  <si>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</si>
  <si>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</si>
  <si>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</si>
  <si>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</si>
  <si>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</si>
  <si>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</si>
  <si>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</si>
  <si>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</si>
  <si>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</si>
  <si>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</si>
  <si>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</si>
  <si>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</si>
  <si>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</si>
  <si>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</si>
  <si>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</si>
  <si>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</si>
  <si>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</si>
  <si>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</si>
  <si>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</si>
  <si>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</si>
  <si>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</si>
  <si>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</si>
  <si>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</si>
  <si>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</si>
  <si>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</si>
  <si>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</si>
  <si>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</si>
  <si>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</si>
  <si>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</si>
  <si>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</si>
  <si>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</si>
  <si>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</si>
  <si>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</si>
  <si>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</si>
  <si>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</si>
  <si>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</si>
  <si>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</si>
  <si>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</si>
  <si>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</si>
  <si>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</si>
  <si>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</si>
  <si>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</si>
  <si>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</si>
  <si>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</si>
  <si>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</si>
  <si>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</si>
  <si>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</si>
  <si>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</si>
  <si>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</si>
  <si>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</si>
  <si>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</si>
  <si>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</si>
  <si>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</si>
  <si>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</si>
  <si>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</si>
  <si>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</si>
  <si>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</si>
  <si>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</si>
  <si>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</si>
  <si>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</si>
  <si>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</si>
  <si>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</si>
  <si>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</si>
  <si>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</si>
  <si>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</si>
  <si>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</si>
  <si>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</si>
  <si>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</si>
  <si>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</si>
  <si>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</si>
  <si>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</si>
  <si>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</si>
  <si>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</si>
  <si>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</si>
  <si>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</si>
  <si>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</si>
  <si>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</si>
  <si>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</si>
  <si>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</si>
  <si>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</si>
  <si>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</si>
  <si>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</si>
  <si>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</si>
  <si>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</si>
  <si>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</si>
  <si>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</si>
  <si>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</si>
  <si>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</si>
  <si>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</si>
  <si>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</si>
  <si>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</si>
  <si>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</si>
  <si>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</si>
  <si>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</si>
  <si>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</si>
  <si>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</si>
  <si>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</si>
  <si>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</si>
  <si>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</si>
  <si>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</si>
  <si>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</si>
  <si>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</si>
  <si>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</si>
  <si>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</si>
  <si>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</si>
  <si>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</si>
  <si>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</si>
  <si>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</si>
  <si>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</si>
  <si>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</si>
  <si>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</si>
  <si>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</si>
  <si>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</si>
  <si>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</si>
  <si>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</si>
  <si>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</si>
  <si>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</si>
  <si>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</si>
  <si>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</si>
  <si>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</si>
  <si>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</si>
  <si>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</si>
  <si>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</si>
  <si>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</si>
  <si>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</si>
  <si>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</si>
  <si>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</si>
  <si>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</si>
  <si>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</si>
  <si>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</si>
  <si>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</si>
  <si>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</si>
  <si>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</si>
  <si>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</si>
  <si>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</si>
  <si>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</si>
  <si>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</si>
  <si>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</si>
  <si>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</si>
  <si>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</si>
  <si>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</si>
  <si>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</si>
  <si>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</si>
  <si>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</si>
  <si>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</si>
  <si>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</si>
  <si>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</si>
  <si>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</si>
  <si>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</si>
  <si>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</si>
  <si>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</si>
  <si>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</si>
  <si>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</si>
  <si>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</si>
  <si>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</si>
  <si>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</si>
  <si>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</si>
  <si>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</si>
  <si>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</si>
  <si>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</si>
  <si>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</si>
  <si>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</si>
  <si>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</si>
  <si>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</si>
  <si>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</si>
  <si>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</si>
  <si>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</si>
  <si>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</si>
  <si>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</si>
  <si>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</si>
  <si>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</si>
  <si>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</si>
  <si>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</si>
  <si>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</si>
  <si>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</si>
  <si>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</si>
  <si>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</si>
  <si>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</si>
  <si>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</si>
  <si>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</si>
  <si>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</si>
  <si>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</si>
  <si>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</si>
  <si>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</si>
  <si>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</si>
  <si>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</si>
  <si>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</si>
  <si>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</si>
  <si>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</si>
  <si>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</si>
  <si>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</si>
  <si>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</si>
  <si>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</si>
  <si>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</si>
  <si>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</si>
  <si>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</si>
  <si>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</si>
  <si>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</si>
  <si>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</si>
  <si>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</si>
  <si>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</si>
  <si>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</si>
  <si>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</si>
  <si>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</si>
  <si>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</si>
  <si>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</si>
  <si>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</si>
  <si>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</si>
  <si>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</si>
  <si>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</si>
  <si>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</si>
  <si>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</si>
  <si>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</si>
  <si>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</si>
  <si>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</si>
  <si>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</si>
  <si>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</si>
  <si>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</si>
  <si>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</si>
  <si>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</si>
  <si>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</si>
  <si>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</si>
  <si>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</si>
  <si>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</si>
  <si>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</si>
  <si>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</si>
  <si>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</si>
  <si>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</si>
  <si>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</si>
  <si>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</si>
  <si>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</si>
  <si>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</si>
  <si>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</si>
  <si>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</si>
  <si>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</si>
  <si>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</si>
  <si>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</si>
  <si>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</si>
  <si>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</si>
  <si>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</si>
  <si>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</si>
  <si>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</si>
  <si>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</si>
  <si>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</si>
  <si>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</si>
  <si>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</si>
  <si>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</si>
  <si>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</si>
  <si>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</si>
  <si>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</si>
  <si>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</si>
  <si>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</si>
  <si>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</si>
  <si>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</si>
  <si>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</si>
  <si>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</si>
  <si>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</si>
  <si>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</si>
  <si>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</si>
  <si>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</si>
  <si>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</si>
  <si>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</si>
  <si>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</si>
  <si>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</si>
  <si>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</si>
  <si>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</si>
  <si>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</si>
  <si>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</si>
  <si>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</si>
  <si>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</si>
  <si>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</si>
  <si>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</si>
  <si>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</si>
  <si>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</si>
  <si>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</si>
  <si>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</si>
  <si>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</si>
  <si>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</si>
  <si>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</si>
  <si>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</si>
  <si>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</si>
  <si>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</si>
  <si>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</si>
  <si>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</si>
  <si>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</si>
  <si>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</si>
  <si>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</si>
  <si>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</si>
  <si>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</si>
  <si>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</si>
  <si>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</si>
  <si>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</si>
  <si>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</si>
  <si>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</si>
  <si>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</si>
  <si>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</si>
  <si>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</si>
  <si>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</si>
  <si>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</si>
  <si>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</si>
  <si>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</si>
  <si>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</si>
  <si>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</si>
  <si>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</si>
  <si>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</si>
  <si>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</si>
  <si>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</si>
  <si>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</si>
  <si>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</si>
  <si>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</si>
  <si>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</si>
  <si>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</si>
  <si>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</si>
  <si>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</si>
  <si>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</si>
  <si>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</si>
  <si>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</si>
  <si>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</si>
  <si>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</si>
  <si>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</si>
  <si>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</si>
  <si>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</si>
  <si>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</si>
  <si>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</si>
  <si>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</si>
  <si>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</si>
  <si>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</si>
  <si>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</si>
  <si>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</si>
  <si>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</si>
  <si>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</si>
  <si>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</si>
  <si>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</si>
  <si>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</si>
  <si>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</si>
  <si>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</si>
  <si>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</si>
  <si>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</si>
  <si>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</si>
  <si>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</si>
  <si>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</si>
  <si>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</si>
  <si>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</si>
  <si>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</si>
  <si>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</si>
  <si>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</si>
  <si>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</si>
  <si>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</si>
  <si>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</si>
  <si>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</si>
  <si>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</si>
  <si>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</si>
  <si>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</si>
  <si>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</si>
  <si>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</si>
  <si>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</si>
  <si>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</si>
  <si>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</si>
  <si>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</si>
  <si>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</si>
  <si>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</si>
  <si>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</si>
  <si>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</si>
  <si>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</si>
  <si>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</si>
  <si>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</si>
  <si>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</si>
  <si>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</si>
  <si>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</si>
  <si>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</si>
  <si>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</si>
  <si>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</si>
  <si>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</si>
  <si>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</si>
  <si>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</si>
  <si>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</si>
  <si>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</si>
  <si>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</si>
  <si>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</si>
  <si>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</si>
  <si>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</si>
  <si>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</si>
  <si>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</si>
  <si>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</si>
  <si>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</si>
  <si>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</si>
  <si>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</si>
  <si>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</si>
  <si>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</si>
  <si>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</si>
  <si>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</si>
  <si>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</si>
  <si>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</si>
  <si>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</si>
  <si>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</si>
  <si>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</si>
  <si>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</si>
  <si>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</si>
  <si>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</si>
  <si>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</si>
  <si>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</si>
  <si>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</si>
  <si>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</si>
  <si>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</si>
  <si>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</si>
  <si>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</si>
  <si>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</si>
  <si>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</si>
  <si>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</si>
  <si>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</si>
  <si>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</si>
  <si>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</si>
  <si>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</si>
  <si>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</si>
  <si>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</si>
  <si>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</si>
  <si>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</si>
  <si>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</si>
  <si>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</si>
  <si>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</si>
  <si>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</si>
  <si>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</si>
  <si>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</si>
  <si>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</si>
  <si>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</si>
  <si>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</si>
  <si>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</si>
  <si>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</si>
  <si>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</si>
  <si>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</si>
  <si>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</si>
  <si>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</si>
  <si>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</si>
  <si>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</si>
  <si>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</si>
  <si>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</si>
  <si>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</si>
  <si>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</si>
  <si>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</si>
  <si>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</si>
  <si>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</si>
  <si>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</si>
  <si>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</si>
  <si>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</si>
  <si>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</si>
  <si>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</si>
  <si>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</si>
  <si>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</si>
  <si>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</si>
  <si>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</si>
  <si>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</si>
  <si>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</si>
  <si>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</si>
  <si>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</si>
  <si>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</si>
  <si>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</si>
  <si>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</si>
  <si>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</si>
  <si>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</si>
  <si>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</si>
  <si>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</si>
  <si>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</si>
  <si>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</si>
  <si>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</si>
  <si>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</si>
  <si>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</si>
  <si>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</si>
  <si>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</si>
  <si>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</si>
  <si>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</si>
  <si>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</si>
  <si>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</si>
  <si>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</si>
  <si>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</si>
  <si>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</si>
  <si>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</si>
  <si>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</si>
  <si>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</si>
  <si>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</si>
  <si>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</si>
  <si>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</si>
  <si>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</si>
  <si>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</si>
  <si>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</si>
  <si>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</si>
  <si>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</si>
  <si>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</si>
  <si>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</si>
  <si>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</si>
  <si>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</si>
  <si>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</si>
  <si>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</si>
  <si>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</si>
  <si>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</si>
  <si>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</si>
  <si>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</si>
  <si>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</si>
  <si>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</si>
  <si>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</si>
  <si>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</si>
  <si>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</si>
  <si>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</si>
  <si>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</si>
  <si>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</si>
  <si>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</si>
  <si>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</si>
  <si>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</si>
  <si>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</si>
  <si>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</si>
  <si>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</si>
  <si>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</si>
  <si>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</si>
  <si>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</si>
  <si>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</si>
  <si>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</si>
  <si>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</si>
  <si>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</si>
  <si>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</si>
  <si>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</si>
  <si>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</si>
  <si>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</si>
  <si>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</si>
  <si>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</si>
  <si>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</si>
  <si>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</si>
  <si>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</si>
  <si>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</si>
  <si>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</si>
  <si>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</si>
  <si>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</si>
  <si>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</si>
  <si>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</si>
  <si>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</si>
  <si>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</si>
  <si>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</si>
  <si>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</si>
  <si>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</si>
  <si>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</si>
  <si>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</si>
  <si>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</si>
  <si>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</si>
  <si>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</si>
  <si>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</si>
  <si>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</si>
  <si>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</si>
  <si>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</si>
  <si>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</si>
  <si>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</si>
  <si>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</si>
  <si>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</si>
  <si>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</si>
  <si>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</si>
  <si>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</si>
  <si>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</si>
  <si>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</si>
  <si>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</si>
  <si>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</si>
  <si>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</si>
  <si>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</si>
  <si>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</si>
  <si>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</si>
  <si>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</si>
  <si>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</si>
  <si>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</si>
  <si>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</si>
  <si>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</si>
  <si>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</si>
  <si>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</si>
  <si>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</si>
  <si>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</si>
  <si>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</si>
  <si>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</si>
  <si>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</si>
  <si>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</si>
  <si>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</si>
  <si>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</si>
  <si>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</si>
  <si>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</si>
  <si>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</si>
  <si>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</si>
  <si>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</si>
  <si>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</si>
  <si>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</si>
  <si>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</si>
  <si>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</si>
  <si>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</si>
  <si>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</si>
  <si>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</si>
  <si>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</si>
  <si>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</si>
  <si>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</si>
  <si>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</si>
  <si>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</si>
  <si>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</si>
  <si>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</si>
  <si>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</si>
  <si>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</si>
  <si>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</si>
  <si>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</si>
  <si>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</si>
  <si>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</si>
  <si>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</si>
  <si>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</si>
  <si>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</si>
  <si>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</si>
  <si>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</si>
  <si>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</si>
  <si>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</si>
  <si>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</si>
  <si>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</si>
  <si>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</si>
  <si>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</si>
  <si>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</si>
  <si>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</si>
  <si>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</si>
  <si>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</si>
  <si>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</si>
  <si>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</si>
  <si>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</si>
  <si>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</si>
  <si>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</si>
  <si>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</si>
  <si>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</si>
  <si>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</si>
  <si>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</si>
  <si>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</si>
  <si>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</si>
  <si>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</si>
  <si>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</si>
  <si>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</si>
  <si>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</si>
  <si>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</si>
  <si>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</si>
  <si>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</si>
  <si>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</si>
  <si>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</si>
  <si>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</si>
  <si>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</si>
  <si>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</si>
  <si>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</si>
  <si>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</si>
  <si>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</si>
  <si>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</si>
  <si>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</si>
  <si>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</si>
  <si>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</si>
  <si>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</si>
  <si>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</si>
  <si>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</si>
  <si>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</si>
  <si>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</si>
  <si>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</si>
  <si>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</si>
  <si>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</si>
  <si>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</si>
  <si>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</si>
  <si>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</si>
  <si>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</si>
  <si>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</si>
  <si>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</si>
  <si>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</si>
  <si>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</si>
  <si>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</si>
  <si>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</si>
  <si>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</si>
  <si>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</si>
  <si>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</si>
  <si>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</si>
  <si>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</si>
  <si>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</si>
  <si>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</si>
  <si>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</si>
  <si>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</si>
  <si>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</si>
  <si>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</si>
  <si>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</si>
  <si>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</si>
  <si>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</si>
  <si>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</si>
  <si>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</si>
  <si>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</si>
  <si>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</si>
  <si>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</si>
  <si>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</si>
  <si>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</si>
  <si>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</si>
  <si>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</si>
  <si>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</si>
  <si>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</si>
  <si>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</si>
  <si>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</si>
  <si>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</si>
  <si>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</si>
  <si>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</si>
  <si>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</si>
  <si>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</si>
  <si>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</si>
  <si>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</si>
  <si>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</si>
  <si>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</si>
  <si>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</si>
  <si>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</si>
  <si>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</si>
  <si>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</si>
  <si>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</si>
  <si>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</si>
  <si>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</si>
  <si>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</si>
  <si>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</si>
  <si>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</si>
  <si>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</si>
  <si>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</si>
  <si>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</si>
  <si>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</si>
  <si>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</si>
  <si>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</si>
  <si>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</si>
  <si>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</si>
  <si>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</si>
  <si>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</si>
  <si>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</si>
  <si>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</si>
  <si>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</si>
  <si>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</si>
  <si>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</si>
  <si>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</si>
  <si>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</si>
  <si>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</si>
  <si>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</si>
  <si>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</si>
  <si>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</si>
  <si>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</si>
  <si>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</si>
  <si>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</si>
  <si>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</si>
  <si>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</si>
  <si>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</si>
  <si>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</si>
  <si>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</si>
  <si>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</si>
  <si>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</si>
  <si>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</si>
  <si>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</si>
  <si>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</si>
  <si>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</si>
  <si>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</si>
  <si>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</si>
  <si>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</si>
  <si>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</si>
  <si>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</si>
  <si>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</si>
  <si>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</si>
  <si>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</si>
  <si>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</si>
  <si>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</si>
  <si>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</si>
  <si>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</si>
  <si>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</si>
  <si>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</si>
  <si>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</si>
  <si>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</si>
  <si>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</si>
  <si>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</si>
  <si>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</si>
  <si>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</si>
  <si>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</si>
  <si>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</si>
  <si>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</si>
  <si>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</si>
  <si>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</si>
  <si>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</si>
  <si>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</si>
  <si>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</si>
  <si>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</si>
  <si>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</si>
  <si>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</si>
  <si>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</si>
  <si>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</si>
  <si>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</si>
  <si>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</si>
  <si>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</si>
  <si>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</si>
  <si>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</si>
  <si>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</si>
  <si>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</si>
  <si>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</si>
  <si>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</si>
  <si>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</si>
  <si>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</si>
  <si>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</si>
  <si>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</si>
  <si>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</si>
  <si>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</si>
  <si>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</si>
  <si>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</si>
  <si>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</si>
  <si>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</si>
  <si>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</si>
  <si>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</si>
  <si>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</si>
  <si>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</si>
  <si>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</si>
  <si>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</si>
  <si>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</si>
  <si>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</si>
  <si>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</si>
  <si>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</si>
  <si>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</si>
  <si>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</si>
  <si>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</si>
  <si>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</si>
  <si>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</si>
  <si>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</si>
  <si>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</si>
  <si>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</si>
  <si>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</si>
  <si>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</si>
  <si>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</si>
  <si>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</si>
  <si>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</si>
  <si>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</si>
  <si>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</si>
  <si>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</si>
  <si>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</si>
  <si>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</si>
  <si>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</si>
  <si>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</si>
  <si>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</si>
  <si>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</si>
  <si>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</si>
  <si>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</si>
  <si>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</si>
  <si>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</si>
  <si>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</si>
  <si>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</si>
  <si>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</si>
  <si>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</si>
  <si>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</si>
  <si>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</si>
  <si>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</si>
  <si>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</si>
  <si>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</si>
  <si>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</si>
  <si>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</si>
  <si>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</si>
  <si>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</si>
  <si>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</si>
  <si>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</si>
  <si>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</si>
  <si>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</si>
  <si>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</si>
  <si>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</si>
  <si>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</si>
  <si>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</si>
  <si>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</si>
  <si>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</si>
  <si>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</si>
  <si>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</si>
  <si>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</si>
  <si>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</si>
  <si>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</si>
  <si>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</si>
  <si>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</si>
  <si>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</si>
  <si>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</si>
  <si>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</si>
  <si>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</si>
  <si>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</si>
  <si>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</si>
  <si>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</si>
  <si>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</si>
  <si>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</si>
  <si>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</si>
  <si>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</si>
  <si>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</si>
  <si>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</si>
  <si>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</si>
  <si>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</si>
  <si>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</si>
  <si>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</si>
  <si>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</si>
  <si>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</si>
  <si>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</si>
  <si>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</si>
  <si>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</si>
  <si>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</si>
  <si>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</si>
  <si>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</si>
  <si>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</si>
  <si>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</si>
  <si>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</si>
  <si>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</si>
  <si>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</si>
  <si>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</si>
  <si>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</si>
  <si>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</si>
  <si>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</si>
  <si>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</si>
  <si>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</si>
  <si>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</si>
  <si>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</si>
  <si>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</si>
  <si>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</si>
  <si>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</si>
  <si>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</si>
  <si>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</si>
  <si>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</si>
  <si>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</si>
  <si>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</si>
  <si>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</si>
  <si>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</si>
  <si>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</si>
  <si>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</si>
  <si>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</si>
  <si>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</si>
  <si>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</si>
  <si>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</si>
  <si>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</si>
  <si>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</si>
  <si>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</si>
  <si>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</si>
  <si>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</si>
  <si>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</si>
  <si>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</si>
  <si>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</si>
  <si>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</si>
  <si>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</si>
  <si>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</si>
  <si>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</si>
  <si>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</si>
  <si>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</si>
  <si>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</si>
  <si>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</si>
  <si>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</si>
  <si>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</si>
  <si>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</si>
  <si>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</si>
  <si>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</si>
  <si>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</si>
  <si>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</si>
  <si>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</si>
  <si>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</si>
  <si>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</si>
  <si>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</si>
  <si>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</si>
  <si>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</si>
  <si>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</si>
  <si>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</si>
  <si>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</si>
  <si>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</si>
  <si>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</si>
  <si>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</si>
  <si>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</si>
  <si>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</si>
  <si>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</si>
  <si>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</si>
  <si>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</si>
  <si>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</si>
  <si>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</si>
  <si>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</si>
  <si>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</si>
  <si>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</si>
  <si>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</si>
  <si>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</si>
  <si>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</si>
  <si>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</si>
  <si>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</si>
  <si>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</si>
  <si>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</si>
  <si>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</si>
  <si>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</si>
  <si>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</si>
  <si>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</si>
  <si>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</si>
  <si>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</si>
  <si>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</si>
  <si>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</si>
  <si>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</si>
  <si>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</si>
  <si>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</si>
  <si>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</si>
  <si>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</si>
  <si>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</si>
  <si>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</si>
  <si>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</si>
  <si>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</si>
  <si>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</si>
  <si>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</si>
  <si>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</si>
  <si>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</si>
  <si>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</si>
  <si>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</si>
  <si>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</si>
  <si>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</si>
  <si>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</si>
  <si>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</si>
  <si>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</si>
  <si>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</si>
  <si>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</si>
  <si>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</si>
  <si>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</si>
  <si>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</si>
  <si>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</si>
  <si>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</si>
  <si>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</si>
  <si>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</si>
  <si>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</si>
  <si>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</si>
  <si>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</si>
  <si>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</si>
  <si>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</si>
  <si>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</si>
  <si>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</si>
  <si>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</si>
  <si>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</si>
  <si>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</si>
  <si>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</si>
  <si>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</si>
  <si>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</si>
  <si>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</si>
  <si>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</si>
  <si>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</si>
  <si>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</si>
  <si>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</si>
  <si>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</si>
  <si>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</si>
  <si>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</si>
  <si>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</si>
  <si>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</si>
  <si>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</si>
  <si>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</si>
  <si>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</si>
  <si>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</si>
  <si>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</si>
  <si>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</si>
  <si>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</si>
  <si>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</si>
  <si>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</si>
  <si>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</si>
  <si>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</si>
  <si>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</si>
  <si>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</si>
  <si>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</si>
  <si>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</si>
  <si>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</si>
  <si>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</si>
  <si>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</si>
  <si>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</si>
  <si>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</si>
  <si>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</si>
  <si>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</si>
  <si>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</si>
  <si>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</si>
  <si>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</si>
  <si>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</si>
  <si>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</si>
  <si>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</si>
  <si>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</si>
  <si>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</si>
  <si>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</si>
  <si>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</si>
  <si>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</si>
  <si>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</si>
  <si>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</si>
  <si>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</si>
  <si>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</si>
  <si>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</si>
  <si>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</si>
  <si>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</si>
  <si>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</si>
  <si>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</si>
  <si>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</si>
  <si>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</si>
  <si>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</si>
  <si>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</si>
  <si>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</si>
  <si>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</si>
  <si>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</si>
  <si>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</si>
  <si>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</si>
  <si>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</si>
  <si>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</si>
  <si>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</si>
  <si>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</si>
  <si>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</si>
  <si>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</si>
  <si>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</si>
  <si>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</si>
  <si>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</si>
  <si>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</si>
  <si>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</si>
  <si>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</si>
  <si>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</si>
  <si>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</si>
  <si>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</si>
  <si>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</si>
  <si>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</si>
  <si>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</si>
  <si>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</si>
  <si>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</si>
  <si>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</si>
  <si>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</si>
  <si>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</si>
  <si>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</si>
  <si>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</si>
  <si>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</si>
  <si>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</si>
  <si>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</si>
  <si>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</si>
  <si>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</si>
  <si>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</si>
  <si>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</si>
  <si>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</si>
  <si>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</si>
  <si>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</si>
  <si>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</si>
  <si>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</si>
  <si>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</si>
  <si>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</si>
  <si>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</si>
  <si>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</si>
  <si>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</si>
  <si>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</si>
  <si>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</si>
  <si>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</si>
  <si>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</si>
  <si>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</si>
  <si>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</si>
  <si>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</si>
  <si>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</si>
  <si>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</si>
  <si>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</si>
  <si>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</si>
  <si>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</si>
  <si>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</si>
  <si>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</si>
  <si>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</si>
  <si>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</si>
  <si>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</si>
  <si>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</si>
  <si>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</si>
  <si>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</si>
  <si>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</si>
  <si>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</si>
  <si>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</si>
  <si>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</si>
  <si>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</si>
  <si>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</si>
  <si>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</si>
  <si>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</si>
  <si>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</si>
  <si>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</si>
  <si>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</si>
  <si>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</si>
  <si>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</si>
  <si>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</si>
  <si>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</si>
  <si>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</si>
  <si>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</si>
  <si>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</si>
  <si>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</si>
  <si>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</si>
  <si>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</si>
  <si>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</si>
  <si>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</si>
  <si>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</si>
  <si>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</si>
  <si>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</si>
  <si>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</si>
  <si>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</si>
  <si>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</si>
  <si>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</si>
  <si>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</si>
  <si>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</si>
  <si>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</si>
  <si>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</si>
  <si>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</si>
  <si>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</si>
  <si>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</si>
  <si>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</si>
  <si>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</si>
  <si>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</si>
  <si>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</si>
  <si>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</si>
  <si>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</si>
  <si>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</si>
  <si>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</si>
  <si>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</si>
  <si>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</si>
  <si>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</si>
  <si>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</si>
  <si>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</si>
  <si>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</si>
  <si>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310-320</t>
  </si>
  <si>
    <t>2950-3000</t>
  </si>
  <si>
    <t>A</t>
  </si>
  <si>
    <t>Profit of Rs.30/-</t>
  </si>
  <si>
    <t>Profit of Rs.37.50/-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</si>
  <si>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</si>
  <si>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</si>
  <si>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</si>
  <si>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</si>
  <si>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</si>
  <si>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</si>
  <si>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</si>
  <si>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</si>
  <si>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</si>
  <si>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</si>
  <si>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</si>
  <si>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</si>
  <si>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</si>
  <si>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</si>
  <si>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</si>
  <si>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</si>
  <si>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</si>
  <si>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</si>
  <si>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</si>
  <si>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</si>
  <si>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</si>
  <si>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</si>
  <si>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</si>
  <si>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</si>
  <si>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</si>
  <si>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</si>
  <si>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</si>
  <si>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</si>
  <si>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</si>
  <si>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</si>
  <si>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</si>
  <si>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</si>
  <si>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</si>
  <si>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</si>
  <si>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</si>
  <si>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</si>
  <si>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</si>
  <si>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</si>
  <si>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</si>
  <si>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</si>
  <si>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</si>
  <si>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</si>
  <si>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</si>
  <si>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</si>
  <si>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</si>
  <si>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</si>
  <si>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</si>
  <si>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</si>
  <si>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</si>
  <si>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</si>
  <si>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</si>
  <si>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</si>
  <si>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</si>
  <si>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</si>
  <si>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</si>
  <si>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</si>
  <si>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</si>
  <si>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</si>
  <si>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</si>
  <si>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</si>
  <si>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</si>
  <si>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</si>
  <si>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</si>
  <si>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</si>
  <si>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</si>
  <si>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</si>
  <si>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</si>
  <si>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</si>
  <si>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</si>
  <si>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</si>
  <si>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500-520</t>
  </si>
  <si>
    <t>Profit of Rs.3/-</t>
  </si>
  <si>
    <t>Profit of Rs.17.5/-</t>
  </si>
  <si>
    <t>544-550</t>
  </si>
  <si>
    <t>600-620</t>
  </si>
  <si>
    <t>1500-1530</t>
  </si>
  <si>
    <t>DLF 125 PE APR</t>
  </si>
  <si>
    <t>Profit of Rs.0.75/-</t>
  </si>
  <si>
    <t>7.0-8.0</t>
  </si>
  <si>
    <t>580-590</t>
  </si>
  <si>
    <t>189-191</t>
  </si>
  <si>
    <t>210-215</t>
  </si>
  <si>
    <t>525-530</t>
  </si>
  <si>
    <t>KOTAKBANK 1220 CE APR</t>
  </si>
  <si>
    <t>55-60</t>
  </si>
  <si>
    <t>3650-3680</t>
  </si>
  <si>
    <t>ZEEL 140 PE APR</t>
  </si>
  <si>
    <t>Profit of Rs.1.2/-</t>
  </si>
  <si>
    <t>1300-1320</t>
  </si>
  <si>
    <t>Profit of Rs.37.5/-</t>
  </si>
  <si>
    <t>Loss of Rs.32.5/-</t>
  </si>
  <si>
    <t>420-430</t>
  </si>
  <si>
    <t>380-385</t>
  </si>
  <si>
    <t>1850-1880</t>
  </si>
  <si>
    <t>Profit of Rs.22.5/-</t>
  </si>
  <si>
    <t>Profit of Rs.52.5/-</t>
  </si>
  <si>
    <t>Profit of Rs.72.5/-</t>
  </si>
  <si>
    <t xml:space="preserve">TCS 1800 CE APR </t>
  </si>
  <si>
    <t>60-70</t>
  </si>
  <si>
    <t>12.0-14.0</t>
  </si>
  <si>
    <t>BAJAJ-AUTO 2300 PE APR</t>
  </si>
  <si>
    <t>70-75</t>
  </si>
  <si>
    <t>NIFTY 8900 PE 23-APR</t>
  </si>
  <si>
    <t>Loss of Rs.12.5/-</t>
  </si>
  <si>
    <t>1750-1800</t>
  </si>
  <si>
    <t>240-245</t>
  </si>
  <si>
    <t>RBL Bank Limited</t>
  </si>
  <si>
    <t>Profit of Rs.14.5/-</t>
  </si>
  <si>
    <t>DABUR 490 PE APR</t>
  </si>
  <si>
    <t>15-17</t>
  </si>
  <si>
    <t>Loss of Rs.17.5/-</t>
  </si>
  <si>
    <t>BAJAJFINSERV</t>
  </si>
  <si>
    <t>5300-5400</t>
  </si>
  <si>
    <t xml:space="preserve">AXISBANK </t>
  </si>
  <si>
    <t xml:space="preserve">Buy </t>
  </si>
  <si>
    <t>Loss of Rs.315/-</t>
  </si>
  <si>
    <t>Loss of Rs.25.5/-</t>
  </si>
  <si>
    <t>Loss of Rs. 55/-</t>
  </si>
  <si>
    <t>Loss of Rs. 135/-</t>
  </si>
  <si>
    <t>386-391</t>
  </si>
  <si>
    <t>440-460</t>
  </si>
  <si>
    <t>219-221</t>
  </si>
  <si>
    <t>BANKNIFTY 21000 CE 30-APR</t>
  </si>
  <si>
    <t>Profit of Rs.6/-</t>
  </si>
  <si>
    <t>Profit of Rs.12/-</t>
  </si>
  <si>
    <t>487-490</t>
  </si>
  <si>
    <t>550-570</t>
  </si>
  <si>
    <t>245-250</t>
  </si>
  <si>
    <t xml:space="preserve">GNFC </t>
  </si>
  <si>
    <t>2400-2350</t>
  </si>
  <si>
    <t>Eros Intl Media Ltd</t>
  </si>
  <si>
    <t>ALPHA LEON ENTERPRISES LLP</t>
  </si>
  <si>
    <t>Profit of Rs. 55/-</t>
  </si>
  <si>
    <t>Profit of Rs.16.5/-</t>
  </si>
  <si>
    <t>450-440</t>
  </si>
  <si>
    <t>Profit of Rs. 9/-</t>
  </si>
  <si>
    <t>1490-1485</t>
  </si>
  <si>
    <t>970-980</t>
  </si>
  <si>
    <t xml:space="preserve">CADILAHC </t>
  </si>
  <si>
    <t>326-328</t>
  </si>
  <si>
    <t>GRAVITON RESEARCH CAPITAL LLP</t>
  </si>
  <si>
    <t>Profit of Rs.23.5/-</t>
  </si>
  <si>
    <t>Loss of Rs.20/-</t>
  </si>
  <si>
    <t xml:space="preserve">NIFTY 9400 PE APR </t>
  </si>
  <si>
    <t>44-48</t>
  </si>
  <si>
    <t>2490-2500</t>
  </si>
  <si>
    <t>570-560</t>
  </si>
  <si>
    <t>480-483</t>
  </si>
  <si>
    <t>1000-1020</t>
  </si>
  <si>
    <t>162.5-163.5</t>
  </si>
  <si>
    <t xml:space="preserve">HINDZINC </t>
  </si>
  <si>
    <t>169-171</t>
  </si>
  <si>
    <t>475-480</t>
  </si>
  <si>
    <t>510-520</t>
  </si>
  <si>
    <t>910-918</t>
  </si>
  <si>
    <t>960-980</t>
  </si>
  <si>
    <t>ALEXANDER</t>
  </si>
  <si>
    <t>KAHAR NIKLESH KANAIYABHAI</t>
  </si>
  <si>
    <t>ICLORGANIC</t>
  </si>
  <si>
    <t>OPTUME LEGAL PARTNERS LLP</t>
  </si>
  <si>
    <t>SINCLAIR</t>
  </si>
  <si>
    <t>VIVEK MEHROTRA</t>
  </si>
  <si>
    <t>PARTH INFIN BROKERS PVT. LTD.</t>
  </si>
  <si>
    <t>THE PROPERTY COMPANY PVT LTD</t>
  </si>
  <si>
    <t>Cyient Limited</t>
  </si>
  <si>
    <t>AMANSA HOLDINGS PRIVATE LIMITED</t>
  </si>
  <si>
    <t>Equitas Holdings Limited</t>
  </si>
  <si>
    <t>DIVYA PORTFOLIO PRIVATE LIMITED</t>
  </si>
  <si>
    <t>Indiabulls Hsg Fin Ltd</t>
  </si>
  <si>
    <t>ALPHAGREP SECURITIES PRIVATE LIMITED</t>
  </si>
  <si>
    <t>BNP PARIBAS ARBITRAGE</t>
  </si>
  <si>
    <t>Reliance Naval &amp; Eng Ltd.</t>
  </si>
  <si>
    <t>Sanco Industries Ltd.</t>
  </si>
  <si>
    <t>RESOURCE OPZIONE CONSULTANCY PRIVATE LIMITED</t>
  </si>
  <si>
    <t>Sintex Industries Ltd.</t>
  </si>
  <si>
    <t>T.ROWE PRICE INTERNATIONAL INC. A/C T.ROWE PRICE INTERNATIONAL DISCOVERY FUND (IDF)</t>
  </si>
  <si>
    <t>YES BANK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</si>
</sst>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3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7" fontId="48" fillId="6" borderId="37" xfId="0" applyNumberFormat="1" applyFont="1" applyFill="1" applyBorder="1" applyAlignment="1">
      <alignment horizontal="center" vertical="center"/>
    </xf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2" borderId="37" xfId="0" applyFill="1" applyBorder="1" applyAlignment="1">
      <alignment horizontal="center"/>
    </xf>
    <xf numFmtId="16" fontId="0" fillId="2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43951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43951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11" t="s">
        <v>16</v>
      </c>
      <c r="B9" s="513" t="s">
        <v>17</v>
      </c>
      <c r="C9" s="513" t="s">
        <v>18</v>
      </c>
      <c r="D9" s="275" t="s">
        <v>19</v>
      </c>
      <c r="E9" s="275" t="s">
        <v>20</v>
      </c>
      <c r="F9" s="508" t="s">
        <v>21</v>
      </c>
      <c r="G9" s="509"/>
      <c r="H9" s="510"/>
      <c r="I9" s="508" t="s">
        <v>22</v>
      </c>
      <c r="J9" s="509"/>
      <c r="K9" s="510"/>
      <c r="L9" s="275"/>
      <c r="M9" s="282"/>
      <c r="N9" s="282"/>
      <c r="O9" s="282"/>
    </row>
    <row r="10" spans="1:15" ht="59.25" customHeight="1">
      <c r="A10" s="512"/>
      <c r="B10" s="514" t="s">
        <v>17</v>
      </c>
      <c r="C10" s="514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21128.1</v>
      </c>
      <c r="E11" s="304">
        <v>20963</v>
      </c>
      <c r="F11" s="316">
        <v>20566.150000000001</v>
      </c>
      <c r="G11" s="316">
        <v>20004.2</v>
      </c>
      <c r="H11" s="316">
        <v>19607.350000000002</v>
      </c>
      <c r="I11" s="316">
        <v>21524.95</v>
      </c>
      <c r="J11" s="316">
        <v>21921.8</v>
      </c>
      <c r="K11" s="316">
        <v>22483.75</v>
      </c>
      <c r="L11" s="303">
        <v>21359.85</v>
      </c>
      <c r="M11" s="303">
        <v>20401.05</v>
      </c>
      <c r="N11" s="320">
        <v>1158640</v>
      </c>
      <c r="O11" s="321">
        <v>-0.18351584851944244</v>
      </c>
    </row>
    <row r="12" spans="1:15" ht="15">
      <c r="A12" s="278">
        <v>2</v>
      </c>
      <c r="B12" s="411" t="s">
        <v>34</v>
      </c>
      <c r="C12" s="278" t="s">
        <v>36</v>
      </c>
      <c r="D12" s="317">
        <v>9549.15</v>
      </c>
      <c r="E12" s="317">
        <v>9514.6166666666668</v>
      </c>
      <c r="F12" s="318">
        <v>9434.0333333333328</v>
      </c>
      <c r="G12" s="318">
        <v>9318.9166666666661</v>
      </c>
      <c r="H12" s="318">
        <v>9238.3333333333321</v>
      </c>
      <c r="I12" s="318">
        <v>9629.7333333333336</v>
      </c>
      <c r="J12" s="318">
        <v>9710.3166666666657</v>
      </c>
      <c r="K12" s="318">
        <v>9825.4333333333343</v>
      </c>
      <c r="L12" s="305">
        <v>9595.2000000000007</v>
      </c>
      <c r="M12" s="305">
        <v>9399.5</v>
      </c>
      <c r="N12" s="320">
        <v>11716875</v>
      </c>
      <c r="O12" s="321">
        <v>4.8539193116455139E-2</v>
      </c>
    </row>
    <row r="13" spans="1:15" ht="15">
      <c r="A13" s="278">
        <v>3</v>
      </c>
      <c r="B13" s="411" t="s">
        <v>34</v>
      </c>
      <c r="C13" s="278" t="s">
        <v>37</v>
      </c>
      <c r="D13" s="317">
        <v>13298</v>
      </c>
      <c r="E13" s="317">
        <v>13230.666666666666</v>
      </c>
      <c r="F13" s="318">
        <v>13076.333333333332</v>
      </c>
      <c r="G13" s="318">
        <v>12854.666666666666</v>
      </c>
      <c r="H13" s="318">
        <v>12700.333333333332</v>
      </c>
      <c r="I13" s="318">
        <v>13452.333333333332</v>
      </c>
      <c r="J13" s="318">
        <v>13606.666666666664</v>
      </c>
      <c r="K13" s="318">
        <v>13828.333333333332</v>
      </c>
      <c r="L13" s="305">
        <v>13385</v>
      </c>
      <c r="M13" s="305">
        <v>13009</v>
      </c>
      <c r="N13" s="320">
        <v>2400</v>
      </c>
      <c r="O13" s="321">
        <v>4.3478260869565216E-2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1122.8</v>
      </c>
      <c r="E14" s="317">
        <v>1123.3333333333333</v>
      </c>
      <c r="F14" s="318">
        <v>1107.4666666666665</v>
      </c>
      <c r="G14" s="318">
        <v>1092.1333333333332</v>
      </c>
      <c r="H14" s="318">
        <v>1076.2666666666664</v>
      </c>
      <c r="I14" s="318">
        <v>1138.6666666666665</v>
      </c>
      <c r="J14" s="318">
        <v>1154.5333333333333</v>
      </c>
      <c r="K14" s="318">
        <v>1169.8666666666666</v>
      </c>
      <c r="L14" s="305">
        <v>1139.2</v>
      </c>
      <c r="M14" s="305">
        <v>1108</v>
      </c>
      <c r="N14" s="320">
        <v>2130800</v>
      </c>
      <c r="O14" s="321">
        <v>0.20004505519261095</v>
      </c>
    </row>
    <row r="15" spans="1:15" ht="15">
      <c r="A15" s="278">
        <v>5</v>
      </c>
      <c r="B15" s="411" t="s">
        <v>40</v>
      </c>
      <c r="C15" s="278" t="s">
        <v>41</v>
      </c>
      <c r="D15" s="317">
        <v>139.30000000000001</v>
      </c>
      <c r="E15" s="317">
        <v>138.54999999999998</v>
      </c>
      <c r="F15" s="318">
        <v>136.39999999999998</v>
      </c>
      <c r="G15" s="318">
        <v>133.5</v>
      </c>
      <c r="H15" s="318">
        <v>131.35</v>
      </c>
      <c r="I15" s="318">
        <v>141.44999999999996</v>
      </c>
      <c r="J15" s="318">
        <v>143.6</v>
      </c>
      <c r="K15" s="318">
        <v>146.49999999999994</v>
      </c>
      <c r="L15" s="305">
        <v>140.69999999999999</v>
      </c>
      <c r="M15" s="305">
        <v>135.65</v>
      </c>
      <c r="N15" s="320">
        <v>20228000</v>
      </c>
      <c r="O15" s="321">
        <v>-5.2641438741101533E-2</v>
      </c>
    </row>
    <row r="16" spans="1:15" ht="15">
      <c r="A16" s="278">
        <v>6</v>
      </c>
      <c r="B16" s="411" t="s">
        <v>40</v>
      </c>
      <c r="C16" s="278" t="s">
        <v>42</v>
      </c>
      <c r="D16" s="317">
        <v>286.3</v>
      </c>
      <c r="E16" s="317">
        <v>283.93333333333334</v>
      </c>
      <c r="F16" s="318">
        <v>274.86666666666667</v>
      </c>
      <c r="G16" s="318">
        <v>263.43333333333334</v>
      </c>
      <c r="H16" s="318">
        <v>254.36666666666667</v>
      </c>
      <c r="I16" s="318">
        <v>295.36666666666667</v>
      </c>
      <c r="J16" s="318">
        <v>304.43333333333339</v>
      </c>
      <c r="K16" s="318">
        <v>315.86666666666667</v>
      </c>
      <c r="L16" s="305">
        <v>293</v>
      </c>
      <c r="M16" s="305">
        <v>272.5</v>
      </c>
      <c r="N16" s="320">
        <v>33445000</v>
      </c>
      <c r="O16" s="321">
        <v>-1.8488628026412327E-2</v>
      </c>
    </row>
    <row r="17" spans="1:15" ht="15">
      <c r="A17" s="278">
        <v>7</v>
      </c>
      <c r="B17" s="411" t="s">
        <v>43</v>
      </c>
      <c r="C17" s="278" t="s">
        <v>44</v>
      </c>
      <c r="D17" s="317">
        <v>31.3</v>
      </c>
      <c r="E17" s="317">
        <v>31.083333333333332</v>
      </c>
      <c r="F17" s="318">
        <v>30.516666666666666</v>
      </c>
      <c r="G17" s="318">
        <v>29.733333333333334</v>
      </c>
      <c r="H17" s="318">
        <v>29.166666666666668</v>
      </c>
      <c r="I17" s="318">
        <v>31.866666666666664</v>
      </c>
      <c r="J17" s="318">
        <v>32.433333333333337</v>
      </c>
      <c r="K17" s="318">
        <v>33.216666666666661</v>
      </c>
      <c r="L17" s="305">
        <v>31.65</v>
      </c>
      <c r="M17" s="305">
        <v>30.3</v>
      </c>
      <c r="N17" s="320">
        <v>73390000</v>
      </c>
      <c r="O17" s="321">
        <v>-3.964930646427637E-2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539.70000000000005</v>
      </c>
      <c r="E18" s="317">
        <v>545.4</v>
      </c>
      <c r="F18" s="318">
        <v>530.79999999999995</v>
      </c>
      <c r="G18" s="318">
        <v>521.9</v>
      </c>
      <c r="H18" s="318">
        <v>507.29999999999995</v>
      </c>
      <c r="I18" s="318">
        <v>554.29999999999995</v>
      </c>
      <c r="J18" s="318">
        <v>568.90000000000009</v>
      </c>
      <c r="K18" s="318">
        <v>577.79999999999995</v>
      </c>
      <c r="L18" s="305">
        <v>560</v>
      </c>
      <c r="M18" s="305">
        <v>536.5</v>
      </c>
      <c r="N18" s="320">
        <v>1128800</v>
      </c>
      <c r="O18" s="321">
        <v>2.4691358024691357E-2</v>
      </c>
    </row>
    <row r="19" spans="1:15" ht="15">
      <c r="A19" s="278">
        <v>9</v>
      </c>
      <c r="B19" s="411" t="s">
        <v>38</v>
      </c>
      <c r="C19" s="278" t="s">
        <v>47</v>
      </c>
      <c r="D19" s="317">
        <v>169.3</v>
      </c>
      <c r="E19" s="317">
        <v>168.43333333333337</v>
      </c>
      <c r="F19" s="318">
        <v>166.46666666666673</v>
      </c>
      <c r="G19" s="318">
        <v>163.63333333333335</v>
      </c>
      <c r="H19" s="318">
        <v>161.66666666666671</v>
      </c>
      <c r="I19" s="318">
        <v>171.26666666666674</v>
      </c>
      <c r="J19" s="318">
        <v>173.23333333333338</v>
      </c>
      <c r="K19" s="318">
        <v>176.06666666666675</v>
      </c>
      <c r="L19" s="305">
        <v>170.4</v>
      </c>
      <c r="M19" s="305">
        <v>165.6</v>
      </c>
      <c r="N19" s="320">
        <v>18675000</v>
      </c>
      <c r="O19" s="321">
        <v>-6.2970396387355743E-2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1408.1</v>
      </c>
      <c r="E20" s="317">
        <v>1402.8333333333333</v>
      </c>
      <c r="F20" s="318">
        <v>1378.6666666666665</v>
      </c>
      <c r="G20" s="318">
        <v>1349.2333333333333</v>
      </c>
      <c r="H20" s="318">
        <v>1325.0666666666666</v>
      </c>
      <c r="I20" s="318">
        <v>1432.2666666666664</v>
      </c>
      <c r="J20" s="318">
        <v>1456.4333333333329</v>
      </c>
      <c r="K20" s="318">
        <v>1485.8666666666663</v>
      </c>
      <c r="L20" s="305">
        <v>1427</v>
      </c>
      <c r="M20" s="305">
        <v>1373.4</v>
      </c>
      <c r="N20" s="320">
        <v>897500</v>
      </c>
      <c r="O20" s="321">
        <v>-8.8348978464936508E-3</v>
      </c>
    </row>
    <row r="21" spans="1:15" ht="15">
      <c r="A21" s="278">
        <v>11</v>
      </c>
      <c r="B21" s="411" t="s">
        <v>45</v>
      </c>
      <c r="C21" s="278" t="s">
        <v>49</v>
      </c>
      <c r="D21" s="317">
        <v>95.85</v>
      </c>
      <c r="E21" s="317">
        <v>94.149999999999991</v>
      </c>
      <c r="F21" s="318">
        <v>91.449999999999989</v>
      </c>
      <c r="G21" s="318">
        <v>87.05</v>
      </c>
      <c r="H21" s="318">
        <v>84.35</v>
      </c>
      <c r="I21" s="318">
        <v>98.549999999999983</v>
      </c>
      <c r="J21" s="318">
        <v>101.25</v>
      </c>
      <c r="K21" s="318">
        <v>105.64999999999998</v>
      </c>
      <c r="L21" s="305">
        <v>96.85</v>
      </c>
      <c r="M21" s="305">
        <v>89.75</v>
      </c>
      <c r="N21" s="320">
        <v>6225000</v>
      </c>
      <c r="O21" s="321">
        <v>0.17497168742921856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47.6</v>
      </c>
      <c r="E22" s="317">
        <v>46.983333333333327</v>
      </c>
      <c r="F22" s="318">
        <v>45.116666666666653</v>
      </c>
      <c r="G22" s="318">
        <v>42.633333333333326</v>
      </c>
      <c r="H22" s="318">
        <v>40.766666666666652</v>
      </c>
      <c r="I22" s="318">
        <v>49.466666666666654</v>
      </c>
      <c r="J22" s="318">
        <v>51.333333333333329</v>
      </c>
      <c r="K22" s="318">
        <v>53.816666666666656</v>
      </c>
      <c r="L22" s="305">
        <v>48.85</v>
      </c>
      <c r="M22" s="305">
        <v>44.5</v>
      </c>
      <c r="N22" s="320">
        <v>33672000</v>
      </c>
      <c r="O22" s="321">
        <v>-9.6781115879828322E-2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1767.35</v>
      </c>
      <c r="E23" s="317">
        <v>1788.5666666666666</v>
      </c>
      <c r="F23" s="318">
        <v>1737.1333333333332</v>
      </c>
      <c r="G23" s="318">
        <v>1706.9166666666665</v>
      </c>
      <c r="H23" s="318">
        <v>1655.4833333333331</v>
      </c>
      <c r="I23" s="318">
        <v>1818.7833333333333</v>
      </c>
      <c r="J23" s="318">
        <v>1870.2166666666667</v>
      </c>
      <c r="K23" s="318">
        <v>1900.4333333333334</v>
      </c>
      <c r="L23" s="305">
        <v>1840</v>
      </c>
      <c r="M23" s="305">
        <v>1758.35</v>
      </c>
      <c r="N23" s="320">
        <v>5187600</v>
      </c>
      <c r="O23" s="321">
        <v>-8.8935721812434143E-2</v>
      </c>
    </row>
    <row r="24" spans="1:15" ht="15">
      <c r="A24" s="278">
        <v>14</v>
      </c>
      <c r="B24" s="411" t="s">
        <v>53</v>
      </c>
      <c r="C24" s="278" t="s">
        <v>54</v>
      </c>
      <c r="D24" s="317">
        <v>624.75</v>
      </c>
      <c r="E24" s="317">
        <v>623.51666666666677</v>
      </c>
      <c r="F24" s="318">
        <v>614.63333333333355</v>
      </c>
      <c r="G24" s="318">
        <v>604.51666666666677</v>
      </c>
      <c r="H24" s="318">
        <v>595.63333333333355</v>
      </c>
      <c r="I24" s="318">
        <v>633.63333333333355</v>
      </c>
      <c r="J24" s="318">
        <v>642.51666666666677</v>
      </c>
      <c r="K24" s="318">
        <v>652.63333333333355</v>
      </c>
      <c r="L24" s="305">
        <v>632.4</v>
      </c>
      <c r="M24" s="305">
        <v>613.4</v>
      </c>
      <c r="N24" s="320">
        <v>10048000</v>
      </c>
      <c r="O24" s="321">
        <v>-1.5384615384615385E-2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439.45</v>
      </c>
      <c r="E25" s="317">
        <v>438.33333333333331</v>
      </c>
      <c r="F25" s="318">
        <v>427.66666666666663</v>
      </c>
      <c r="G25" s="318">
        <v>415.88333333333333</v>
      </c>
      <c r="H25" s="318">
        <v>405.21666666666664</v>
      </c>
      <c r="I25" s="318">
        <v>450.11666666666662</v>
      </c>
      <c r="J25" s="318">
        <v>460.78333333333325</v>
      </c>
      <c r="K25" s="318">
        <v>472.56666666666661</v>
      </c>
      <c r="L25" s="305">
        <v>449</v>
      </c>
      <c r="M25" s="305">
        <v>426.55</v>
      </c>
      <c r="N25" s="320">
        <v>48529200</v>
      </c>
      <c r="O25" s="321">
        <v>-4.611284083404095E-2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2495.35</v>
      </c>
      <c r="E26" s="317">
        <v>2487.8666666666668</v>
      </c>
      <c r="F26" s="318">
        <v>2456.4833333333336</v>
      </c>
      <c r="G26" s="318">
        <v>2417.6166666666668</v>
      </c>
      <c r="H26" s="318">
        <v>2386.2333333333336</v>
      </c>
      <c r="I26" s="318">
        <v>2526.7333333333336</v>
      </c>
      <c r="J26" s="318">
        <v>2558.1166666666668</v>
      </c>
      <c r="K26" s="318">
        <v>2596.9833333333336</v>
      </c>
      <c r="L26" s="305">
        <v>2519.25</v>
      </c>
      <c r="M26" s="305">
        <v>2449</v>
      </c>
      <c r="N26" s="320">
        <v>1380750</v>
      </c>
      <c r="O26" s="321">
        <v>-3.3595800524934383E-2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4981.2</v>
      </c>
      <c r="E27" s="317">
        <v>4963.7166666666672</v>
      </c>
      <c r="F27" s="318">
        <v>4858.4333333333343</v>
      </c>
      <c r="G27" s="318">
        <v>4735.666666666667</v>
      </c>
      <c r="H27" s="318">
        <v>4630.3833333333341</v>
      </c>
      <c r="I27" s="318">
        <v>5086.4833333333345</v>
      </c>
      <c r="J27" s="318">
        <v>5191.7666666666673</v>
      </c>
      <c r="K27" s="318">
        <v>5314.5333333333347</v>
      </c>
      <c r="L27" s="305">
        <v>5069</v>
      </c>
      <c r="M27" s="305">
        <v>4840.95</v>
      </c>
      <c r="N27" s="320">
        <v>732875</v>
      </c>
      <c r="O27" s="321">
        <v>-3.0748884113076542E-2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2295.5</v>
      </c>
      <c r="E28" s="317">
        <v>2288.6333333333332</v>
      </c>
      <c r="F28" s="318">
        <v>2202.2666666666664</v>
      </c>
      <c r="G28" s="318">
        <v>2109.0333333333333</v>
      </c>
      <c r="H28" s="318">
        <v>2022.6666666666665</v>
      </c>
      <c r="I28" s="318">
        <v>2381.8666666666663</v>
      </c>
      <c r="J28" s="318">
        <v>2468.2333333333331</v>
      </c>
      <c r="K28" s="318">
        <v>2561.4666666666662</v>
      </c>
      <c r="L28" s="305">
        <v>2375</v>
      </c>
      <c r="M28" s="305">
        <v>2195.4</v>
      </c>
      <c r="N28" s="320">
        <v>6009750</v>
      </c>
      <c r="O28" s="321">
        <v>-6.2733936369307547E-2</v>
      </c>
    </row>
    <row r="29" spans="1:15" ht="15">
      <c r="A29" s="278">
        <v>19</v>
      </c>
      <c r="B29" s="411" t="s">
        <v>45</v>
      </c>
      <c r="C29" s="278" t="s">
        <v>61</v>
      </c>
      <c r="D29" s="317">
        <v>960.55</v>
      </c>
      <c r="E29" s="317">
        <v>949.19999999999993</v>
      </c>
      <c r="F29" s="318">
        <v>933.49999999999989</v>
      </c>
      <c r="G29" s="318">
        <v>906.44999999999993</v>
      </c>
      <c r="H29" s="318">
        <v>890.74999999999989</v>
      </c>
      <c r="I29" s="318">
        <v>976.24999999999989</v>
      </c>
      <c r="J29" s="318">
        <v>991.94999999999993</v>
      </c>
      <c r="K29" s="318">
        <v>1018.9999999999999</v>
      </c>
      <c r="L29" s="305">
        <v>964.9</v>
      </c>
      <c r="M29" s="305">
        <v>922.15</v>
      </c>
      <c r="N29" s="320">
        <v>765600</v>
      </c>
      <c r="O29" s="321">
        <v>-2.6449643947100712E-2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234.9</v>
      </c>
      <c r="E30" s="317">
        <v>231.11666666666667</v>
      </c>
      <c r="F30" s="318">
        <v>223.78333333333336</v>
      </c>
      <c r="G30" s="318">
        <v>212.66666666666669</v>
      </c>
      <c r="H30" s="318">
        <v>205.33333333333337</v>
      </c>
      <c r="I30" s="318">
        <v>242.23333333333335</v>
      </c>
      <c r="J30" s="318">
        <v>249.56666666666666</v>
      </c>
      <c r="K30" s="318">
        <v>260.68333333333334</v>
      </c>
      <c r="L30" s="305">
        <v>238.45</v>
      </c>
      <c r="M30" s="305">
        <v>220</v>
      </c>
      <c r="N30" s="320">
        <v>11754000</v>
      </c>
      <c r="O30" s="321">
        <v>-7.2179596476271674E-2</v>
      </c>
    </row>
    <row r="31" spans="1:15" ht="15">
      <c r="A31" s="278">
        <v>21</v>
      </c>
      <c r="B31" s="411" t="s">
        <v>55</v>
      </c>
      <c r="C31" s="278" t="s">
        <v>62</v>
      </c>
      <c r="D31" s="317">
        <v>48.2</v>
      </c>
      <c r="E31" s="317">
        <v>48.083333333333336</v>
      </c>
      <c r="F31" s="318">
        <v>47.366666666666674</v>
      </c>
      <c r="G31" s="318">
        <v>46.533333333333339</v>
      </c>
      <c r="H31" s="318">
        <v>45.816666666666677</v>
      </c>
      <c r="I31" s="318">
        <v>48.916666666666671</v>
      </c>
      <c r="J31" s="318">
        <v>49.633333333333326</v>
      </c>
      <c r="K31" s="318">
        <v>50.466666666666669</v>
      </c>
      <c r="L31" s="305">
        <v>48.8</v>
      </c>
      <c r="M31" s="305">
        <v>47.25</v>
      </c>
      <c r="N31" s="320">
        <v>46742400</v>
      </c>
      <c r="O31" s="321">
        <v>1.6678412027249238E-2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1329.7</v>
      </c>
      <c r="E32" s="317">
        <v>1332.1666666666667</v>
      </c>
      <c r="F32" s="318">
        <v>1318.3333333333335</v>
      </c>
      <c r="G32" s="318">
        <v>1306.9666666666667</v>
      </c>
      <c r="H32" s="318">
        <v>1293.1333333333334</v>
      </c>
      <c r="I32" s="318">
        <v>1343.5333333333335</v>
      </c>
      <c r="J32" s="318">
        <v>1357.366666666667</v>
      </c>
      <c r="K32" s="318">
        <v>1368.7333333333336</v>
      </c>
      <c r="L32" s="305">
        <v>1346</v>
      </c>
      <c r="M32" s="305">
        <v>1320.8</v>
      </c>
      <c r="N32" s="320">
        <v>1404150</v>
      </c>
      <c r="O32" s="321">
        <v>1.1890606420927468E-2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73.099999999999994</v>
      </c>
      <c r="E33" s="317">
        <v>73.066666666666663</v>
      </c>
      <c r="F33" s="318">
        <v>72.23333333333332</v>
      </c>
      <c r="G33" s="318">
        <v>71.36666666666666</v>
      </c>
      <c r="H33" s="318">
        <v>70.533333333333317</v>
      </c>
      <c r="I33" s="318">
        <v>73.933333333333323</v>
      </c>
      <c r="J33" s="318">
        <v>74.766666666666666</v>
      </c>
      <c r="K33" s="318">
        <v>75.633333333333326</v>
      </c>
      <c r="L33" s="305">
        <v>73.900000000000006</v>
      </c>
      <c r="M33" s="305">
        <v>72.2</v>
      </c>
      <c r="N33" s="320">
        <v>23082000</v>
      </c>
      <c r="O33" s="321">
        <v>4.9634273772204808E-3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518.04999999999995</v>
      </c>
      <c r="E34" s="317">
        <v>522.55000000000007</v>
      </c>
      <c r="F34" s="318">
        <v>509.50000000000011</v>
      </c>
      <c r="G34" s="318">
        <v>500.95000000000005</v>
      </c>
      <c r="H34" s="318">
        <v>487.90000000000009</v>
      </c>
      <c r="I34" s="318">
        <v>531.10000000000014</v>
      </c>
      <c r="J34" s="318">
        <v>544.15000000000009</v>
      </c>
      <c r="K34" s="318">
        <v>552.70000000000016</v>
      </c>
      <c r="L34" s="305">
        <v>535.6</v>
      </c>
      <c r="M34" s="305">
        <v>514</v>
      </c>
      <c r="N34" s="320">
        <v>4723400</v>
      </c>
      <c r="O34" s="321">
        <v>-3.0699774266365689E-2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282.14999999999998</v>
      </c>
      <c r="E35" s="317">
        <v>278.68333333333334</v>
      </c>
      <c r="F35" s="318">
        <v>269.56666666666666</v>
      </c>
      <c r="G35" s="318">
        <v>256.98333333333335</v>
      </c>
      <c r="H35" s="318">
        <v>247.86666666666667</v>
      </c>
      <c r="I35" s="318">
        <v>291.26666666666665</v>
      </c>
      <c r="J35" s="318">
        <v>300.38333333333333</v>
      </c>
      <c r="K35" s="318">
        <v>312.96666666666664</v>
      </c>
      <c r="L35" s="305">
        <v>287.8</v>
      </c>
      <c r="M35" s="305">
        <v>266.10000000000002</v>
      </c>
      <c r="N35" s="320">
        <v>6501300</v>
      </c>
      <c r="O35" s="321">
        <v>-9.6476964769647691E-2</v>
      </c>
    </row>
    <row r="36" spans="1:15" ht="15">
      <c r="A36" s="278">
        <v>26</v>
      </c>
      <c r="B36" s="411" t="s">
        <v>69</v>
      </c>
      <c r="C36" s="278" t="s">
        <v>70</v>
      </c>
      <c r="D36" s="317">
        <v>495.75</v>
      </c>
      <c r="E36" s="317">
        <v>493.3</v>
      </c>
      <c r="F36" s="318">
        <v>489.1</v>
      </c>
      <c r="G36" s="318">
        <v>482.45</v>
      </c>
      <c r="H36" s="318">
        <v>478.25</v>
      </c>
      <c r="I36" s="318">
        <v>499.95000000000005</v>
      </c>
      <c r="J36" s="318">
        <v>504.15</v>
      </c>
      <c r="K36" s="318">
        <v>510.80000000000007</v>
      </c>
      <c r="L36" s="305">
        <v>497.5</v>
      </c>
      <c r="M36" s="305">
        <v>486.65</v>
      </c>
      <c r="N36" s="320">
        <v>55687335</v>
      </c>
      <c r="O36" s="321">
        <v>-1.6090525558426268E-2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21</v>
      </c>
      <c r="E37" s="317">
        <v>21.033333333333331</v>
      </c>
      <c r="F37" s="318">
        <v>20.766666666666662</v>
      </c>
      <c r="G37" s="318">
        <v>20.533333333333331</v>
      </c>
      <c r="H37" s="318">
        <v>20.266666666666662</v>
      </c>
      <c r="I37" s="318">
        <v>21.266666666666662</v>
      </c>
      <c r="J37" s="318">
        <v>21.533333333333328</v>
      </c>
      <c r="K37" s="318">
        <v>21.766666666666662</v>
      </c>
      <c r="L37" s="305">
        <v>21.3</v>
      </c>
      <c r="M37" s="305">
        <v>20.8</v>
      </c>
      <c r="N37" s="320">
        <v>61089600</v>
      </c>
      <c r="O37" s="321">
        <v>6.0097455332972387E-2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351.8</v>
      </c>
      <c r="E38" s="317">
        <v>355.81666666666666</v>
      </c>
      <c r="F38" s="318">
        <v>346.23333333333335</v>
      </c>
      <c r="G38" s="318">
        <v>340.66666666666669</v>
      </c>
      <c r="H38" s="318">
        <v>331.08333333333337</v>
      </c>
      <c r="I38" s="318">
        <v>361.38333333333333</v>
      </c>
      <c r="J38" s="318">
        <v>370.9666666666667</v>
      </c>
      <c r="K38" s="318">
        <v>376.5333333333333</v>
      </c>
      <c r="L38" s="305">
        <v>365.4</v>
      </c>
      <c r="M38" s="305">
        <v>350.25</v>
      </c>
      <c r="N38" s="320">
        <v>14262300</v>
      </c>
      <c r="O38" s="321">
        <v>-6.3293051359516614E-2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10044.35</v>
      </c>
      <c r="E39" s="317">
        <v>10060.383333333333</v>
      </c>
      <c r="F39" s="318">
        <v>9964.4166666666661</v>
      </c>
      <c r="G39" s="318">
        <v>9884.4833333333336</v>
      </c>
      <c r="H39" s="318">
        <v>9788.5166666666664</v>
      </c>
      <c r="I39" s="318">
        <v>10140.316666666666</v>
      </c>
      <c r="J39" s="318">
        <v>10236.283333333333</v>
      </c>
      <c r="K39" s="318">
        <v>10316.216666666665</v>
      </c>
      <c r="L39" s="305">
        <v>10156.35</v>
      </c>
      <c r="M39" s="305">
        <v>9980.4500000000007</v>
      </c>
      <c r="N39" s="320">
        <v>147560</v>
      </c>
      <c r="O39" s="321">
        <v>0.11147936125338957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361.3</v>
      </c>
      <c r="E40" s="317">
        <v>360.34999999999997</v>
      </c>
      <c r="F40" s="318">
        <v>355.39999999999992</v>
      </c>
      <c r="G40" s="318">
        <v>349.49999999999994</v>
      </c>
      <c r="H40" s="318">
        <v>344.5499999999999</v>
      </c>
      <c r="I40" s="318">
        <v>366.24999999999994</v>
      </c>
      <c r="J40" s="318">
        <v>371.2</v>
      </c>
      <c r="K40" s="318">
        <v>377.09999999999997</v>
      </c>
      <c r="L40" s="305">
        <v>365.3</v>
      </c>
      <c r="M40" s="305">
        <v>354.45</v>
      </c>
      <c r="N40" s="320">
        <v>16120800</v>
      </c>
      <c r="O40" s="321">
        <v>-1.6040430674577017E-2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3153.7</v>
      </c>
      <c r="E41" s="317">
        <v>3170.2333333333336</v>
      </c>
      <c r="F41" s="318">
        <v>3117.0166666666673</v>
      </c>
      <c r="G41" s="318">
        <v>3080.3333333333339</v>
      </c>
      <c r="H41" s="318">
        <v>3027.1166666666677</v>
      </c>
      <c r="I41" s="318">
        <v>3206.916666666667</v>
      </c>
      <c r="J41" s="318">
        <v>3260.1333333333332</v>
      </c>
      <c r="K41" s="318">
        <v>3296.8166666666666</v>
      </c>
      <c r="L41" s="305">
        <v>3223.45</v>
      </c>
      <c r="M41" s="305">
        <v>3133.55</v>
      </c>
      <c r="N41" s="320">
        <v>1353000</v>
      </c>
      <c r="O41" s="321">
        <v>7.446016381236039E-3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326.3</v>
      </c>
      <c r="E42" s="317">
        <v>325.93333333333334</v>
      </c>
      <c r="F42" s="318">
        <v>321.26666666666665</v>
      </c>
      <c r="G42" s="318">
        <v>316.23333333333329</v>
      </c>
      <c r="H42" s="318">
        <v>311.56666666666661</v>
      </c>
      <c r="I42" s="318">
        <v>330.9666666666667</v>
      </c>
      <c r="J42" s="318">
        <v>335.63333333333333</v>
      </c>
      <c r="K42" s="318">
        <v>340.66666666666674</v>
      </c>
      <c r="L42" s="305">
        <v>330.6</v>
      </c>
      <c r="M42" s="305">
        <v>320.89999999999998</v>
      </c>
      <c r="N42" s="320">
        <v>7154400</v>
      </c>
      <c r="O42" s="321">
        <v>-9.4906763150570547E-2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87.4</v>
      </c>
      <c r="E43" s="317">
        <v>86.733333333333348</v>
      </c>
      <c r="F43" s="318">
        <v>85.016666666666694</v>
      </c>
      <c r="G43" s="318">
        <v>82.63333333333334</v>
      </c>
      <c r="H43" s="318">
        <v>80.916666666666686</v>
      </c>
      <c r="I43" s="318">
        <v>89.116666666666703</v>
      </c>
      <c r="J43" s="318">
        <v>90.833333333333343</v>
      </c>
      <c r="K43" s="318">
        <v>93.216666666666711</v>
      </c>
      <c r="L43" s="305">
        <v>88.45</v>
      </c>
      <c r="M43" s="305">
        <v>84.35</v>
      </c>
      <c r="N43" s="320">
        <v>9378200</v>
      </c>
      <c r="O43" s="321">
        <v>5.3138686131386864E-2</v>
      </c>
    </row>
    <row r="44" spans="1:15" ht="15">
      <c r="A44" s="278">
        <v>34</v>
      </c>
      <c r="B44" s="411" t="s">
        <v>80</v>
      </c>
      <c r="C44" s="278" t="s">
        <v>81</v>
      </c>
      <c r="D44" s="317">
        <v>291.25</v>
      </c>
      <c r="E44" s="317">
        <v>291.75</v>
      </c>
      <c r="F44" s="318">
        <v>288</v>
      </c>
      <c r="G44" s="318">
        <v>284.75</v>
      </c>
      <c r="H44" s="318">
        <v>281</v>
      </c>
      <c r="I44" s="318">
        <v>295</v>
      </c>
      <c r="J44" s="318">
        <v>298.75</v>
      </c>
      <c r="K44" s="318">
        <v>302</v>
      </c>
      <c r="L44" s="305">
        <v>295.5</v>
      </c>
      <c r="M44" s="305">
        <v>288.5</v>
      </c>
      <c r="N44" s="320">
        <v>2288400</v>
      </c>
      <c r="O44" s="321">
        <v>-3.0749682337992378E-2</v>
      </c>
    </row>
    <row r="45" spans="1:15" ht="15">
      <c r="A45" s="278">
        <v>35</v>
      </c>
      <c r="B45" s="411" t="s">
        <v>43</v>
      </c>
      <c r="C45" s="278" t="s">
        <v>82</v>
      </c>
      <c r="D45" s="317">
        <v>622.65</v>
      </c>
      <c r="E45" s="317">
        <v>621.08333333333337</v>
      </c>
      <c r="F45" s="318">
        <v>613.56666666666672</v>
      </c>
      <c r="G45" s="318">
        <v>604.48333333333335</v>
      </c>
      <c r="H45" s="318">
        <v>596.9666666666667</v>
      </c>
      <c r="I45" s="318">
        <v>630.16666666666674</v>
      </c>
      <c r="J45" s="318">
        <v>637.68333333333339</v>
      </c>
      <c r="K45" s="318">
        <v>646.76666666666677</v>
      </c>
      <c r="L45" s="305">
        <v>628.6</v>
      </c>
      <c r="M45" s="305">
        <v>612</v>
      </c>
      <c r="N45" s="320">
        <v>1476800</v>
      </c>
      <c r="O45" s="321">
        <v>-7.792207792207792E-2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149.94999999999999</v>
      </c>
      <c r="E46" s="317">
        <v>149.93333333333334</v>
      </c>
      <c r="F46" s="318">
        <v>145.71666666666667</v>
      </c>
      <c r="G46" s="318">
        <v>141.48333333333332</v>
      </c>
      <c r="H46" s="318">
        <v>137.26666666666665</v>
      </c>
      <c r="I46" s="318">
        <v>154.16666666666669</v>
      </c>
      <c r="J46" s="318">
        <v>158.38333333333338</v>
      </c>
      <c r="K46" s="318">
        <v>162.6166666666667</v>
      </c>
      <c r="L46" s="305">
        <v>154.15</v>
      </c>
      <c r="M46" s="305">
        <v>145.69999999999999</v>
      </c>
      <c r="N46" s="320">
        <v>6437500</v>
      </c>
      <c r="O46" s="321">
        <v>-0.14537006306007302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596.1</v>
      </c>
      <c r="E47" s="317">
        <v>598.33333333333337</v>
      </c>
      <c r="F47" s="318">
        <v>587.16666666666674</v>
      </c>
      <c r="G47" s="318">
        <v>578.23333333333335</v>
      </c>
      <c r="H47" s="318">
        <v>567.06666666666672</v>
      </c>
      <c r="I47" s="318">
        <v>607.26666666666677</v>
      </c>
      <c r="J47" s="318">
        <v>618.43333333333351</v>
      </c>
      <c r="K47" s="318">
        <v>627.36666666666679</v>
      </c>
      <c r="L47" s="305">
        <v>609.5</v>
      </c>
      <c r="M47" s="305">
        <v>589.4</v>
      </c>
      <c r="N47" s="320">
        <v>13793100</v>
      </c>
      <c r="O47" s="321">
        <v>-1.7690417690417692E-2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139.85</v>
      </c>
      <c r="E48" s="317">
        <v>138.65</v>
      </c>
      <c r="F48" s="318">
        <v>136.5</v>
      </c>
      <c r="G48" s="318">
        <v>133.15</v>
      </c>
      <c r="H48" s="318">
        <v>131</v>
      </c>
      <c r="I48" s="318">
        <v>142</v>
      </c>
      <c r="J48" s="318">
        <v>144.15000000000003</v>
      </c>
      <c r="K48" s="318">
        <v>147.5</v>
      </c>
      <c r="L48" s="305">
        <v>140.80000000000001</v>
      </c>
      <c r="M48" s="305">
        <v>135.30000000000001</v>
      </c>
      <c r="N48" s="320">
        <v>27302400</v>
      </c>
      <c r="O48" s="321">
        <v>-2.5161476911211799E-2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1472.75</v>
      </c>
      <c r="E49" s="317">
        <v>1482.5333333333335</v>
      </c>
      <c r="F49" s="318">
        <v>1450.2166666666672</v>
      </c>
      <c r="G49" s="318">
        <v>1427.6833333333336</v>
      </c>
      <c r="H49" s="318">
        <v>1395.3666666666672</v>
      </c>
      <c r="I49" s="318">
        <v>1505.0666666666671</v>
      </c>
      <c r="J49" s="318">
        <v>1537.3833333333332</v>
      </c>
      <c r="K49" s="318">
        <v>1559.916666666667</v>
      </c>
      <c r="L49" s="305">
        <v>1514.85</v>
      </c>
      <c r="M49" s="305">
        <v>1460</v>
      </c>
      <c r="N49" s="320">
        <v>2082500</v>
      </c>
      <c r="O49" s="321">
        <v>-7.1762870514820595E-2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365.85</v>
      </c>
      <c r="E50" s="317">
        <v>364.73333333333335</v>
      </c>
      <c r="F50" s="318">
        <v>359.16666666666669</v>
      </c>
      <c r="G50" s="318">
        <v>352.48333333333335</v>
      </c>
      <c r="H50" s="318">
        <v>346.91666666666669</v>
      </c>
      <c r="I50" s="318">
        <v>371.41666666666669</v>
      </c>
      <c r="J50" s="318">
        <v>376.98333333333329</v>
      </c>
      <c r="K50" s="318">
        <v>383.66666666666669</v>
      </c>
      <c r="L50" s="305">
        <v>370.3</v>
      </c>
      <c r="M50" s="305">
        <v>358.05</v>
      </c>
      <c r="N50" s="320">
        <v>3901248</v>
      </c>
      <c r="O50" s="321">
        <v>1.0935601458080195E-2</v>
      </c>
    </row>
    <row r="51" spans="1:15" ht="15">
      <c r="A51" s="278">
        <v>41</v>
      </c>
      <c r="B51" s="411" t="s">
        <v>65</v>
      </c>
      <c r="C51" s="278" t="s">
        <v>88</v>
      </c>
      <c r="D51" s="317">
        <v>379.75</v>
      </c>
      <c r="E51" s="317">
        <v>384.14999999999992</v>
      </c>
      <c r="F51" s="318">
        <v>371.74999999999983</v>
      </c>
      <c r="G51" s="318">
        <v>363.74999999999989</v>
      </c>
      <c r="H51" s="318">
        <v>351.3499999999998</v>
      </c>
      <c r="I51" s="318">
        <v>392.14999999999986</v>
      </c>
      <c r="J51" s="318">
        <v>404.54999999999995</v>
      </c>
      <c r="K51" s="318">
        <v>412.5499999999999</v>
      </c>
      <c r="L51" s="305">
        <v>396.55</v>
      </c>
      <c r="M51" s="305">
        <v>376.15</v>
      </c>
      <c r="N51" s="320">
        <v>1332000</v>
      </c>
      <c r="O51" s="321">
        <v>4.0056219255094873E-2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476.95</v>
      </c>
      <c r="E52" s="317">
        <v>480.23333333333335</v>
      </c>
      <c r="F52" s="318">
        <v>470.7166666666667</v>
      </c>
      <c r="G52" s="318">
        <v>464.48333333333335</v>
      </c>
      <c r="H52" s="318">
        <v>454.9666666666667</v>
      </c>
      <c r="I52" s="318">
        <v>486.4666666666667</v>
      </c>
      <c r="J52" s="318">
        <v>495.98333333333335</v>
      </c>
      <c r="K52" s="318">
        <v>502.2166666666667</v>
      </c>
      <c r="L52" s="305">
        <v>489.75</v>
      </c>
      <c r="M52" s="305">
        <v>474</v>
      </c>
      <c r="N52" s="320">
        <v>11896250</v>
      </c>
      <c r="O52" s="321">
        <v>-2.3496819207880156E-2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2367.8000000000002</v>
      </c>
      <c r="E53" s="317">
        <v>2373.3833333333337</v>
      </c>
      <c r="F53" s="318">
        <v>2342.3666666666672</v>
      </c>
      <c r="G53" s="318">
        <v>2316.9333333333334</v>
      </c>
      <c r="H53" s="318">
        <v>2285.916666666667</v>
      </c>
      <c r="I53" s="318">
        <v>2398.8166666666675</v>
      </c>
      <c r="J53" s="318">
        <v>2429.8333333333339</v>
      </c>
      <c r="K53" s="318">
        <v>2455.2666666666678</v>
      </c>
      <c r="L53" s="305">
        <v>2404.4</v>
      </c>
      <c r="M53" s="305">
        <v>2347.9499999999998</v>
      </c>
      <c r="N53" s="320">
        <v>2225200</v>
      </c>
      <c r="O53" s="321">
        <v>-2.3349719101123597E-2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141.19999999999999</v>
      </c>
      <c r="E54" s="317">
        <v>140.25</v>
      </c>
      <c r="F54" s="318">
        <v>138.25</v>
      </c>
      <c r="G54" s="318">
        <v>135.30000000000001</v>
      </c>
      <c r="H54" s="318">
        <v>133.30000000000001</v>
      </c>
      <c r="I54" s="318">
        <v>143.19999999999999</v>
      </c>
      <c r="J54" s="318">
        <v>145.19999999999999</v>
      </c>
      <c r="K54" s="318">
        <v>148.14999999999998</v>
      </c>
      <c r="L54" s="305">
        <v>142.25</v>
      </c>
      <c r="M54" s="305">
        <v>137.30000000000001</v>
      </c>
      <c r="N54" s="320">
        <v>27970800</v>
      </c>
      <c r="O54" s="321">
        <v>-3.0205949656750573E-2</v>
      </c>
    </row>
    <row r="55" spans="1:15" ht="15">
      <c r="A55" s="278">
        <v>45</v>
      </c>
      <c r="B55" s="411" t="s">
        <v>53</v>
      </c>
      <c r="C55" s="278" t="s">
        <v>95</v>
      </c>
      <c r="D55" s="317">
        <v>3885.3</v>
      </c>
      <c r="E55" s="317">
        <v>3905.4500000000003</v>
      </c>
      <c r="F55" s="318">
        <v>3850.9500000000007</v>
      </c>
      <c r="G55" s="318">
        <v>3816.6000000000004</v>
      </c>
      <c r="H55" s="318">
        <v>3762.1000000000008</v>
      </c>
      <c r="I55" s="318">
        <v>3939.8000000000006</v>
      </c>
      <c r="J55" s="318">
        <v>3994.2999999999997</v>
      </c>
      <c r="K55" s="318">
        <v>4028.6500000000005</v>
      </c>
      <c r="L55" s="305">
        <v>3959.95</v>
      </c>
      <c r="M55" s="305">
        <v>3871.1</v>
      </c>
      <c r="N55" s="320">
        <v>2562250</v>
      </c>
      <c r="O55" s="321">
        <v>-1.2430140682212373E-2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14307.7</v>
      </c>
      <c r="E56" s="317">
        <v>14283.4</v>
      </c>
      <c r="F56" s="318">
        <v>14141.8</v>
      </c>
      <c r="G56" s="318">
        <v>13975.9</v>
      </c>
      <c r="H56" s="318">
        <v>13834.3</v>
      </c>
      <c r="I56" s="318">
        <v>14449.3</v>
      </c>
      <c r="J56" s="318">
        <v>14590.900000000001</v>
      </c>
      <c r="K56" s="318">
        <v>14756.8</v>
      </c>
      <c r="L56" s="305">
        <v>14425</v>
      </c>
      <c r="M56" s="305">
        <v>14117.5</v>
      </c>
      <c r="N56" s="320">
        <v>275340</v>
      </c>
      <c r="O56" s="321">
        <v>3.706214689265537E-2</v>
      </c>
    </row>
    <row r="57" spans="1:15" ht="15">
      <c r="A57" s="278">
        <v>47</v>
      </c>
      <c r="B57" s="411" t="s">
        <v>58</v>
      </c>
      <c r="C57" s="278" t="s">
        <v>97</v>
      </c>
      <c r="D57" s="317">
        <v>52.55</v>
      </c>
      <c r="E57" s="317">
        <v>53.333333333333336</v>
      </c>
      <c r="F57" s="318">
        <v>51.216666666666669</v>
      </c>
      <c r="G57" s="318">
        <v>49.883333333333333</v>
      </c>
      <c r="H57" s="318">
        <v>47.766666666666666</v>
      </c>
      <c r="I57" s="318">
        <v>54.666666666666671</v>
      </c>
      <c r="J57" s="318">
        <v>56.783333333333331</v>
      </c>
      <c r="K57" s="318">
        <v>58.116666666666674</v>
      </c>
      <c r="L57" s="305">
        <v>55.45</v>
      </c>
      <c r="M57" s="305">
        <v>52</v>
      </c>
      <c r="N57" s="320">
        <v>9535400</v>
      </c>
      <c r="O57" s="321">
        <v>-5.8083252662149081E-2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715.6</v>
      </c>
      <c r="E58" s="317">
        <v>715.9</v>
      </c>
      <c r="F58" s="318">
        <v>704.69999999999993</v>
      </c>
      <c r="G58" s="318">
        <v>693.8</v>
      </c>
      <c r="H58" s="318">
        <v>682.59999999999991</v>
      </c>
      <c r="I58" s="318">
        <v>726.8</v>
      </c>
      <c r="J58" s="318">
        <v>738</v>
      </c>
      <c r="K58" s="318">
        <v>748.9</v>
      </c>
      <c r="L58" s="305">
        <v>727.1</v>
      </c>
      <c r="M58" s="305">
        <v>705</v>
      </c>
      <c r="N58" s="320">
        <v>2376000</v>
      </c>
      <c r="O58" s="321">
        <v>0.10373019928461931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154.85</v>
      </c>
      <c r="E59" s="317">
        <v>152.85</v>
      </c>
      <c r="F59" s="318">
        <v>149.54999999999998</v>
      </c>
      <c r="G59" s="318">
        <v>144.25</v>
      </c>
      <c r="H59" s="318">
        <v>140.94999999999999</v>
      </c>
      <c r="I59" s="318">
        <v>158.14999999999998</v>
      </c>
      <c r="J59" s="318">
        <v>161.44999999999999</v>
      </c>
      <c r="K59" s="318">
        <v>166.74999999999997</v>
      </c>
      <c r="L59" s="305">
        <v>156.15</v>
      </c>
      <c r="M59" s="305">
        <v>147.55000000000001</v>
      </c>
      <c r="N59" s="320">
        <v>5014100</v>
      </c>
      <c r="O59" s="321">
        <v>-1.5936254980079681E-2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46.6</v>
      </c>
      <c r="E60" s="317">
        <v>46.616666666666667</v>
      </c>
      <c r="F60" s="318">
        <v>45.733333333333334</v>
      </c>
      <c r="G60" s="318">
        <v>44.866666666666667</v>
      </c>
      <c r="H60" s="318">
        <v>43.983333333333334</v>
      </c>
      <c r="I60" s="318">
        <v>47.483333333333334</v>
      </c>
      <c r="J60" s="318">
        <v>48.366666666666674</v>
      </c>
      <c r="K60" s="318">
        <v>49.233333333333334</v>
      </c>
      <c r="L60" s="305">
        <v>47.5</v>
      </c>
      <c r="M60" s="305">
        <v>45.75</v>
      </c>
      <c r="N60" s="320">
        <v>49301000</v>
      </c>
      <c r="O60" s="321">
        <v>3.5622684525505842E-3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88.85</v>
      </c>
      <c r="E61" s="317">
        <v>87.683333333333323</v>
      </c>
      <c r="F61" s="318">
        <v>86.066666666666649</v>
      </c>
      <c r="G61" s="318">
        <v>83.283333333333331</v>
      </c>
      <c r="H61" s="318">
        <v>81.666666666666657</v>
      </c>
      <c r="I61" s="318">
        <v>90.46666666666664</v>
      </c>
      <c r="J61" s="318">
        <v>92.083333333333314</v>
      </c>
      <c r="K61" s="318">
        <v>94.866666666666632</v>
      </c>
      <c r="L61" s="305">
        <v>89.3</v>
      </c>
      <c r="M61" s="305">
        <v>84.9</v>
      </c>
      <c r="N61" s="320">
        <v>27155394</v>
      </c>
      <c r="O61" s="321">
        <v>-7.1493707824183836E-2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329.2</v>
      </c>
      <c r="E62" s="317">
        <v>329.56666666666666</v>
      </c>
      <c r="F62" s="318">
        <v>325.08333333333331</v>
      </c>
      <c r="G62" s="318">
        <v>320.96666666666664</v>
      </c>
      <c r="H62" s="318">
        <v>316.48333333333329</v>
      </c>
      <c r="I62" s="318">
        <v>333.68333333333334</v>
      </c>
      <c r="J62" s="318">
        <v>338.16666666666669</v>
      </c>
      <c r="K62" s="318">
        <v>342.28333333333336</v>
      </c>
      <c r="L62" s="305">
        <v>334.05</v>
      </c>
      <c r="M62" s="305">
        <v>325.45</v>
      </c>
      <c r="N62" s="320">
        <v>3673600</v>
      </c>
      <c r="O62" s="321">
        <v>-0.1276595744680851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16.899999999999999</v>
      </c>
      <c r="E63" s="317">
        <v>16.933333333333334</v>
      </c>
      <c r="F63" s="318">
        <v>16.766666666666666</v>
      </c>
      <c r="G63" s="318">
        <v>16.633333333333333</v>
      </c>
      <c r="H63" s="318">
        <v>16.466666666666665</v>
      </c>
      <c r="I63" s="318">
        <v>17.066666666666666</v>
      </c>
      <c r="J63" s="318">
        <v>17.233333333333331</v>
      </c>
      <c r="K63" s="318">
        <v>17.366666666666667</v>
      </c>
      <c r="L63" s="305">
        <v>17.100000000000001</v>
      </c>
      <c r="M63" s="305">
        <v>16.8</v>
      </c>
      <c r="N63" s="320">
        <v>64755000</v>
      </c>
      <c r="O63" s="321">
        <v>2.7123483226266953E-2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535.20000000000005</v>
      </c>
      <c r="E64" s="317">
        <v>534.7833333333333</v>
      </c>
      <c r="F64" s="318">
        <v>530.56666666666661</v>
      </c>
      <c r="G64" s="318">
        <v>525.93333333333328</v>
      </c>
      <c r="H64" s="318">
        <v>521.71666666666658</v>
      </c>
      <c r="I64" s="318">
        <v>539.41666666666663</v>
      </c>
      <c r="J64" s="318">
        <v>543.63333333333333</v>
      </c>
      <c r="K64" s="318">
        <v>548.26666666666665</v>
      </c>
      <c r="L64" s="305">
        <v>539</v>
      </c>
      <c r="M64" s="305">
        <v>530.15</v>
      </c>
      <c r="N64" s="320">
        <v>6768800</v>
      </c>
      <c r="O64" s="321">
        <v>-2.0150550086855821E-2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502.15</v>
      </c>
      <c r="E65" s="317">
        <v>500.51666666666665</v>
      </c>
      <c r="F65" s="318">
        <v>496.13333333333333</v>
      </c>
      <c r="G65" s="318">
        <v>490.11666666666667</v>
      </c>
      <c r="H65" s="318">
        <v>485.73333333333335</v>
      </c>
      <c r="I65" s="318">
        <v>506.5333333333333</v>
      </c>
      <c r="J65" s="318">
        <v>510.91666666666663</v>
      </c>
      <c r="K65" s="318">
        <v>516.93333333333328</v>
      </c>
      <c r="L65" s="305">
        <v>504.9</v>
      </c>
      <c r="M65" s="305">
        <v>494.5</v>
      </c>
      <c r="N65" s="320">
        <v>17971500</v>
      </c>
      <c r="O65" s="321">
        <v>2.8039338773802052E-3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542.15</v>
      </c>
      <c r="E66" s="317">
        <v>538.81666666666661</v>
      </c>
      <c r="F66" s="318">
        <v>534.33333333333326</v>
      </c>
      <c r="G66" s="318">
        <v>526.51666666666665</v>
      </c>
      <c r="H66" s="318">
        <v>522.0333333333333</v>
      </c>
      <c r="I66" s="318">
        <v>546.63333333333321</v>
      </c>
      <c r="J66" s="318">
        <v>551.11666666666656</v>
      </c>
      <c r="K66" s="318">
        <v>558.93333333333317</v>
      </c>
      <c r="L66" s="305">
        <v>543.29999999999995</v>
      </c>
      <c r="M66" s="305">
        <v>531</v>
      </c>
      <c r="N66" s="320">
        <v>5125000</v>
      </c>
      <c r="O66" s="321">
        <v>2.7391899823909216E-3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493</v>
      </c>
      <c r="E67" s="317">
        <v>487.2166666666667</v>
      </c>
      <c r="F67" s="318">
        <v>475.58333333333337</v>
      </c>
      <c r="G67" s="318">
        <v>458.16666666666669</v>
      </c>
      <c r="H67" s="318">
        <v>446.53333333333336</v>
      </c>
      <c r="I67" s="318">
        <v>504.63333333333338</v>
      </c>
      <c r="J67" s="318">
        <v>516.26666666666665</v>
      </c>
      <c r="K67" s="318">
        <v>533.68333333333339</v>
      </c>
      <c r="L67" s="305">
        <v>498.85</v>
      </c>
      <c r="M67" s="305">
        <v>469.8</v>
      </c>
      <c r="N67" s="320">
        <v>19537000</v>
      </c>
      <c r="O67" s="321">
        <v>-5.2999457111834965E-2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1830.6</v>
      </c>
      <c r="E68" s="317">
        <v>1797.8833333333332</v>
      </c>
      <c r="F68" s="318">
        <v>1755.8166666666664</v>
      </c>
      <c r="G68" s="318">
        <v>1681.0333333333331</v>
      </c>
      <c r="H68" s="318">
        <v>1638.9666666666662</v>
      </c>
      <c r="I68" s="318">
        <v>1872.6666666666665</v>
      </c>
      <c r="J68" s="318">
        <v>1914.7333333333331</v>
      </c>
      <c r="K68" s="318">
        <v>1989.5166666666667</v>
      </c>
      <c r="L68" s="305">
        <v>1839.95</v>
      </c>
      <c r="M68" s="305">
        <v>1723.1</v>
      </c>
      <c r="N68" s="320">
        <v>27829750</v>
      </c>
      <c r="O68" s="321">
        <v>-2.8689347073040914E-2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978.1</v>
      </c>
      <c r="E69" s="317">
        <v>967.98333333333323</v>
      </c>
      <c r="F69" s="318">
        <v>942.21666666666647</v>
      </c>
      <c r="G69" s="318">
        <v>906.33333333333326</v>
      </c>
      <c r="H69" s="318">
        <v>880.56666666666649</v>
      </c>
      <c r="I69" s="318">
        <v>1003.8666666666664</v>
      </c>
      <c r="J69" s="318">
        <v>1029.6333333333332</v>
      </c>
      <c r="K69" s="318">
        <v>1065.5166666666664</v>
      </c>
      <c r="L69" s="305">
        <v>993.75</v>
      </c>
      <c r="M69" s="305">
        <v>932.1</v>
      </c>
      <c r="N69" s="320">
        <v>28322500</v>
      </c>
      <c r="O69" s="321">
        <v>-4.6781657551535551E-2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492.2</v>
      </c>
      <c r="E70" s="317">
        <v>493.91666666666669</v>
      </c>
      <c r="F70" s="318">
        <v>482.83333333333337</v>
      </c>
      <c r="G70" s="318">
        <v>473.4666666666667</v>
      </c>
      <c r="H70" s="318">
        <v>462.38333333333338</v>
      </c>
      <c r="I70" s="318">
        <v>503.28333333333336</v>
      </c>
      <c r="J70" s="318">
        <v>514.36666666666679</v>
      </c>
      <c r="K70" s="318">
        <v>523.73333333333335</v>
      </c>
      <c r="L70" s="305">
        <v>505</v>
      </c>
      <c r="M70" s="305">
        <v>484.55</v>
      </c>
      <c r="N70" s="320">
        <v>11532600</v>
      </c>
      <c r="O70" s="321">
        <v>-2.9567382508558981E-3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1970.55</v>
      </c>
      <c r="E71" s="317">
        <v>1973.3999999999999</v>
      </c>
      <c r="F71" s="318">
        <v>1932.1499999999996</v>
      </c>
      <c r="G71" s="318">
        <v>1893.7499999999998</v>
      </c>
      <c r="H71" s="318">
        <v>1852.4999999999995</v>
      </c>
      <c r="I71" s="318">
        <v>2011.7999999999997</v>
      </c>
      <c r="J71" s="318">
        <v>2053.0500000000002</v>
      </c>
      <c r="K71" s="318">
        <v>2091.4499999999998</v>
      </c>
      <c r="L71" s="305">
        <v>2014.65</v>
      </c>
      <c r="M71" s="305">
        <v>1935</v>
      </c>
      <c r="N71" s="320">
        <v>2517200</v>
      </c>
      <c r="O71" s="321">
        <v>1.3202382869103205E-2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116.15</v>
      </c>
      <c r="E72" s="317">
        <v>113.81666666666668</v>
      </c>
      <c r="F72" s="318">
        <v>110.73333333333335</v>
      </c>
      <c r="G72" s="318">
        <v>105.31666666666668</v>
      </c>
      <c r="H72" s="318">
        <v>102.23333333333335</v>
      </c>
      <c r="I72" s="318">
        <v>119.23333333333335</v>
      </c>
      <c r="J72" s="318">
        <v>122.31666666666669</v>
      </c>
      <c r="K72" s="318">
        <v>127.73333333333335</v>
      </c>
      <c r="L72" s="305">
        <v>116.9</v>
      </c>
      <c r="M72" s="305">
        <v>108.4</v>
      </c>
      <c r="N72" s="320">
        <v>29764000</v>
      </c>
      <c r="O72" s="321">
        <v>-3.4952337721289153E-2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208.2</v>
      </c>
      <c r="E73" s="317">
        <v>208.94999999999996</v>
      </c>
      <c r="F73" s="318">
        <v>205.79999999999993</v>
      </c>
      <c r="G73" s="318">
        <v>203.39999999999998</v>
      </c>
      <c r="H73" s="318">
        <v>200.24999999999994</v>
      </c>
      <c r="I73" s="318">
        <v>211.34999999999991</v>
      </c>
      <c r="J73" s="318">
        <v>214.49999999999994</v>
      </c>
      <c r="K73" s="318">
        <v>216.89999999999989</v>
      </c>
      <c r="L73" s="305">
        <v>212.1</v>
      </c>
      <c r="M73" s="305">
        <v>206.55</v>
      </c>
      <c r="N73" s="320">
        <v>18654300</v>
      </c>
      <c r="O73" s="321">
        <v>2.646175179107927E-2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2229.8000000000002</v>
      </c>
      <c r="E74" s="317">
        <v>2245.1333333333337</v>
      </c>
      <c r="F74" s="318">
        <v>2198.3666666666672</v>
      </c>
      <c r="G74" s="318">
        <v>2166.9333333333334</v>
      </c>
      <c r="H74" s="318">
        <v>2120.166666666667</v>
      </c>
      <c r="I74" s="318">
        <v>2276.5666666666675</v>
      </c>
      <c r="J74" s="318">
        <v>2323.3333333333339</v>
      </c>
      <c r="K74" s="318">
        <v>2354.7666666666678</v>
      </c>
      <c r="L74" s="305">
        <v>2291.9</v>
      </c>
      <c r="M74" s="305">
        <v>2213.6999999999998</v>
      </c>
      <c r="N74" s="320">
        <v>12196200</v>
      </c>
      <c r="O74" s="321">
        <v>4.7700254566125401E-3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127.05</v>
      </c>
      <c r="E75" s="317">
        <v>125.25</v>
      </c>
      <c r="F75" s="318">
        <v>117.94999999999999</v>
      </c>
      <c r="G75" s="318">
        <v>108.85</v>
      </c>
      <c r="H75" s="318">
        <v>101.54999999999998</v>
      </c>
      <c r="I75" s="318">
        <v>134.35</v>
      </c>
      <c r="J75" s="318">
        <v>141.65</v>
      </c>
      <c r="K75" s="318">
        <v>150.75</v>
      </c>
      <c r="L75" s="305">
        <v>132.55000000000001</v>
      </c>
      <c r="M75" s="305">
        <v>116.15</v>
      </c>
      <c r="N75" s="320">
        <v>12796800</v>
      </c>
      <c r="O75" s="321">
        <v>-7.07635009310987E-3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370.5</v>
      </c>
      <c r="E76" s="317">
        <v>366.26666666666665</v>
      </c>
      <c r="F76" s="318">
        <v>356.23333333333329</v>
      </c>
      <c r="G76" s="318">
        <v>341.96666666666664</v>
      </c>
      <c r="H76" s="318">
        <v>331.93333333333328</v>
      </c>
      <c r="I76" s="318">
        <v>380.5333333333333</v>
      </c>
      <c r="J76" s="318">
        <v>390.56666666666661</v>
      </c>
      <c r="K76" s="318">
        <v>404.83333333333331</v>
      </c>
      <c r="L76" s="305">
        <v>376.3</v>
      </c>
      <c r="M76" s="305">
        <v>352</v>
      </c>
      <c r="N76" s="320">
        <v>88248875</v>
      </c>
      <c r="O76" s="321">
        <v>-2.4708617624264895E-2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399.9</v>
      </c>
      <c r="E77" s="317">
        <v>392.5333333333333</v>
      </c>
      <c r="F77" s="318">
        <v>383.11666666666662</v>
      </c>
      <c r="G77" s="318">
        <v>366.33333333333331</v>
      </c>
      <c r="H77" s="318">
        <v>356.91666666666663</v>
      </c>
      <c r="I77" s="318">
        <v>409.31666666666661</v>
      </c>
      <c r="J77" s="318">
        <v>418.73333333333335</v>
      </c>
      <c r="K77" s="318">
        <v>435.51666666666659</v>
      </c>
      <c r="L77" s="305">
        <v>401.95</v>
      </c>
      <c r="M77" s="305">
        <v>375.75</v>
      </c>
      <c r="N77" s="320">
        <v>8718000</v>
      </c>
      <c r="O77" s="321">
        <v>-5.6799740344044142E-2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4.25</v>
      </c>
      <c r="E78" s="317">
        <v>4.1833333333333336</v>
      </c>
      <c r="F78" s="318">
        <v>4.0166666666666675</v>
      </c>
      <c r="G78" s="318">
        <v>3.7833333333333341</v>
      </c>
      <c r="H78" s="318">
        <v>3.616666666666668</v>
      </c>
      <c r="I78" s="318">
        <v>4.416666666666667</v>
      </c>
      <c r="J78" s="318">
        <v>4.583333333333333</v>
      </c>
      <c r="K78" s="318">
        <v>4.8166666666666664</v>
      </c>
      <c r="L78" s="305">
        <v>4.3499999999999996</v>
      </c>
      <c r="M78" s="305">
        <v>3.95</v>
      </c>
      <c r="N78" s="320">
        <v>492450000</v>
      </c>
      <c r="O78" s="321">
        <v>0.12769299820466787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22.1</v>
      </c>
      <c r="E79" s="317">
        <v>22.266666666666666</v>
      </c>
      <c r="F79" s="318">
        <v>21.833333333333332</v>
      </c>
      <c r="G79" s="318">
        <v>21.566666666666666</v>
      </c>
      <c r="H79" s="318">
        <v>21.133333333333333</v>
      </c>
      <c r="I79" s="318">
        <v>22.533333333333331</v>
      </c>
      <c r="J79" s="318">
        <v>22.966666666666669</v>
      </c>
      <c r="K79" s="318">
        <v>23.233333333333331</v>
      </c>
      <c r="L79" s="305">
        <v>22.7</v>
      </c>
      <c r="M79" s="305">
        <v>22</v>
      </c>
      <c r="N79" s="320">
        <v>118056000</v>
      </c>
      <c r="O79" s="321">
        <v>-3.2359594767384675E-2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476.1</v>
      </c>
      <c r="E80" s="317">
        <v>476.25</v>
      </c>
      <c r="F80" s="318">
        <v>471.8</v>
      </c>
      <c r="G80" s="318">
        <v>467.5</v>
      </c>
      <c r="H80" s="318">
        <v>463.05</v>
      </c>
      <c r="I80" s="318">
        <v>480.55</v>
      </c>
      <c r="J80" s="318">
        <v>485.00000000000006</v>
      </c>
      <c r="K80" s="318">
        <v>489.3</v>
      </c>
      <c r="L80" s="305">
        <v>480.7</v>
      </c>
      <c r="M80" s="305">
        <v>471.95</v>
      </c>
      <c r="N80" s="320">
        <v>6396500</v>
      </c>
      <c r="O80" s="321">
        <v>-7.7716098334655037E-2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924.1</v>
      </c>
      <c r="E81" s="317">
        <v>921.7166666666667</v>
      </c>
      <c r="F81" s="318">
        <v>910.78333333333342</v>
      </c>
      <c r="G81" s="318">
        <v>897.4666666666667</v>
      </c>
      <c r="H81" s="318">
        <v>886.53333333333342</v>
      </c>
      <c r="I81" s="318">
        <v>935.03333333333342</v>
      </c>
      <c r="J81" s="318">
        <v>945.96666666666681</v>
      </c>
      <c r="K81" s="318">
        <v>959.28333333333342</v>
      </c>
      <c r="L81" s="305">
        <v>932.65</v>
      </c>
      <c r="M81" s="305">
        <v>908.4</v>
      </c>
      <c r="N81" s="320">
        <v>3455700</v>
      </c>
      <c r="O81" s="321">
        <v>-7.9143017027740029E-2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469.7</v>
      </c>
      <c r="E82" s="317">
        <v>466.85000000000008</v>
      </c>
      <c r="F82" s="318">
        <v>445.45000000000016</v>
      </c>
      <c r="G82" s="318">
        <v>421.2000000000001</v>
      </c>
      <c r="H82" s="318">
        <v>399.80000000000018</v>
      </c>
      <c r="I82" s="318">
        <v>491.10000000000014</v>
      </c>
      <c r="J82" s="318">
        <v>512.50000000000011</v>
      </c>
      <c r="K82" s="318">
        <v>536.75000000000011</v>
      </c>
      <c r="L82" s="305">
        <v>488.25</v>
      </c>
      <c r="M82" s="305">
        <v>442.6</v>
      </c>
      <c r="N82" s="320">
        <v>17048000</v>
      </c>
      <c r="O82" s="321">
        <v>-0.13649532994306784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163.05000000000001</v>
      </c>
      <c r="E83" s="317">
        <v>161.45000000000002</v>
      </c>
      <c r="F83" s="318">
        <v>158.65000000000003</v>
      </c>
      <c r="G83" s="318">
        <v>154.25000000000003</v>
      </c>
      <c r="H83" s="318">
        <v>151.45000000000005</v>
      </c>
      <c r="I83" s="318">
        <v>165.85000000000002</v>
      </c>
      <c r="J83" s="318">
        <v>168.65000000000003</v>
      </c>
      <c r="K83" s="318">
        <v>173.05</v>
      </c>
      <c r="L83" s="305">
        <v>164.25</v>
      </c>
      <c r="M83" s="305">
        <v>157.05000000000001</v>
      </c>
      <c r="N83" s="320">
        <v>7728000</v>
      </c>
      <c r="O83" s="321">
        <v>-2.694535381515991E-2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677.35</v>
      </c>
      <c r="E84" s="317">
        <v>672.2833333333333</v>
      </c>
      <c r="F84" s="318">
        <v>662.31666666666661</v>
      </c>
      <c r="G84" s="318">
        <v>647.2833333333333</v>
      </c>
      <c r="H84" s="318">
        <v>637.31666666666661</v>
      </c>
      <c r="I84" s="318">
        <v>687.31666666666661</v>
      </c>
      <c r="J84" s="318">
        <v>697.2833333333333</v>
      </c>
      <c r="K84" s="318">
        <v>712.31666666666661</v>
      </c>
      <c r="L84" s="305">
        <v>682.25</v>
      </c>
      <c r="M84" s="305">
        <v>657.25</v>
      </c>
      <c r="N84" s="320">
        <v>47241600</v>
      </c>
      <c r="O84" s="321">
        <v>5.3115423901940757E-3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80.55</v>
      </c>
      <c r="E85" s="317">
        <v>80.399999999999991</v>
      </c>
      <c r="F85" s="318">
        <v>79.649999999999977</v>
      </c>
      <c r="G85" s="318">
        <v>78.749999999999986</v>
      </c>
      <c r="H85" s="318">
        <v>77.999999999999972</v>
      </c>
      <c r="I85" s="318">
        <v>81.299999999999983</v>
      </c>
      <c r="J85" s="318">
        <v>82.050000000000011</v>
      </c>
      <c r="K85" s="318">
        <v>82.949999999999989</v>
      </c>
      <c r="L85" s="305">
        <v>81.150000000000006</v>
      </c>
      <c r="M85" s="305">
        <v>79.5</v>
      </c>
      <c r="N85" s="320">
        <v>58360000</v>
      </c>
      <c r="O85" s="321">
        <v>3.2408717803566377E-2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182.35</v>
      </c>
      <c r="E86" s="317">
        <v>181.70000000000002</v>
      </c>
      <c r="F86" s="318">
        <v>180.25000000000003</v>
      </c>
      <c r="G86" s="318">
        <v>178.15</v>
      </c>
      <c r="H86" s="318">
        <v>176.70000000000002</v>
      </c>
      <c r="I86" s="318">
        <v>183.80000000000004</v>
      </c>
      <c r="J86" s="318">
        <v>185.25000000000003</v>
      </c>
      <c r="K86" s="318">
        <v>187.35000000000005</v>
      </c>
      <c r="L86" s="305">
        <v>183.15</v>
      </c>
      <c r="M86" s="305">
        <v>179.6</v>
      </c>
      <c r="N86" s="320">
        <v>59539200</v>
      </c>
      <c r="O86" s="321">
        <v>-6.96069606960696E-2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88.75</v>
      </c>
      <c r="E87" s="317">
        <v>87.283333333333346</v>
      </c>
      <c r="F87" s="318">
        <v>84.566666666666691</v>
      </c>
      <c r="G87" s="318">
        <v>80.38333333333334</v>
      </c>
      <c r="H87" s="318">
        <v>77.666666666666686</v>
      </c>
      <c r="I87" s="318">
        <v>91.466666666666697</v>
      </c>
      <c r="J87" s="318">
        <v>94.183333333333366</v>
      </c>
      <c r="K87" s="318">
        <v>98.366666666666703</v>
      </c>
      <c r="L87" s="305">
        <v>90</v>
      </c>
      <c r="M87" s="305">
        <v>83.1</v>
      </c>
      <c r="N87" s="320">
        <v>14895000</v>
      </c>
      <c r="O87" s="321">
        <v>3.2582322357019064E-2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163.69999999999999</v>
      </c>
      <c r="E88" s="317">
        <v>163.01666666666668</v>
      </c>
      <c r="F88" s="318">
        <v>159.48333333333335</v>
      </c>
      <c r="G88" s="318">
        <v>155.26666666666668</v>
      </c>
      <c r="H88" s="318">
        <v>151.73333333333335</v>
      </c>
      <c r="I88" s="318">
        <v>167.23333333333335</v>
      </c>
      <c r="J88" s="318">
        <v>170.76666666666671</v>
      </c>
      <c r="K88" s="318">
        <v>174.98333333333335</v>
      </c>
      <c r="L88" s="305">
        <v>166.55</v>
      </c>
      <c r="M88" s="305">
        <v>158.80000000000001</v>
      </c>
      <c r="N88" s="320">
        <v>25787600</v>
      </c>
      <c r="O88" s="321">
        <v>-2.40234896343091E-3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1555.6</v>
      </c>
      <c r="E89" s="317">
        <v>1556.3500000000001</v>
      </c>
      <c r="F89" s="318">
        <v>1537.7500000000002</v>
      </c>
      <c r="G89" s="318">
        <v>1519.9</v>
      </c>
      <c r="H89" s="318">
        <v>1501.3000000000002</v>
      </c>
      <c r="I89" s="318">
        <v>1574.2000000000003</v>
      </c>
      <c r="J89" s="318">
        <v>1592.8000000000002</v>
      </c>
      <c r="K89" s="318">
        <v>1610.6500000000003</v>
      </c>
      <c r="L89" s="305">
        <v>1574.95</v>
      </c>
      <c r="M89" s="305">
        <v>1538.5</v>
      </c>
      <c r="N89" s="320">
        <v>2014500</v>
      </c>
      <c r="O89" s="321">
        <v>-9.5419847328244281E-2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390.5</v>
      </c>
      <c r="E90" s="317">
        <v>387.34999999999997</v>
      </c>
      <c r="F90" s="318">
        <v>380.19999999999993</v>
      </c>
      <c r="G90" s="318">
        <v>369.9</v>
      </c>
      <c r="H90" s="318">
        <v>362.74999999999994</v>
      </c>
      <c r="I90" s="318">
        <v>397.64999999999992</v>
      </c>
      <c r="J90" s="318">
        <v>404.7999999999999</v>
      </c>
      <c r="K90" s="318">
        <v>415.09999999999991</v>
      </c>
      <c r="L90" s="305">
        <v>394.5</v>
      </c>
      <c r="M90" s="305">
        <v>377.05</v>
      </c>
      <c r="N90" s="320">
        <v>1923600</v>
      </c>
      <c r="O90" s="321">
        <v>-9.5457537853851221E-2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1328.8</v>
      </c>
      <c r="E91" s="317">
        <v>1330.7166666666667</v>
      </c>
      <c r="F91" s="318">
        <v>1309.4833333333333</v>
      </c>
      <c r="G91" s="318">
        <v>1290.1666666666667</v>
      </c>
      <c r="H91" s="318">
        <v>1268.9333333333334</v>
      </c>
      <c r="I91" s="318">
        <v>1350.0333333333333</v>
      </c>
      <c r="J91" s="318">
        <v>1371.2666666666669</v>
      </c>
      <c r="K91" s="318">
        <v>1390.5833333333333</v>
      </c>
      <c r="L91" s="305">
        <v>1351.95</v>
      </c>
      <c r="M91" s="305">
        <v>1311.4</v>
      </c>
      <c r="N91" s="320">
        <v>7957600</v>
      </c>
      <c r="O91" s="321">
        <v>-0.12194906651366023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64.45</v>
      </c>
      <c r="E92" s="317">
        <v>64.566666666666663</v>
      </c>
      <c r="F92" s="318">
        <v>63.383333333333326</v>
      </c>
      <c r="G92" s="318">
        <v>62.316666666666663</v>
      </c>
      <c r="H92" s="318">
        <v>61.133333333333326</v>
      </c>
      <c r="I92" s="318">
        <v>65.633333333333326</v>
      </c>
      <c r="J92" s="318">
        <v>66.816666666666663</v>
      </c>
      <c r="K92" s="318">
        <v>67.883333333333326</v>
      </c>
      <c r="L92" s="305">
        <v>65.75</v>
      </c>
      <c r="M92" s="305">
        <v>63.5</v>
      </c>
      <c r="N92" s="320">
        <v>27120800</v>
      </c>
      <c r="O92" s="321">
        <v>-7.0976405140993667E-2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282.60000000000002</v>
      </c>
      <c r="E93" s="317">
        <v>281.31666666666666</v>
      </c>
      <c r="F93" s="318">
        <v>275.93333333333334</v>
      </c>
      <c r="G93" s="318">
        <v>269.26666666666665</v>
      </c>
      <c r="H93" s="318">
        <v>263.88333333333333</v>
      </c>
      <c r="I93" s="318">
        <v>287.98333333333335</v>
      </c>
      <c r="J93" s="318">
        <v>293.36666666666667</v>
      </c>
      <c r="K93" s="318">
        <v>300.03333333333336</v>
      </c>
      <c r="L93" s="305">
        <v>286.7</v>
      </c>
      <c r="M93" s="305">
        <v>274.64999999999998</v>
      </c>
      <c r="N93" s="320">
        <v>8092500</v>
      </c>
      <c r="O93" s="321">
        <v>-8.7644731056719924E-2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876.15</v>
      </c>
      <c r="E94" s="317">
        <v>870.48333333333323</v>
      </c>
      <c r="F94" s="318">
        <v>857.31666666666649</v>
      </c>
      <c r="G94" s="318">
        <v>838.48333333333323</v>
      </c>
      <c r="H94" s="318">
        <v>825.31666666666649</v>
      </c>
      <c r="I94" s="318">
        <v>889.31666666666649</v>
      </c>
      <c r="J94" s="318">
        <v>902.48333333333323</v>
      </c>
      <c r="K94" s="318">
        <v>921.31666666666649</v>
      </c>
      <c r="L94" s="305">
        <v>883.65</v>
      </c>
      <c r="M94" s="305">
        <v>851.65</v>
      </c>
      <c r="N94" s="320">
        <v>11839125</v>
      </c>
      <c r="O94" s="321">
        <v>-2.2478868006316377E-2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854.25</v>
      </c>
      <c r="E95" s="317">
        <v>858.11666666666679</v>
      </c>
      <c r="F95" s="318">
        <v>843.3333333333336</v>
      </c>
      <c r="G95" s="318">
        <v>832.41666666666686</v>
      </c>
      <c r="H95" s="318">
        <v>817.63333333333367</v>
      </c>
      <c r="I95" s="318">
        <v>869.03333333333353</v>
      </c>
      <c r="J95" s="318">
        <v>883.81666666666683</v>
      </c>
      <c r="K95" s="318">
        <v>894.73333333333346</v>
      </c>
      <c r="L95" s="305">
        <v>872.9</v>
      </c>
      <c r="M95" s="305">
        <v>847.2</v>
      </c>
      <c r="N95" s="320">
        <v>9961000</v>
      </c>
      <c r="O95" s="321">
        <v>-3.2104475581553528E-2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348.45</v>
      </c>
      <c r="E96" s="317">
        <v>345.76666666666665</v>
      </c>
      <c r="F96" s="318">
        <v>339.58333333333331</v>
      </c>
      <c r="G96" s="318">
        <v>330.71666666666664</v>
      </c>
      <c r="H96" s="318">
        <v>324.5333333333333</v>
      </c>
      <c r="I96" s="318">
        <v>354.63333333333333</v>
      </c>
      <c r="J96" s="318">
        <v>360.81666666666672</v>
      </c>
      <c r="K96" s="318">
        <v>369.68333333333334</v>
      </c>
      <c r="L96" s="305">
        <v>351.95</v>
      </c>
      <c r="M96" s="305">
        <v>336.9</v>
      </c>
      <c r="N96" s="320">
        <v>15336000</v>
      </c>
      <c r="O96" s="321">
        <v>-5.7869517139697749E-2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156.85</v>
      </c>
      <c r="E97" s="317">
        <v>157.56666666666663</v>
      </c>
      <c r="F97" s="318">
        <v>152.93333333333328</v>
      </c>
      <c r="G97" s="318">
        <v>149.01666666666665</v>
      </c>
      <c r="H97" s="318">
        <v>144.3833333333333</v>
      </c>
      <c r="I97" s="318">
        <v>161.48333333333326</v>
      </c>
      <c r="J97" s="318">
        <v>166.11666666666665</v>
      </c>
      <c r="K97" s="318">
        <v>170.03333333333325</v>
      </c>
      <c r="L97" s="305">
        <v>162.19999999999999</v>
      </c>
      <c r="M97" s="305">
        <v>153.65</v>
      </c>
      <c r="N97" s="320">
        <v>12977600</v>
      </c>
      <c r="O97" s="321">
        <v>-5.7298930729893074E-2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126.3</v>
      </c>
      <c r="E98" s="317">
        <v>127.76666666666665</v>
      </c>
      <c r="F98" s="318">
        <v>123.18333333333331</v>
      </c>
      <c r="G98" s="318">
        <v>120.06666666666666</v>
      </c>
      <c r="H98" s="318">
        <v>115.48333333333332</v>
      </c>
      <c r="I98" s="318">
        <v>130.8833333333333</v>
      </c>
      <c r="J98" s="318">
        <v>135.46666666666667</v>
      </c>
      <c r="K98" s="318">
        <v>138.58333333333329</v>
      </c>
      <c r="L98" s="305">
        <v>132.35</v>
      </c>
      <c r="M98" s="305">
        <v>124.65</v>
      </c>
      <c r="N98" s="320">
        <v>13776000</v>
      </c>
      <c r="O98" s="321">
        <v>-7.9021259526674686E-2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289.3</v>
      </c>
      <c r="E99" s="317">
        <v>289.70000000000005</v>
      </c>
      <c r="F99" s="318">
        <v>286.30000000000007</v>
      </c>
      <c r="G99" s="318">
        <v>283.3</v>
      </c>
      <c r="H99" s="318">
        <v>279.90000000000003</v>
      </c>
      <c r="I99" s="318">
        <v>292.7000000000001</v>
      </c>
      <c r="J99" s="318">
        <v>296.10000000000008</v>
      </c>
      <c r="K99" s="318">
        <v>299.10000000000014</v>
      </c>
      <c r="L99" s="305">
        <v>293.10000000000002</v>
      </c>
      <c r="M99" s="305">
        <v>286.7</v>
      </c>
      <c r="N99" s="320">
        <v>10855000</v>
      </c>
      <c r="O99" s="321">
        <v>1.1630724497213472E-2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5067.75</v>
      </c>
      <c r="E100" s="317">
        <v>5056.6166666666668</v>
      </c>
      <c r="F100" s="318">
        <v>5013.2333333333336</v>
      </c>
      <c r="G100" s="318">
        <v>4958.7166666666672</v>
      </c>
      <c r="H100" s="318">
        <v>4915.3333333333339</v>
      </c>
      <c r="I100" s="318">
        <v>5111.1333333333332</v>
      </c>
      <c r="J100" s="318">
        <v>5154.5166666666664</v>
      </c>
      <c r="K100" s="318">
        <v>5209.0333333333328</v>
      </c>
      <c r="L100" s="305">
        <v>5100</v>
      </c>
      <c r="M100" s="305">
        <v>5002.1000000000004</v>
      </c>
      <c r="N100" s="320">
        <v>2414100</v>
      </c>
      <c r="O100" s="321">
        <v>9.0703895669620466E-3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530.9</v>
      </c>
      <c r="E101" s="317">
        <v>530.93333333333339</v>
      </c>
      <c r="F101" s="318">
        <v>522.11666666666679</v>
      </c>
      <c r="G101" s="318">
        <v>513.33333333333337</v>
      </c>
      <c r="H101" s="318">
        <v>504.51666666666677</v>
      </c>
      <c r="I101" s="318">
        <v>539.71666666666681</v>
      </c>
      <c r="J101" s="318">
        <v>548.53333333333342</v>
      </c>
      <c r="K101" s="318">
        <v>557.31666666666683</v>
      </c>
      <c r="L101" s="305">
        <v>539.75</v>
      </c>
      <c r="M101" s="305">
        <v>522.15</v>
      </c>
      <c r="N101" s="320">
        <v>11305000</v>
      </c>
      <c r="O101" s="321">
        <v>-3.2520325203252036E-2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473.95</v>
      </c>
      <c r="E102" s="317">
        <v>472.59999999999997</v>
      </c>
      <c r="F102" s="318">
        <v>465.49999999999994</v>
      </c>
      <c r="G102" s="318">
        <v>457.04999999999995</v>
      </c>
      <c r="H102" s="318">
        <v>449.94999999999993</v>
      </c>
      <c r="I102" s="318">
        <v>481.04999999999995</v>
      </c>
      <c r="J102" s="318">
        <v>488.15</v>
      </c>
      <c r="K102" s="318">
        <v>496.59999999999997</v>
      </c>
      <c r="L102" s="305">
        <v>479.7</v>
      </c>
      <c r="M102" s="305">
        <v>464.15</v>
      </c>
      <c r="N102" s="320">
        <v>1981200</v>
      </c>
      <c r="O102" s="321">
        <v>0.14414414414414414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947.25</v>
      </c>
      <c r="E103" s="317">
        <v>958.30000000000007</v>
      </c>
      <c r="F103" s="318">
        <v>930.55000000000018</v>
      </c>
      <c r="G103" s="318">
        <v>913.85000000000014</v>
      </c>
      <c r="H103" s="318">
        <v>886.10000000000025</v>
      </c>
      <c r="I103" s="318">
        <v>975.00000000000011</v>
      </c>
      <c r="J103" s="318">
        <v>1002.7499999999999</v>
      </c>
      <c r="K103" s="318">
        <v>1019.45</v>
      </c>
      <c r="L103" s="305">
        <v>986.05</v>
      </c>
      <c r="M103" s="305">
        <v>941.6</v>
      </c>
      <c r="N103" s="320">
        <v>1371600</v>
      </c>
      <c r="O103" s="321">
        <v>0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879.45</v>
      </c>
      <c r="E104" s="317">
        <v>873.91666666666663</v>
      </c>
      <c r="F104" s="318">
        <v>857.93333333333328</v>
      </c>
      <c r="G104" s="318">
        <v>836.41666666666663</v>
      </c>
      <c r="H104" s="318">
        <v>820.43333333333328</v>
      </c>
      <c r="I104" s="318">
        <v>895.43333333333328</v>
      </c>
      <c r="J104" s="318">
        <v>911.41666666666663</v>
      </c>
      <c r="K104" s="318">
        <v>932.93333333333328</v>
      </c>
      <c r="L104" s="305">
        <v>889.9</v>
      </c>
      <c r="M104" s="305">
        <v>852.4</v>
      </c>
      <c r="N104" s="320">
        <v>1073600</v>
      </c>
      <c r="O104" s="321">
        <v>-6.4156206415620642E-2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81.599999999999994</v>
      </c>
      <c r="E105" s="317">
        <v>82.5</v>
      </c>
      <c r="F105" s="318">
        <v>78.8</v>
      </c>
      <c r="G105" s="318">
        <v>76</v>
      </c>
      <c r="H105" s="318">
        <v>72.3</v>
      </c>
      <c r="I105" s="318">
        <v>85.3</v>
      </c>
      <c r="J105" s="318">
        <v>88.999999999999986</v>
      </c>
      <c r="K105" s="318">
        <v>91.8</v>
      </c>
      <c r="L105" s="305">
        <v>86.2</v>
      </c>
      <c r="M105" s="305">
        <v>79.7</v>
      </c>
      <c r="N105" s="320">
        <v>24715000</v>
      </c>
      <c r="O105" s="321">
        <v>-5.0518632347291585E-2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59114.8</v>
      </c>
      <c r="E106" s="317">
        <v>59179.416666666664</v>
      </c>
      <c r="F106" s="318">
        <v>58610.883333333331</v>
      </c>
      <c r="G106" s="318">
        <v>58106.966666666667</v>
      </c>
      <c r="H106" s="318">
        <v>57538.433333333334</v>
      </c>
      <c r="I106" s="318">
        <v>59683.333333333328</v>
      </c>
      <c r="J106" s="318">
        <v>60251.866666666669</v>
      </c>
      <c r="K106" s="318">
        <v>60755.783333333326</v>
      </c>
      <c r="L106" s="305">
        <v>59747.95</v>
      </c>
      <c r="M106" s="305">
        <v>58675.5</v>
      </c>
      <c r="N106" s="320">
        <v>19820</v>
      </c>
      <c r="O106" s="321">
        <v>-1.0484273589615577E-2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823.75</v>
      </c>
      <c r="E107" s="317">
        <v>826.86666666666667</v>
      </c>
      <c r="F107" s="318">
        <v>813.23333333333335</v>
      </c>
      <c r="G107" s="318">
        <v>802.7166666666667</v>
      </c>
      <c r="H107" s="318">
        <v>789.08333333333337</v>
      </c>
      <c r="I107" s="318">
        <v>837.38333333333333</v>
      </c>
      <c r="J107" s="318">
        <v>851.01666666666677</v>
      </c>
      <c r="K107" s="318">
        <v>861.5333333333333</v>
      </c>
      <c r="L107" s="305">
        <v>840.5</v>
      </c>
      <c r="M107" s="305">
        <v>816.35</v>
      </c>
      <c r="N107" s="320">
        <v>2080500</v>
      </c>
      <c r="O107" s="321">
        <v>-2.8030833917309039E-2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30.95</v>
      </c>
      <c r="E108" s="317">
        <v>30.883333333333329</v>
      </c>
      <c r="F108" s="318">
        <v>30.36666666666666</v>
      </c>
      <c r="G108" s="318">
        <v>29.783333333333331</v>
      </c>
      <c r="H108" s="318">
        <v>29.266666666666662</v>
      </c>
      <c r="I108" s="318">
        <v>31.466666666666658</v>
      </c>
      <c r="J108" s="318">
        <v>31.983333333333331</v>
      </c>
      <c r="K108" s="318">
        <v>32.566666666666656</v>
      </c>
      <c r="L108" s="305">
        <v>31.4</v>
      </c>
      <c r="M108" s="305">
        <v>30.3</v>
      </c>
      <c r="N108" s="320">
        <v>25529400</v>
      </c>
      <c r="O108" s="321">
        <v>6.6992665036674823E-2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2431.35</v>
      </c>
      <c r="E109" s="317">
        <v>2438.0166666666664</v>
      </c>
      <c r="F109" s="318">
        <v>2381.1833333333329</v>
      </c>
      <c r="G109" s="318">
        <v>2331.0166666666664</v>
      </c>
      <c r="H109" s="318">
        <v>2274.1833333333329</v>
      </c>
      <c r="I109" s="318">
        <v>2488.1833333333329</v>
      </c>
      <c r="J109" s="318">
        <v>2545.0166666666669</v>
      </c>
      <c r="K109" s="318">
        <v>2595.1833333333329</v>
      </c>
      <c r="L109" s="305">
        <v>2494.85</v>
      </c>
      <c r="M109" s="305">
        <v>2387.85</v>
      </c>
      <c r="N109" s="320">
        <v>711600</v>
      </c>
      <c r="O109" s="321">
        <v>2.2413793103448276E-2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25.7</v>
      </c>
      <c r="E110" s="317">
        <v>25.716666666666669</v>
      </c>
      <c r="F110" s="318">
        <v>25.133333333333336</v>
      </c>
      <c r="G110" s="318">
        <v>24.566666666666666</v>
      </c>
      <c r="H110" s="318">
        <v>23.983333333333334</v>
      </c>
      <c r="I110" s="318">
        <v>26.283333333333339</v>
      </c>
      <c r="J110" s="318">
        <v>26.866666666666667</v>
      </c>
      <c r="K110" s="318">
        <v>27.433333333333341</v>
      </c>
      <c r="L110" s="305">
        <v>26.3</v>
      </c>
      <c r="M110" s="305">
        <v>25.15</v>
      </c>
      <c r="N110" s="320">
        <v>15786000</v>
      </c>
      <c r="O110" s="321">
        <v>-5.1049347702779354E-3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17504.900000000001</v>
      </c>
      <c r="E111" s="317">
        <v>17518.05</v>
      </c>
      <c r="F111" s="318">
        <v>17346.55</v>
      </c>
      <c r="G111" s="318">
        <v>17188.2</v>
      </c>
      <c r="H111" s="318">
        <v>17016.7</v>
      </c>
      <c r="I111" s="318">
        <v>17676.399999999998</v>
      </c>
      <c r="J111" s="318">
        <v>17847.899999999998</v>
      </c>
      <c r="K111" s="318">
        <v>18006.249999999996</v>
      </c>
      <c r="L111" s="305">
        <v>17689.55</v>
      </c>
      <c r="M111" s="305">
        <v>17359.7</v>
      </c>
      <c r="N111" s="320">
        <v>332850</v>
      </c>
      <c r="O111" s="321">
        <v>6.0123252667969339E-4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1185.8499999999999</v>
      </c>
      <c r="E112" s="317">
        <v>1194.1833333333334</v>
      </c>
      <c r="F112" s="318">
        <v>1141.4166666666667</v>
      </c>
      <c r="G112" s="318">
        <v>1096.9833333333333</v>
      </c>
      <c r="H112" s="318">
        <v>1044.2166666666667</v>
      </c>
      <c r="I112" s="318">
        <v>1238.6166666666668</v>
      </c>
      <c r="J112" s="318">
        <v>1291.3833333333332</v>
      </c>
      <c r="K112" s="318">
        <v>1335.8166666666668</v>
      </c>
      <c r="L112" s="305">
        <v>1246.95</v>
      </c>
      <c r="M112" s="305">
        <v>1149.75</v>
      </c>
      <c r="N112" s="320">
        <v>398625</v>
      </c>
      <c r="O112" s="321">
        <v>2.5072324011571841E-2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75.349999999999994</v>
      </c>
      <c r="E113" s="317">
        <v>74.966666666666669</v>
      </c>
      <c r="F113" s="318">
        <v>73.733333333333334</v>
      </c>
      <c r="G113" s="318">
        <v>72.11666666666666</v>
      </c>
      <c r="H113" s="318">
        <v>70.883333333333326</v>
      </c>
      <c r="I113" s="318">
        <v>76.583333333333343</v>
      </c>
      <c r="J113" s="318">
        <v>77.816666666666691</v>
      </c>
      <c r="K113" s="318">
        <v>79.433333333333351</v>
      </c>
      <c r="L113" s="305">
        <v>76.2</v>
      </c>
      <c r="M113" s="305">
        <v>73.349999999999994</v>
      </c>
      <c r="N113" s="320">
        <v>24744000</v>
      </c>
      <c r="O113" s="321">
        <v>-7.8847442483806124E-2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90.05</v>
      </c>
      <c r="E114" s="317">
        <v>90.683333333333337</v>
      </c>
      <c r="F114" s="318">
        <v>89.116666666666674</v>
      </c>
      <c r="G114" s="318">
        <v>88.183333333333337</v>
      </c>
      <c r="H114" s="318">
        <v>86.616666666666674</v>
      </c>
      <c r="I114" s="318">
        <v>91.616666666666674</v>
      </c>
      <c r="J114" s="318">
        <v>93.183333333333337</v>
      </c>
      <c r="K114" s="318">
        <v>94.116666666666674</v>
      </c>
      <c r="L114" s="305">
        <v>92.25</v>
      </c>
      <c r="M114" s="305">
        <v>89.75</v>
      </c>
      <c r="N114" s="320">
        <v>43075200</v>
      </c>
      <c r="O114" s="321">
        <v>1.2295544275239706E-2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92</v>
      </c>
      <c r="E115" s="317">
        <v>90.766666666666666</v>
      </c>
      <c r="F115" s="318">
        <v>89.133333333333326</v>
      </c>
      <c r="G115" s="318">
        <v>86.266666666666666</v>
      </c>
      <c r="H115" s="318">
        <v>84.633333333333326</v>
      </c>
      <c r="I115" s="318">
        <v>93.633333333333326</v>
      </c>
      <c r="J115" s="318">
        <v>95.26666666666668</v>
      </c>
      <c r="K115" s="318">
        <v>98.133333333333326</v>
      </c>
      <c r="L115" s="305">
        <v>92.4</v>
      </c>
      <c r="M115" s="305">
        <v>87.9</v>
      </c>
      <c r="N115" s="320">
        <v>2318118</v>
      </c>
      <c r="O115" s="321">
        <v>-0.17533252720677148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70.650000000000006</v>
      </c>
      <c r="E116" s="317">
        <v>70.166666666666671</v>
      </c>
      <c r="F116" s="318">
        <v>69.283333333333346</v>
      </c>
      <c r="G116" s="318">
        <v>67.916666666666671</v>
      </c>
      <c r="H116" s="318">
        <v>67.033333333333346</v>
      </c>
      <c r="I116" s="318">
        <v>71.533333333333346</v>
      </c>
      <c r="J116" s="318">
        <v>72.416666666666671</v>
      </c>
      <c r="K116" s="318">
        <v>73.783333333333346</v>
      </c>
      <c r="L116" s="305">
        <v>71.05</v>
      </c>
      <c r="M116" s="305">
        <v>68.8</v>
      </c>
      <c r="N116" s="320">
        <v>53336900</v>
      </c>
      <c r="O116" s="321">
        <v>-2.6832260042931617E-3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18041.75</v>
      </c>
      <c r="E117" s="317">
        <v>18105.666666666668</v>
      </c>
      <c r="F117" s="318">
        <v>17850.133333333335</v>
      </c>
      <c r="G117" s="318">
        <v>17658.516666666666</v>
      </c>
      <c r="H117" s="318">
        <v>17402.983333333334</v>
      </c>
      <c r="I117" s="318">
        <v>18297.283333333336</v>
      </c>
      <c r="J117" s="318">
        <v>18552.816666666669</v>
      </c>
      <c r="K117" s="318">
        <v>18744.433333333338</v>
      </c>
      <c r="L117" s="305">
        <v>18361.2</v>
      </c>
      <c r="M117" s="305">
        <v>17914.05</v>
      </c>
      <c r="N117" s="320">
        <v>128450</v>
      </c>
      <c r="O117" s="321">
        <v>3.1237797735259665E-3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953.05</v>
      </c>
      <c r="E118" s="317">
        <v>950.81666666666661</v>
      </c>
      <c r="F118" s="318">
        <v>935.88333333333321</v>
      </c>
      <c r="G118" s="318">
        <v>918.71666666666658</v>
      </c>
      <c r="H118" s="318">
        <v>903.78333333333319</v>
      </c>
      <c r="I118" s="318">
        <v>967.98333333333323</v>
      </c>
      <c r="J118" s="318">
        <v>982.91666666666663</v>
      </c>
      <c r="K118" s="318">
        <v>1000.0833333333333</v>
      </c>
      <c r="L118" s="305">
        <v>965.75</v>
      </c>
      <c r="M118" s="305">
        <v>933.65</v>
      </c>
      <c r="N118" s="320">
        <v>3076095</v>
      </c>
      <c r="O118" s="321">
        <v>-0.10274898602974313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234.5</v>
      </c>
      <c r="E119" s="317">
        <v>231.81666666666669</v>
      </c>
      <c r="F119" s="318">
        <v>227.18333333333339</v>
      </c>
      <c r="G119" s="318">
        <v>219.8666666666667</v>
      </c>
      <c r="H119" s="318">
        <v>215.23333333333341</v>
      </c>
      <c r="I119" s="318">
        <v>239.13333333333338</v>
      </c>
      <c r="J119" s="318">
        <v>243.76666666666665</v>
      </c>
      <c r="K119" s="318">
        <v>251.08333333333337</v>
      </c>
      <c r="L119" s="305">
        <v>236.45</v>
      </c>
      <c r="M119" s="305">
        <v>224.5</v>
      </c>
      <c r="N119" s="320">
        <v>11763000</v>
      </c>
      <c r="O119" s="321">
        <v>-1.9504876219054765E-2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94.65</v>
      </c>
      <c r="E120" s="317">
        <v>94.5</v>
      </c>
      <c r="F120" s="318">
        <v>91.65</v>
      </c>
      <c r="G120" s="318">
        <v>88.65</v>
      </c>
      <c r="H120" s="318">
        <v>85.800000000000011</v>
      </c>
      <c r="I120" s="318">
        <v>97.5</v>
      </c>
      <c r="J120" s="318">
        <v>100.35</v>
      </c>
      <c r="K120" s="318">
        <v>103.35</v>
      </c>
      <c r="L120" s="305">
        <v>97.35</v>
      </c>
      <c r="M120" s="305">
        <v>91.5</v>
      </c>
      <c r="N120" s="320">
        <v>36338200</v>
      </c>
      <c r="O120" s="321">
        <v>-7.1304072254793224E-2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1518.5</v>
      </c>
      <c r="E121" s="317">
        <v>1532.1000000000001</v>
      </c>
      <c r="F121" s="318">
        <v>1497.1500000000003</v>
      </c>
      <c r="G121" s="318">
        <v>1475.8000000000002</v>
      </c>
      <c r="H121" s="318">
        <v>1440.8500000000004</v>
      </c>
      <c r="I121" s="318">
        <v>1553.4500000000003</v>
      </c>
      <c r="J121" s="318">
        <v>1588.4</v>
      </c>
      <c r="K121" s="318">
        <v>1609.7500000000002</v>
      </c>
      <c r="L121" s="305">
        <v>1567.05</v>
      </c>
      <c r="M121" s="305">
        <v>1510.75</v>
      </c>
      <c r="N121" s="320">
        <v>2385500</v>
      </c>
      <c r="O121" s="321">
        <v>-5.073617190608834E-2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32.4</v>
      </c>
      <c r="E122" s="317">
        <v>32.06666666666667</v>
      </c>
      <c r="F122" s="318">
        <v>31.533333333333339</v>
      </c>
      <c r="G122" s="318">
        <v>30.666666666666668</v>
      </c>
      <c r="H122" s="318">
        <v>30.133333333333336</v>
      </c>
      <c r="I122" s="318">
        <v>32.933333333333337</v>
      </c>
      <c r="J122" s="318">
        <v>33.466666666666669</v>
      </c>
      <c r="K122" s="318">
        <v>34.333333333333343</v>
      </c>
      <c r="L122" s="305">
        <v>32.6</v>
      </c>
      <c r="M122" s="305">
        <v>31.2</v>
      </c>
      <c r="N122" s="320">
        <v>50978600</v>
      </c>
      <c r="O122" s="321">
        <v>-8.3952211817888284E-3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157.65</v>
      </c>
      <c r="E123" s="317">
        <v>158.18333333333337</v>
      </c>
      <c r="F123" s="318">
        <v>155.56666666666672</v>
      </c>
      <c r="G123" s="318">
        <v>153.48333333333335</v>
      </c>
      <c r="H123" s="318">
        <v>150.8666666666667</v>
      </c>
      <c r="I123" s="318">
        <v>160.26666666666674</v>
      </c>
      <c r="J123" s="318">
        <v>162.88333333333335</v>
      </c>
      <c r="K123" s="318">
        <v>164.96666666666675</v>
      </c>
      <c r="L123" s="305">
        <v>160.80000000000001</v>
      </c>
      <c r="M123" s="305">
        <v>156.1</v>
      </c>
      <c r="N123" s="320">
        <v>36772000</v>
      </c>
      <c r="O123" s="321">
        <v>-1.9727020686713587E-2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1011.4</v>
      </c>
      <c r="E124" s="317">
        <v>1004.3666666666667</v>
      </c>
      <c r="F124" s="318">
        <v>967.0333333333333</v>
      </c>
      <c r="G124" s="318">
        <v>922.66666666666663</v>
      </c>
      <c r="H124" s="318">
        <v>885.33333333333326</v>
      </c>
      <c r="I124" s="318">
        <v>1048.7333333333333</v>
      </c>
      <c r="J124" s="318">
        <v>1086.0666666666666</v>
      </c>
      <c r="K124" s="318">
        <v>1130.4333333333334</v>
      </c>
      <c r="L124" s="305">
        <v>1041.7</v>
      </c>
      <c r="M124" s="305">
        <v>960</v>
      </c>
      <c r="N124" s="320">
        <v>1504800</v>
      </c>
      <c r="O124" s="321">
        <v>-6.8637803590285108E-3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549.75</v>
      </c>
      <c r="E125" s="317">
        <v>546.51666666666665</v>
      </c>
      <c r="F125" s="318">
        <v>539.0333333333333</v>
      </c>
      <c r="G125" s="318">
        <v>528.31666666666661</v>
      </c>
      <c r="H125" s="318">
        <v>520.83333333333326</v>
      </c>
      <c r="I125" s="318">
        <v>557.23333333333335</v>
      </c>
      <c r="J125" s="318">
        <v>564.7166666666667</v>
      </c>
      <c r="K125" s="318">
        <v>575.43333333333339</v>
      </c>
      <c r="L125" s="305">
        <v>554</v>
      </c>
      <c r="M125" s="305">
        <v>535.79999999999995</v>
      </c>
      <c r="N125" s="320">
        <v>696000</v>
      </c>
      <c r="O125" s="321">
        <v>5.1995163240628778E-2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125.95</v>
      </c>
      <c r="E126" s="317">
        <v>123.91666666666667</v>
      </c>
      <c r="F126" s="318">
        <v>120.33333333333334</v>
      </c>
      <c r="G126" s="318">
        <v>114.71666666666667</v>
      </c>
      <c r="H126" s="318">
        <v>111.13333333333334</v>
      </c>
      <c r="I126" s="318">
        <v>129.53333333333336</v>
      </c>
      <c r="J126" s="318">
        <v>133.11666666666667</v>
      </c>
      <c r="K126" s="318">
        <v>138.73333333333335</v>
      </c>
      <c r="L126" s="305">
        <v>127.5</v>
      </c>
      <c r="M126" s="305">
        <v>118.3</v>
      </c>
      <c r="N126" s="320">
        <v>26106000</v>
      </c>
      <c r="O126" s="321">
        <v>-6.0157684415163622E-2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93.15</v>
      </c>
      <c r="E127" s="317">
        <v>92.533333333333346</v>
      </c>
      <c r="F127" s="318">
        <v>90.666666666666686</v>
      </c>
      <c r="G127" s="318">
        <v>88.183333333333337</v>
      </c>
      <c r="H127" s="318">
        <v>86.316666666666677</v>
      </c>
      <c r="I127" s="318">
        <v>95.016666666666694</v>
      </c>
      <c r="J127" s="318">
        <v>96.88333333333334</v>
      </c>
      <c r="K127" s="318">
        <v>99.366666666666703</v>
      </c>
      <c r="L127" s="305">
        <v>94.4</v>
      </c>
      <c r="M127" s="305">
        <v>90.05</v>
      </c>
      <c r="N127" s="320">
        <v>25110000</v>
      </c>
      <c r="O127" s="321">
        <v>-6.5639651707970523E-2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1428.35</v>
      </c>
      <c r="E128" s="317">
        <v>1433.55</v>
      </c>
      <c r="F128" s="318">
        <v>1415.6999999999998</v>
      </c>
      <c r="G128" s="318">
        <v>1403.05</v>
      </c>
      <c r="H128" s="318">
        <v>1385.1999999999998</v>
      </c>
      <c r="I128" s="318">
        <v>1446.1999999999998</v>
      </c>
      <c r="J128" s="318">
        <v>1464.0499999999997</v>
      </c>
      <c r="K128" s="318">
        <v>1476.6999999999998</v>
      </c>
      <c r="L128" s="305">
        <v>1451.4</v>
      </c>
      <c r="M128" s="305">
        <v>1420.9</v>
      </c>
      <c r="N128" s="320">
        <v>42802000</v>
      </c>
      <c r="O128" s="321">
        <v>-3.8749316359658818E-3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29.25</v>
      </c>
      <c r="E129" s="317">
        <v>28.666666666666668</v>
      </c>
      <c r="F129" s="318">
        <v>27.333333333333336</v>
      </c>
      <c r="G129" s="318">
        <v>25.416666666666668</v>
      </c>
      <c r="H129" s="318">
        <v>24.083333333333336</v>
      </c>
      <c r="I129" s="318">
        <v>30.583333333333336</v>
      </c>
      <c r="J129" s="318">
        <v>31.916666666666671</v>
      </c>
      <c r="K129" s="318">
        <v>33.833333333333336</v>
      </c>
      <c r="L129" s="305">
        <v>30</v>
      </c>
      <c r="M129" s="305">
        <v>26.75</v>
      </c>
      <c r="N129" s="320">
        <v>42044600</v>
      </c>
      <c r="O129" s="321">
        <v>-2.9358463211308444E-2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190.25</v>
      </c>
      <c r="E130" s="317">
        <v>188.51666666666665</v>
      </c>
      <c r="F130" s="318">
        <v>184.93333333333331</v>
      </c>
      <c r="G130" s="318">
        <v>179.61666666666665</v>
      </c>
      <c r="H130" s="318">
        <v>176.0333333333333</v>
      </c>
      <c r="I130" s="318">
        <v>193.83333333333331</v>
      </c>
      <c r="J130" s="318">
        <v>197.41666666666669</v>
      </c>
      <c r="K130" s="318">
        <v>202.73333333333332</v>
      </c>
      <c r="L130" s="305">
        <v>192.1</v>
      </c>
      <c r="M130" s="305">
        <v>183.2</v>
      </c>
      <c r="N130" s="320">
        <v>95295000</v>
      </c>
      <c r="O130" s="321">
        <v>4.9042272126816382E-2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19209.650000000001</v>
      </c>
      <c r="E131" s="317">
        <v>19110.100000000002</v>
      </c>
      <c r="F131" s="318">
        <v>18961.750000000004</v>
      </c>
      <c r="G131" s="318">
        <v>18713.850000000002</v>
      </c>
      <c r="H131" s="318">
        <v>18565.500000000004</v>
      </c>
      <c r="I131" s="318">
        <v>19358.000000000004</v>
      </c>
      <c r="J131" s="318">
        <v>19506.350000000002</v>
      </c>
      <c r="K131" s="318">
        <v>19754.250000000004</v>
      </c>
      <c r="L131" s="305">
        <v>19258.45</v>
      </c>
      <c r="M131" s="305">
        <v>18862.2</v>
      </c>
      <c r="N131" s="320">
        <v>141050</v>
      </c>
      <c r="O131" s="321">
        <v>-5.2891396332863183E-3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1127.55</v>
      </c>
      <c r="E132" s="317">
        <v>1130.3666666666666</v>
      </c>
      <c r="F132" s="318">
        <v>1111.8833333333332</v>
      </c>
      <c r="G132" s="318">
        <v>1096.2166666666667</v>
      </c>
      <c r="H132" s="318">
        <v>1077.7333333333333</v>
      </c>
      <c r="I132" s="318">
        <v>1146.0333333333331</v>
      </c>
      <c r="J132" s="318">
        <v>1164.5166666666662</v>
      </c>
      <c r="K132" s="318">
        <v>1180.1833333333329</v>
      </c>
      <c r="L132" s="305">
        <v>1148.8499999999999</v>
      </c>
      <c r="M132" s="305">
        <v>1114.7</v>
      </c>
      <c r="N132" s="320">
        <v>1447050</v>
      </c>
      <c r="O132" s="321">
        <v>6.1185468451242829E-3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3658.85</v>
      </c>
      <c r="E133" s="317">
        <v>3675.1666666666665</v>
      </c>
      <c r="F133" s="318">
        <v>3600.4333333333329</v>
      </c>
      <c r="G133" s="318">
        <v>3542.0166666666664</v>
      </c>
      <c r="H133" s="318">
        <v>3467.2833333333328</v>
      </c>
      <c r="I133" s="318">
        <v>3733.583333333333</v>
      </c>
      <c r="J133" s="318">
        <v>3808.3166666666666</v>
      </c>
      <c r="K133" s="318">
        <v>3866.7333333333331</v>
      </c>
      <c r="L133" s="305">
        <v>3749.9</v>
      </c>
      <c r="M133" s="305">
        <v>3616.75</v>
      </c>
      <c r="N133" s="320">
        <v>578000</v>
      </c>
      <c r="O133" s="321">
        <v>-6.0544494108086142E-2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695.5</v>
      </c>
      <c r="E134" s="317">
        <v>697.03333333333342</v>
      </c>
      <c r="F134" s="318">
        <v>679.16666666666686</v>
      </c>
      <c r="G134" s="318">
        <v>662.83333333333348</v>
      </c>
      <c r="H134" s="318">
        <v>644.96666666666692</v>
      </c>
      <c r="I134" s="318">
        <v>713.36666666666679</v>
      </c>
      <c r="J134" s="318">
        <v>731.23333333333335</v>
      </c>
      <c r="K134" s="318">
        <v>747.56666666666672</v>
      </c>
      <c r="L134" s="305">
        <v>714.9</v>
      </c>
      <c r="M134" s="305">
        <v>680.7</v>
      </c>
      <c r="N134" s="320">
        <v>2735400</v>
      </c>
      <c r="O134" s="321">
        <v>-5.0010418837257764E-2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476.3</v>
      </c>
      <c r="E135" s="317">
        <v>477.2833333333333</v>
      </c>
      <c r="F135" s="318">
        <v>471.06666666666661</v>
      </c>
      <c r="G135" s="318">
        <v>465.83333333333331</v>
      </c>
      <c r="H135" s="318">
        <v>459.61666666666662</v>
      </c>
      <c r="I135" s="318">
        <v>482.51666666666659</v>
      </c>
      <c r="J135" s="318">
        <v>488.73333333333329</v>
      </c>
      <c r="K135" s="318">
        <v>493.96666666666658</v>
      </c>
      <c r="L135" s="305">
        <v>483.5</v>
      </c>
      <c r="M135" s="305">
        <v>472.05</v>
      </c>
      <c r="N135" s="320">
        <v>43630000</v>
      </c>
      <c r="O135" s="321">
        <v>-1.6594821514101372E-2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391.8</v>
      </c>
      <c r="E136" s="317">
        <v>388.01666666666665</v>
      </c>
      <c r="F136" s="318">
        <v>381.7833333333333</v>
      </c>
      <c r="G136" s="318">
        <v>371.76666666666665</v>
      </c>
      <c r="H136" s="318">
        <v>365.5333333333333</v>
      </c>
      <c r="I136" s="318">
        <v>398.0333333333333</v>
      </c>
      <c r="J136" s="318">
        <v>404.26666666666665</v>
      </c>
      <c r="K136" s="318">
        <v>414.2833333333333</v>
      </c>
      <c r="L136" s="305">
        <v>394.25</v>
      </c>
      <c r="M136" s="305">
        <v>378</v>
      </c>
      <c r="N136" s="320">
        <v>4089600</v>
      </c>
      <c r="O136" s="321">
        <v>-3.6743923120407009E-2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284.35000000000002</v>
      </c>
      <c r="E137" s="317">
        <v>284.33333333333331</v>
      </c>
      <c r="F137" s="318">
        <v>281.16666666666663</v>
      </c>
      <c r="G137" s="318">
        <v>277.98333333333329</v>
      </c>
      <c r="H137" s="318">
        <v>274.81666666666661</v>
      </c>
      <c r="I137" s="318">
        <v>287.51666666666665</v>
      </c>
      <c r="J137" s="318">
        <v>290.68333333333328</v>
      </c>
      <c r="K137" s="318">
        <v>293.86666666666667</v>
      </c>
      <c r="L137" s="305">
        <v>287.5</v>
      </c>
      <c r="M137" s="305">
        <v>281.14999999999998</v>
      </c>
      <c r="N137" s="320">
        <v>1490400</v>
      </c>
      <c r="O137" s="321">
        <v>-3.3274956217162872E-2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352.05</v>
      </c>
      <c r="E138" s="317">
        <v>350.3</v>
      </c>
      <c r="F138" s="318">
        <v>346.75</v>
      </c>
      <c r="G138" s="318">
        <v>341.45</v>
      </c>
      <c r="H138" s="318">
        <v>337.9</v>
      </c>
      <c r="I138" s="318">
        <v>355.6</v>
      </c>
      <c r="J138" s="318">
        <v>359.15000000000009</v>
      </c>
      <c r="K138" s="318">
        <v>364.45000000000005</v>
      </c>
      <c r="L138" s="305">
        <v>353.85</v>
      </c>
      <c r="M138" s="305">
        <v>345</v>
      </c>
      <c r="N138" s="320">
        <v>9485100</v>
      </c>
      <c r="O138" s="321">
        <v>-8.3724569640062599E-2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78.349999999999994</v>
      </c>
      <c r="E139" s="317">
        <v>78.149999999999991</v>
      </c>
      <c r="F139" s="318">
        <v>76.799999999999983</v>
      </c>
      <c r="G139" s="318">
        <v>75.249999999999986</v>
      </c>
      <c r="H139" s="318">
        <v>73.899999999999977</v>
      </c>
      <c r="I139" s="318">
        <v>79.699999999999989</v>
      </c>
      <c r="J139" s="318">
        <v>81.049999999999983</v>
      </c>
      <c r="K139" s="318">
        <v>82.6</v>
      </c>
      <c r="L139" s="305">
        <v>79.5</v>
      </c>
      <c r="M139" s="305">
        <v>76.599999999999994</v>
      </c>
      <c r="N139" s="320">
        <v>56523500</v>
      </c>
      <c r="O139" s="321">
        <v>7.1253447747471653E-3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31.1</v>
      </c>
      <c r="E140" s="317">
        <v>31.166666666666668</v>
      </c>
      <c r="F140" s="318">
        <v>30.833333333333336</v>
      </c>
      <c r="G140" s="318">
        <v>30.566666666666666</v>
      </c>
      <c r="H140" s="318">
        <v>30.233333333333334</v>
      </c>
      <c r="I140" s="318">
        <v>31.433333333333337</v>
      </c>
      <c r="J140" s="318">
        <v>31.766666666666673</v>
      </c>
      <c r="K140" s="318">
        <v>32.033333333333339</v>
      </c>
      <c r="L140" s="305">
        <v>31.5</v>
      </c>
      <c r="M140" s="305">
        <v>30.9</v>
      </c>
      <c r="N140" s="320">
        <v>57285000</v>
      </c>
      <c r="O140" s="321">
        <v>7.5985436124742754E-3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282.75</v>
      </c>
      <c r="E141" s="317">
        <v>279.91666666666669</v>
      </c>
      <c r="F141" s="318">
        <v>273.18333333333339</v>
      </c>
      <c r="G141" s="318">
        <v>263.61666666666673</v>
      </c>
      <c r="H141" s="318">
        <v>256.88333333333344</v>
      </c>
      <c r="I141" s="318">
        <v>289.48333333333335</v>
      </c>
      <c r="J141" s="318">
        <v>296.21666666666658</v>
      </c>
      <c r="K141" s="318">
        <v>305.7833333333333</v>
      </c>
      <c r="L141" s="305">
        <v>286.64999999999998</v>
      </c>
      <c r="M141" s="305">
        <v>270.35000000000002</v>
      </c>
      <c r="N141" s="320">
        <v>18771000</v>
      </c>
      <c r="O141" s="321">
        <v>-7.62530449546025E-2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1900</v>
      </c>
      <c r="E142" s="317">
        <v>1884.1000000000001</v>
      </c>
      <c r="F142" s="318">
        <v>1861.0500000000002</v>
      </c>
      <c r="G142" s="318">
        <v>1822.1000000000001</v>
      </c>
      <c r="H142" s="318">
        <v>1799.0500000000002</v>
      </c>
      <c r="I142" s="318">
        <v>1923.0500000000002</v>
      </c>
      <c r="J142" s="318">
        <v>1946.1</v>
      </c>
      <c r="K142" s="318">
        <v>1985.0500000000002</v>
      </c>
      <c r="L142" s="305">
        <v>1907.15</v>
      </c>
      <c r="M142" s="305">
        <v>1845.15</v>
      </c>
      <c r="N142" s="320">
        <v>14149250</v>
      </c>
      <c r="O142" s="321">
        <v>-7.593717345872518E-2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527.54999999999995</v>
      </c>
      <c r="E143" s="317">
        <v>527.43333333333339</v>
      </c>
      <c r="F143" s="318">
        <v>520.01666666666677</v>
      </c>
      <c r="G143" s="318">
        <v>512.48333333333335</v>
      </c>
      <c r="H143" s="318">
        <v>505.06666666666672</v>
      </c>
      <c r="I143" s="318">
        <v>534.96666666666681</v>
      </c>
      <c r="J143" s="318">
        <v>542.38333333333333</v>
      </c>
      <c r="K143" s="318">
        <v>549.91666666666686</v>
      </c>
      <c r="L143" s="305">
        <v>534.85</v>
      </c>
      <c r="M143" s="305">
        <v>519.9</v>
      </c>
      <c r="N143" s="320">
        <v>15086400</v>
      </c>
      <c r="O143" s="321">
        <v>2.3528453960758772E-2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925.65</v>
      </c>
      <c r="E144" s="317">
        <v>924.23333333333323</v>
      </c>
      <c r="F144" s="318">
        <v>917.41666666666652</v>
      </c>
      <c r="G144" s="318">
        <v>909.18333333333328</v>
      </c>
      <c r="H144" s="318">
        <v>902.36666666666656</v>
      </c>
      <c r="I144" s="318">
        <v>932.46666666666647</v>
      </c>
      <c r="J144" s="318">
        <v>939.2833333333333</v>
      </c>
      <c r="K144" s="318">
        <v>947.51666666666642</v>
      </c>
      <c r="L144" s="305">
        <v>931.05</v>
      </c>
      <c r="M144" s="305">
        <v>916</v>
      </c>
      <c r="N144" s="320">
        <v>6924000</v>
      </c>
      <c r="O144" s="321">
        <v>-3.1676106565974409E-2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2420.3000000000002</v>
      </c>
      <c r="E145" s="317">
        <v>2451.1833333333338</v>
      </c>
      <c r="F145" s="318">
        <v>2367.9666666666676</v>
      </c>
      <c r="G145" s="318">
        <v>2315.6333333333337</v>
      </c>
      <c r="H145" s="318">
        <v>2232.4166666666674</v>
      </c>
      <c r="I145" s="318">
        <v>2503.5166666666678</v>
      </c>
      <c r="J145" s="318">
        <v>2586.733333333334</v>
      </c>
      <c r="K145" s="318">
        <v>2639.066666666668</v>
      </c>
      <c r="L145" s="305">
        <v>2534.4</v>
      </c>
      <c r="M145" s="305">
        <v>2398.85</v>
      </c>
      <c r="N145" s="320">
        <v>899000</v>
      </c>
      <c r="O145" s="321">
        <v>-5.9623430962343099E-2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322.7</v>
      </c>
      <c r="E146" s="317">
        <v>321.31666666666666</v>
      </c>
      <c r="F146" s="318">
        <v>315.68333333333334</v>
      </c>
      <c r="G146" s="318">
        <v>308.66666666666669</v>
      </c>
      <c r="H146" s="318">
        <v>303.03333333333336</v>
      </c>
      <c r="I146" s="318">
        <v>328.33333333333331</v>
      </c>
      <c r="J146" s="318">
        <v>333.96666666666664</v>
      </c>
      <c r="K146" s="318">
        <v>340.98333333333329</v>
      </c>
      <c r="L146" s="305">
        <v>326.95</v>
      </c>
      <c r="M146" s="305">
        <v>314.3</v>
      </c>
      <c r="N146" s="320">
        <v>1755000</v>
      </c>
      <c r="O146" s="321">
        <v>8.9385474860335198E-2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308</v>
      </c>
      <c r="E147" s="317">
        <v>303.66666666666669</v>
      </c>
      <c r="F147" s="318">
        <v>297.73333333333335</v>
      </c>
      <c r="G147" s="318">
        <v>287.46666666666664</v>
      </c>
      <c r="H147" s="318">
        <v>281.5333333333333</v>
      </c>
      <c r="I147" s="318">
        <v>313.93333333333339</v>
      </c>
      <c r="J147" s="318">
        <v>319.86666666666667</v>
      </c>
      <c r="K147" s="318">
        <v>330.13333333333344</v>
      </c>
      <c r="L147" s="305">
        <v>309.60000000000002</v>
      </c>
      <c r="M147" s="305">
        <v>293.39999999999998</v>
      </c>
      <c r="N147" s="320">
        <v>4592700</v>
      </c>
      <c r="O147" s="321">
        <v>-0.10919088766692851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944.9</v>
      </c>
      <c r="E148" s="317">
        <v>947.88333333333321</v>
      </c>
      <c r="F148" s="318">
        <v>927.81666666666638</v>
      </c>
      <c r="G148" s="318">
        <v>910.73333333333312</v>
      </c>
      <c r="H148" s="318">
        <v>890.66666666666629</v>
      </c>
      <c r="I148" s="318">
        <v>964.96666666666647</v>
      </c>
      <c r="J148" s="318">
        <v>985.0333333333333</v>
      </c>
      <c r="K148" s="318">
        <v>1002.1166666666666</v>
      </c>
      <c r="L148" s="305">
        <v>967.95</v>
      </c>
      <c r="M148" s="305">
        <v>930.8</v>
      </c>
      <c r="N148" s="320">
        <v>613900</v>
      </c>
      <c r="O148" s="321">
        <v>1.1415525114155251E-3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176.45</v>
      </c>
      <c r="E149" s="317">
        <v>177.19999999999996</v>
      </c>
      <c r="F149" s="318">
        <v>173.04999999999993</v>
      </c>
      <c r="G149" s="318">
        <v>169.64999999999998</v>
      </c>
      <c r="H149" s="318">
        <v>165.49999999999994</v>
      </c>
      <c r="I149" s="318">
        <v>180.59999999999991</v>
      </c>
      <c r="J149" s="318">
        <v>184.74999999999994</v>
      </c>
      <c r="K149" s="318">
        <v>188.14999999999989</v>
      </c>
      <c r="L149" s="305">
        <v>181.35</v>
      </c>
      <c r="M149" s="305">
        <v>173.8</v>
      </c>
      <c r="N149" s="320">
        <v>3899800</v>
      </c>
      <c r="O149" s="321">
        <v>1.1910013233348038E-2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3432.65</v>
      </c>
      <c r="E150" s="317">
        <v>3417.3666666666668</v>
      </c>
      <c r="F150" s="318">
        <v>3380.2833333333338</v>
      </c>
      <c r="G150" s="318">
        <v>3327.916666666667</v>
      </c>
      <c r="H150" s="318">
        <v>3290.8333333333339</v>
      </c>
      <c r="I150" s="318">
        <v>3469.7333333333336</v>
      </c>
      <c r="J150" s="318">
        <v>3506.8166666666666</v>
      </c>
      <c r="K150" s="318">
        <v>3559.1833333333334</v>
      </c>
      <c r="L150" s="305">
        <v>3454.45</v>
      </c>
      <c r="M150" s="305">
        <v>3365</v>
      </c>
      <c r="N150" s="320">
        <v>2173400</v>
      </c>
      <c r="O150" s="321">
        <v>1.34290776834841E-2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360.9</v>
      </c>
      <c r="E151" s="317">
        <v>359.90000000000003</v>
      </c>
      <c r="F151" s="318">
        <v>355.50000000000006</v>
      </c>
      <c r="G151" s="318">
        <v>350.1</v>
      </c>
      <c r="H151" s="318">
        <v>345.70000000000005</v>
      </c>
      <c r="I151" s="318">
        <v>365.30000000000007</v>
      </c>
      <c r="J151" s="318">
        <v>369.70000000000005</v>
      </c>
      <c r="K151" s="318">
        <v>375.10000000000008</v>
      </c>
      <c r="L151" s="305">
        <v>364.3</v>
      </c>
      <c r="M151" s="305">
        <v>354.5</v>
      </c>
      <c r="N151" s="320">
        <v>16026300</v>
      </c>
      <c r="O151" s="321">
        <v>1.2566814511543274E-2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79.05</v>
      </c>
      <c r="E152" s="317">
        <v>78.666666666666671</v>
      </c>
      <c r="F152" s="318">
        <v>77.38333333333334</v>
      </c>
      <c r="G152" s="318">
        <v>75.716666666666669</v>
      </c>
      <c r="H152" s="318">
        <v>74.433333333333337</v>
      </c>
      <c r="I152" s="318">
        <v>80.333333333333343</v>
      </c>
      <c r="J152" s="318">
        <v>81.616666666666674</v>
      </c>
      <c r="K152" s="318">
        <v>83.283333333333346</v>
      </c>
      <c r="L152" s="305">
        <v>79.95</v>
      </c>
      <c r="M152" s="305">
        <v>77</v>
      </c>
      <c r="N152" s="320">
        <v>89883500</v>
      </c>
      <c r="O152" s="321">
        <v>-6.0783381487035076E-2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492.1</v>
      </c>
      <c r="E153" s="317">
        <v>493.41666666666669</v>
      </c>
      <c r="F153" s="318">
        <v>487.93333333333339</v>
      </c>
      <c r="G153" s="318">
        <v>483.76666666666671</v>
      </c>
      <c r="H153" s="318">
        <v>478.28333333333342</v>
      </c>
      <c r="I153" s="318">
        <v>497.58333333333337</v>
      </c>
      <c r="J153" s="318">
        <v>503.06666666666661</v>
      </c>
      <c r="K153" s="318">
        <v>507.23333333333335</v>
      </c>
      <c r="L153" s="305">
        <v>498.9</v>
      </c>
      <c r="M153" s="305">
        <v>489.25</v>
      </c>
      <c r="N153" s="320">
        <v>2442000</v>
      </c>
      <c r="O153" s="321">
        <v>-4.0933278755628325E-4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180.75</v>
      </c>
      <c r="E154" s="317">
        <v>181.03333333333333</v>
      </c>
      <c r="F154" s="318">
        <v>179.51666666666665</v>
      </c>
      <c r="G154" s="318">
        <v>178.28333333333333</v>
      </c>
      <c r="H154" s="318">
        <v>176.76666666666665</v>
      </c>
      <c r="I154" s="318">
        <v>182.26666666666665</v>
      </c>
      <c r="J154" s="318">
        <v>183.78333333333336</v>
      </c>
      <c r="K154" s="318">
        <v>185.01666666666665</v>
      </c>
      <c r="L154" s="305">
        <v>182.55</v>
      </c>
      <c r="M154" s="305">
        <v>179.8</v>
      </c>
      <c r="N154" s="320">
        <v>24022400</v>
      </c>
      <c r="O154" s="321">
        <v>-2.3034877667881311E-2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28.15</v>
      </c>
      <c r="E155" s="317">
        <v>28.05</v>
      </c>
      <c r="F155" s="318">
        <v>26.75</v>
      </c>
      <c r="G155" s="318">
        <v>25.349999999999998</v>
      </c>
      <c r="H155" s="318">
        <v>24.049999999999997</v>
      </c>
      <c r="I155" s="318">
        <v>29.450000000000003</v>
      </c>
      <c r="J155" s="318">
        <v>30.750000000000007</v>
      </c>
      <c r="K155" s="318">
        <v>32.150000000000006</v>
      </c>
      <c r="L155" s="305">
        <v>29.35</v>
      </c>
      <c r="M155" s="305">
        <v>26.65</v>
      </c>
      <c r="N155" s="320">
        <v>44906400</v>
      </c>
      <c r="O155" s="321">
        <v>-6.4699413489736068E-2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159.44999999999999</v>
      </c>
      <c r="E156" s="317">
        <v>159.99999999999997</v>
      </c>
      <c r="F156" s="318">
        <v>154.14999999999995</v>
      </c>
      <c r="G156" s="318">
        <v>148.84999999999997</v>
      </c>
      <c r="H156" s="318">
        <v>142.99999999999994</v>
      </c>
      <c r="I156" s="318">
        <v>165.29999999999995</v>
      </c>
      <c r="J156" s="318">
        <v>171.14999999999998</v>
      </c>
      <c r="K156" s="318">
        <v>176.44999999999996</v>
      </c>
      <c r="L156" s="305">
        <v>165.85</v>
      </c>
      <c r="M156" s="305">
        <v>154.69999999999999</v>
      </c>
      <c r="N156" s="320">
        <v>19669000</v>
      </c>
      <c r="O156" s="321">
        <v>-2.0570557859984764E-2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O14" sqref="O1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43951</v>
      </c>
    </row>
    <row r="7" spans="1:15">
      <c r="A7"/>
    </row>
    <row r="8" spans="1:15" ht="28.5" customHeight="1">
      <c r="A8" s="516" t="s">
        <v>16</v>
      </c>
      <c r="B8" s="517" t="s">
        <v>18</v>
      </c>
      <c r="C8" s="515" t="s">
        <v>19</v>
      </c>
      <c r="D8" s="515" t="s">
        <v>20</v>
      </c>
      <c r="E8" s="515" t="s">
        <v>21</v>
      </c>
      <c r="F8" s="515"/>
      <c r="G8" s="515"/>
      <c r="H8" s="515" t="s">
        <v>22</v>
      </c>
      <c r="I8" s="515"/>
      <c r="J8" s="515"/>
      <c r="K8" s="275"/>
      <c r="L8" s="283"/>
      <c r="M8" s="283"/>
    </row>
    <row r="9" spans="1:15" ht="36" customHeight="1">
      <c r="A9" s="511"/>
      <c r="B9" s="513"/>
      <c r="C9" s="518" t="s">
        <v>23</v>
      </c>
      <c r="D9" s="518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9553.35</v>
      </c>
      <c r="D10" s="304">
        <v>9515.1833333333343</v>
      </c>
      <c r="E10" s="304">
        <v>9430.5166666666682</v>
      </c>
      <c r="F10" s="304">
        <v>9307.6833333333343</v>
      </c>
      <c r="G10" s="304">
        <v>9223.0166666666682</v>
      </c>
      <c r="H10" s="304">
        <v>9638.0166666666682</v>
      </c>
      <c r="I10" s="304">
        <v>9722.6833333333325</v>
      </c>
      <c r="J10" s="304">
        <v>9845.5166666666682</v>
      </c>
      <c r="K10" s="303">
        <v>9599.85</v>
      </c>
      <c r="L10" s="303">
        <v>9392.35</v>
      </c>
      <c r="M10" s="308"/>
    </row>
    <row r="11" spans="1:15">
      <c r="A11" s="302">
        <v>2</v>
      </c>
      <c r="B11" s="278" t="s">
        <v>221</v>
      </c>
      <c r="C11" s="305">
        <v>21090.2</v>
      </c>
      <c r="D11" s="280">
        <v>20944.000000000004</v>
      </c>
      <c r="E11" s="280">
        <v>20539.850000000006</v>
      </c>
      <c r="F11" s="280">
        <v>19989.500000000004</v>
      </c>
      <c r="G11" s="280">
        <v>19585.350000000006</v>
      </c>
      <c r="H11" s="280">
        <v>21494.350000000006</v>
      </c>
      <c r="I11" s="280">
        <v>21898.500000000007</v>
      </c>
      <c r="J11" s="280">
        <v>22448.850000000006</v>
      </c>
      <c r="K11" s="305">
        <v>21348.15</v>
      </c>
      <c r="L11" s="305">
        <v>20393.650000000001</v>
      </c>
      <c r="M11" s="308"/>
    </row>
    <row r="12" spans="1:15">
      <c r="A12" s="302">
        <v>3</v>
      </c>
      <c r="B12" s="286" t="s">
        <v>222</v>
      </c>
      <c r="C12" s="305">
        <v>1341.75</v>
      </c>
      <c r="D12" s="280">
        <v>1338.1166666666668</v>
      </c>
      <c r="E12" s="280">
        <v>1328.4333333333336</v>
      </c>
      <c r="F12" s="280">
        <v>1315.1166666666668</v>
      </c>
      <c r="G12" s="280">
        <v>1305.4333333333336</v>
      </c>
      <c r="H12" s="280">
        <v>1351.4333333333336</v>
      </c>
      <c r="I12" s="280">
        <v>1361.116666666667</v>
      </c>
      <c r="J12" s="280">
        <v>1374.4333333333336</v>
      </c>
      <c r="K12" s="305">
        <v>1347.8</v>
      </c>
      <c r="L12" s="305">
        <v>1324.8</v>
      </c>
      <c r="M12" s="308"/>
    </row>
    <row r="13" spans="1:15">
      <c r="A13" s="302">
        <v>4</v>
      </c>
      <c r="B13" s="278" t="s">
        <v>223</v>
      </c>
      <c r="C13" s="305">
        <v>2664.35</v>
      </c>
      <c r="D13" s="280">
        <v>2660.4500000000003</v>
      </c>
      <c r="E13" s="280">
        <v>2645.0500000000006</v>
      </c>
      <c r="F13" s="280">
        <v>2625.7500000000005</v>
      </c>
      <c r="G13" s="280">
        <v>2610.3500000000008</v>
      </c>
      <c r="H13" s="280">
        <v>2679.7500000000005</v>
      </c>
      <c r="I13" s="280">
        <v>2695.15</v>
      </c>
      <c r="J13" s="280">
        <v>2714.4500000000003</v>
      </c>
      <c r="K13" s="305">
        <v>2675.85</v>
      </c>
      <c r="L13" s="305">
        <v>2641.15</v>
      </c>
      <c r="M13" s="308"/>
    </row>
    <row r="14" spans="1:15">
      <c r="A14" s="302">
        <v>5</v>
      </c>
      <c r="B14" s="278" t="s">
        <v>224</v>
      </c>
      <c r="C14" s="305">
        <v>13424.95</v>
      </c>
      <c r="D14" s="280">
        <v>13346.85</v>
      </c>
      <c r="E14" s="280">
        <v>13222.900000000001</v>
      </c>
      <c r="F14" s="280">
        <v>13020.85</v>
      </c>
      <c r="G14" s="280">
        <v>12896.900000000001</v>
      </c>
      <c r="H14" s="280">
        <v>13548.900000000001</v>
      </c>
      <c r="I14" s="280">
        <v>13672.850000000002</v>
      </c>
      <c r="J14" s="280">
        <v>13874.900000000001</v>
      </c>
      <c r="K14" s="305">
        <v>13470.8</v>
      </c>
      <c r="L14" s="305">
        <v>13144.8</v>
      </c>
      <c r="M14" s="308"/>
    </row>
    <row r="15" spans="1:15">
      <c r="A15" s="302">
        <v>6</v>
      </c>
      <c r="B15" s="278" t="s">
        <v>225</v>
      </c>
      <c r="C15" s="305">
        <v>2326.9</v>
      </c>
      <c r="D15" s="280">
        <v>2320.7000000000003</v>
      </c>
      <c r="E15" s="280">
        <v>2304.7500000000005</v>
      </c>
      <c r="F15" s="280">
        <v>2282.6000000000004</v>
      </c>
      <c r="G15" s="280">
        <v>2266.6500000000005</v>
      </c>
      <c r="H15" s="280">
        <v>2342.8500000000004</v>
      </c>
      <c r="I15" s="280">
        <v>2358.8000000000002</v>
      </c>
      <c r="J15" s="280">
        <v>2380.9500000000003</v>
      </c>
      <c r="K15" s="305">
        <v>2336.65</v>
      </c>
      <c r="L15" s="305">
        <v>2298.5500000000002</v>
      </c>
      <c r="M15" s="308"/>
    </row>
    <row r="16" spans="1:15">
      <c r="A16" s="302">
        <v>7</v>
      </c>
      <c r="B16" s="278" t="s">
        <v>226</v>
      </c>
      <c r="C16" s="305">
        <v>3649.15</v>
      </c>
      <c r="D16" s="280">
        <v>3640.65</v>
      </c>
      <c r="E16" s="280">
        <v>3617.9</v>
      </c>
      <c r="F16" s="280">
        <v>3586.65</v>
      </c>
      <c r="G16" s="280">
        <v>3563.9</v>
      </c>
      <c r="H16" s="280">
        <v>3671.9</v>
      </c>
      <c r="I16" s="280">
        <v>3694.65</v>
      </c>
      <c r="J16" s="280">
        <v>3725.9</v>
      </c>
      <c r="K16" s="305">
        <v>3663.4</v>
      </c>
      <c r="L16" s="305">
        <v>3609.4</v>
      </c>
      <c r="M16" s="308"/>
    </row>
    <row r="17" spans="1:13">
      <c r="A17" s="302">
        <v>8</v>
      </c>
      <c r="B17" s="278" t="s">
        <v>39</v>
      </c>
      <c r="C17" s="278">
        <v>1122.2</v>
      </c>
      <c r="D17" s="280">
        <v>1123.0666666666666</v>
      </c>
      <c r="E17" s="280">
        <v>1106.1333333333332</v>
      </c>
      <c r="F17" s="280">
        <v>1090.0666666666666</v>
      </c>
      <c r="G17" s="280">
        <v>1073.1333333333332</v>
      </c>
      <c r="H17" s="280">
        <v>1139.1333333333332</v>
      </c>
      <c r="I17" s="280">
        <v>1156.0666666666666</v>
      </c>
      <c r="J17" s="280">
        <v>1172.1333333333332</v>
      </c>
      <c r="K17" s="278">
        <v>1140</v>
      </c>
      <c r="L17" s="278">
        <v>1107</v>
      </c>
      <c r="M17" s="278">
        <v>19.98171</v>
      </c>
    </row>
    <row r="18" spans="1:13">
      <c r="A18" s="302">
        <v>9</v>
      </c>
      <c r="B18" s="278" t="s">
        <v>227</v>
      </c>
      <c r="C18" s="278">
        <v>538.20000000000005</v>
      </c>
      <c r="D18" s="280">
        <v>529.18333333333339</v>
      </c>
      <c r="E18" s="280">
        <v>520.11666666666679</v>
      </c>
      <c r="F18" s="280">
        <v>502.03333333333342</v>
      </c>
      <c r="G18" s="280">
        <v>492.96666666666681</v>
      </c>
      <c r="H18" s="280">
        <v>547.26666666666677</v>
      </c>
      <c r="I18" s="280">
        <v>556.33333333333337</v>
      </c>
      <c r="J18" s="280">
        <v>574.41666666666674</v>
      </c>
      <c r="K18" s="278">
        <v>538.25</v>
      </c>
      <c r="L18" s="278">
        <v>511.1</v>
      </c>
      <c r="M18" s="278">
        <v>5.0925399999999996</v>
      </c>
    </row>
    <row r="19" spans="1:13">
      <c r="A19" s="302">
        <v>10</v>
      </c>
      <c r="B19" s="278" t="s">
        <v>42</v>
      </c>
      <c r="C19" s="278">
        <v>287.64999999999998</v>
      </c>
      <c r="D19" s="280">
        <v>284.51666666666665</v>
      </c>
      <c r="E19" s="280">
        <v>275.83333333333331</v>
      </c>
      <c r="F19" s="280">
        <v>264.01666666666665</v>
      </c>
      <c r="G19" s="280">
        <v>255.33333333333331</v>
      </c>
      <c r="H19" s="280">
        <v>296.33333333333331</v>
      </c>
      <c r="I19" s="280">
        <v>305.01666666666671</v>
      </c>
      <c r="J19" s="280">
        <v>316.83333333333331</v>
      </c>
      <c r="K19" s="278">
        <v>293.2</v>
      </c>
      <c r="L19" s="278">
        <v>272.7</v>
      </c>
      <c r="M19" s="278">
        <v>40.583219999999997</v>
      </c>
    </row>
    <row r="20" spans="1:13">
      <c r="A20" s="302">
        <v>11</v>
      </c>
      <c r="B20" s="278" t="s">
        <v>44</v>
      </c>
      <c r="C20" s="278">
        <v>31.25</v>
      </c>
      <c r="D20" s="280">
        <v>31.05</v>
      </c>
      <c r="E20" s="280">
        <v>30.5</v>
      </c>
      <c r="F20" s="280">
        <v>29.75</v>
      </c>
      <c r="G20" s="280">
        <v>29.2</v>
      </c>
      <c r="H20" s="280">
        <v>31.8</v>
      </c>
      <c r="I20" s="280">
        <v>32.350000000000009</v>
      </c>
      <c r="J20" s="280">
        <v>33.1</v>
      </c>
      <c r="K20" s="278">
        <v>31.6</v>
      </c>
      <c r="L20" s="278">
        <v>30.3</v>
      </c>
      <c r="M20" s="278">
        <v>86.413229999999999</v>
      </c>
    </row>
    <row r="21" spans="1:13">
      <c r="A21" s="302">
        <v>12</v>
      </c>
      <c r="B21" s="278" t="s">
        <v>228</v>
      </c>
      <c r="C21" s="278">
        <v>49.9</v>
      </c>
      <c r="D21" s="280">
        <v>50.483333333333327</v>
      </c>
      <c r="E21" s="280">
        <v>48.966666666666654</v>
      </c>
      <c r="F21" s="280">
        <v>48.033333333333324</v>
      </c>
      <c r="G21" s="280">
        <v>46.516666666666652</v>
      </c>
      <c r="H21" s="280">
        <v>51.416666666666657</v>
      </c>
      <c r="I21" s="280">
        <v>52.933333333333323</v>
      </c>
      <c r="J21" s="280">
        <v>53.86666666666666</v>
      </c>
      <c r="K21" s="278">
        <v>52</v>
      </c>
      <c r="L21" s="278">
        <v>49.55</v>
      </c>
      <c r="M21" s="278">
        <v>20.707699999999999</v>
      </c>
    </row>
    <row r="22" spans="1:13">
      <c r="A22" s="302">
        <v>13</v>
      </c>
      <c r="B22" s="278" t="s">
        <v>229</v>
      </c>
      <c r="C22" s="278">
        <v>112</v>
      </c>
      <c r="D22" s="280">
        <v>113.10000000000001</v>
      </c>
      <c r="E22" s="280">
        <v>110.40000000000002</v>
      </c>
      <c r="F22" s="280">
        <v>108.80000000000001</v>
      </c>
      <c r="G22" s="280">
        <v>106.10000000000002</v>
      </c>
      <c r="H22" s="280">
        <v>114.70000000000002</v>
      </c>
      <c r="I22" s="280">
        <v>117.4</v>
      </c>
      <c r="J22" s="280">
        <v>119.00000000000001</v>
      </c>
      <c r="K22" s="278">
        <v>115.8</v>
      </c>
      <c r="L22" s="278">
        <v>111.5</v>
      </c>
      <c r="M22" s="278">
        <v>16.61713</v>
      </c>
    </row>
    <row r="23" spans="1:13">
      <c r="A23" s="302">
        <v>14</v>
      </c>
      <c r="B23" s="278" t="s">
        <v>230</v>
      </c>
      <c r="C23" s="278">
        <v>1512.85</v>
      </c>
      <c r="D23" s="280">
        <v>1517.8999999999999</v>
      </c>
      <c r="E23" s="280">
        <v>1495.9499999999998</v>
      </c>
      <c r="F23" s="280">
        <v>1479.05</v>
      </c>
      <c r="G23" s="280">
        <v>1457.1</v>
      </c>
      <c r="H23" s="280">
        <v>1534.7999999999997</v>
      </c>
      <c r="I23" s="280">
        <v>1556.75</v>
      </c>
      <c r="J23" s="280">
        <v>1573.6499999999996</v>
      </c>
      <c r="K23" s="278">
        <v>1539.85</v>
      </c>
      <c r="L23" s="278">
        <v>1501</v>
      </c>
      <c r="M23" s="278">
        <v>0.87329999999999997</v>
      </c>
    </row>
    <row r="24" spans="1:13">
      <c r="A24" s="302">
        <v>15</v>
      </c>
      <c r="B24" s="278" t="s">
        <v>231</v>
      </c>
      <c r="C24" s="278">
        <v>2653.1</v>
      </c>
      <c r="D24" s="280">
        <v>2676.0333333333333</v>
      </c>
      <c r="E24" s="280">
        <v>2602.0666666666666</v>
      </c>
      <c r="F24" s="280">
        <v>2551.0333333333333</v>
      </c>
      <c r="G24" s="280">
        <v>2477.0666666666666</v>
      </c>
      <c r="H24" s="280">
        <v>2727.0666666666666</v>
      </c>
      <c r="I24" s="280">
        <v>2801.0333333333328</v>
      </c>
      <c r="J24" s="280">
        <v>2852.0666666666666</v>
      </c>
      <c r="K24" s="278">
        <v>2750</v>
      </c>
      <c r="L24" s="278">
        <v>2625</v>
      </c>
      <c r="M24" s="278">
        <v>0.58535999999999999</v>
      </c>
    </row>
    <row r="25" spans="1:13">
      <c r="A25" s="302">
        <v>16</v>
      </c>
      <c r="B25" s="278" t="s">
        <v>46</v>
      </c>
      <c r="C25" s="278">
        <v>540.20000000000005</v>
      </c>
      <c r="D25" s="280">
        <v>544.4666666666667</v>
      </c>
      <c r="E25" s="280">
        <v>532.13333333333344</v>
      </c>
      <c r="F25" s="280">
        <v>524.06666666666672</v>
      </c>
      <c r="G25" s="280">
        <v>511.73333333333346</v>
      </c>
      <c r="H25" s="280">
        <v>552.53333333333342</v>
      </c>
      <c r="I25" s="280">
        <v>564.86666666666667</v>
      </c>
      <c r="J25" s="280">
        <v>572.93333333333339</v>
      </c>
      <c r="K25" s="278">
        <v>556.79999999999995</v>
      </c>
      <c r="L25" s="278">
        <v>536.4</v>
      </c>
      <c r="M25" s="278">
        <v>10.82273</v>
      </c>
    </row>
    <row r="26" spans="1:13">
      <c r="A26" s="302">
        <v>17</v>
      </c>
      <c r="B26" s="278" t="s">
        <v>47</v>
      </c>
      <c r="C26" s="278">
        <v>169.5</v>
      </c>
      <c r="D26" s="280">
        <v>168.63333333333333</v>
      </c>
      <c r="E26" s="280">
        <v>166.51666666666665</v>
      </c>
      <c r="F26" s="280">
        <v>163.53333333333333</v>
      </c>
      <c r="G26" s="280">
        <v>161.41666666666666</v>
      </c>
      <c r="H26" s="280">
        <v>171.61666666666665</v>
      </c>
      <c r="I26" s="280">
        <v>173.73333333333332</v>
      </c>
      <c r="J26" s="280">
        <v>176.71666666666664</v>
      </c>
      <c r="K26" s="278">
        <v>170.75</v>
      </c>
      <c r="L26" s="278">
        <v>165.65</v>
      </c>
      <c r="M26" s="278">
        <v>39.004739999999998</v>
      </c>
    </row>
    <row r="27" spans="1:13">
      <c r="A27" s="302">
        <v>18</v>
      </c>
      <c r="B27" s="278" t="s">
        <v>48</v>
      </c>
      <c r="C27" s="278">
        <v>1417.95</v>
      </c>
      <c r="D27" s="280">
        <v>1407.25</v>
      </c>
      <c r="E27" s="280">
        <v>1385.7</v>
      </c>
      <c r="F27" s="280">
        <v>1353.45</v>
      </c>
      <c r="G27" s="280">
        <v>1331.9</v>
      </c>
      <c r="H27" s="280">
        <v>1439.5</v>
      </c>
      <c r="I27" s="280">
        <v>1461.0500000000002</v>
      </c>
      <c r="J27" s="280">
        <v>1493.3</v>
      </c>
      <c r="K27" s="278">
        <v>1428.8</v>
      </c>
      <c r="L27" s="278">
        <v>1375</v>
      </c>
      <c r="M27" s="278">
        <v>10.10961</v>
      </c>
    </row>
    <row r="28" spans="1:13">
      <c r="A28" s="302">
        <v>19</v>
      </c>
      <c r="B28" s="278" t="s">
        <v>49</v>
      </c>
      <c r="C28" s="278">
        <v>95.65</v>
      </c>
      <c r="D28" s="280">
        <v>93.916666666666671</v>
      </c>
      <c r="E28" s="280">
        <v>91.033333333333346</v>
      </c>
      <c r="F28" s="280">
        <v>86.416666666666671</v>
      </c>
      <c r="G28" s="280">
        <v>83.533333333333346</v>
      </c>
      <c r="H28" s="280">
        <v>98.533333333333346</v>
      </c>
      <c r="I28" s="280">
        <v>101.41666666666667</v>
      </c>
      <c r="J28" s="280">
        <v>106.03333333333335</v>
      </c>
      <c r="K28" s="278">
        <v>96.8</v>
      </c>
      <c r="L28" s="278">
        <v>89.3</v>
      </c>
      <c r="M28" s="278">
        <v>107.76503</v>
      </c>
    </row>
    <row r="29" spans="1:13">
      <c r="A29" s="302">
        <v>20</v>
      </c>
      <c r="B29" s="278" t="s">
        <v>50</v>
      </c>
      <c r="C29" s="278">
        <v>47.95</v>
      </c>
      <c r="D29" s="280">
        <v>47.083333333333336</v>
      </c>
      <c r="E29" s="280">
        <v>45.416666666666671</v>
      </c>
      <c r="F29" s="280">
        <v>42.883333333333333</v>
      </c>
      <c r="G29" s="280">
        <v>41.216666666666669</v>
      </c>
      <c r="H29" s="280">
        <v>49.616666666666674</v>
      </c>
      <c r="I29" s="280">
        <v>51.283333333333346</v>
      </c>
      <c r="J29" s="280">
        <v>53.816666666666677</v>
      </c>
      <c r="K29" s="278">
        <v>48.75</v>
      </c>
      <c r="L29" s="278">
        <v>44.55</v>
      </c>
      <c r="M29" s="278">
        <v>421.44760000000002</v>
      </c>
    </row>
    <row r="30" spans="1:13">
      <c r="A30" s="302">
        <v>21</v>
      </c>
      <c r="B30" s="278" t="s">
        <v>52</v>
      </c>
      <c r="C30" s="278">
        <v>1767.5</v>
      </c>
      <c r="D30" s="280">
        <v>1790.1333333333332</v>
      </c>
      <c r="E30" s="280">
        <v>1733.2666666666664</v>
      </c>
      <c r="F30" s="280">
        <v>1699.0333333333333</v>
      </c>
      <c r="G30" s="280">
        <v>1642.1666666666665</v>
      </c>
      <c r="H30" s="280">
        <v>1824.3666666666663</v>
      </c>
      <c r="I30" s="280">
        <v>1881.2333333333331</v>
      </c>
      <c r="J30" s="280">
        <v>1915.4666666666662</v>
      </c>
      <c r="K30" s="278">
        <v>1847</v>
      </c>
      <c r="L30" s="278">
        <v>1755.9</v>
      </c>
      <c r="M30" s="278">
        <v>29.311699999999998</v>
      </c>
    </row>
    <row r="31" spans="1:13">
      <c r="A31" s="302">
        <v>22</v>
      </c>
      <c r="B31" s="278" t="s">
        <v>54</v>
      </c>
      <c r="C31" s="278">
        <v>625.35</v>
      </c>
      <c r="D31" s="280">
        <v>623.33333333333337</v>
      </c>
      <c r="E31" s="280">
        <v>614.81666666666672</v>
      </c>
      <c r="F31" s="280">
        <v>604.2833333333333</v>
      </c>
      <c r="G31" s="280">
        <v>595.76666666666665</v>
      </c>
      <c r="H31" s="280">
        <v>633.86666666666679</v>
      </c>
      <c r="I31" s="280">
        <v>642.38333333333344</v>
      </c>
      <c r="J31" s="280">
        <v>652.91666666666686</v>
      </c>
      <c r="K31" s="278">
        <v>631.85</v>
      </c>
      <c r="L31" s="278">
        <v>612.79999999999995</v>
      </c>
      <c r="M31" s="278">
        <v>59.357610000000001</v>
      </c>
    </row>
    <row r="32" spans="1:13">
      <c r="A32" s="302">
        <v>23</v>
      </c>
      <c r="B32" s="278" t="s">
        <v>232</v>
      </c>
      <c r="C32" s="278">
        <v>2344.35</v>
      </c>
      <c r="D32" s="280">
        <v>2333.3833333333337</v>
      </c>
      <c r="E32" s="280">
        <v>2316.7666666666673</v>
      </c>
      <c r="F32" s="280">
        <v>2289.1833333333338</v>
      </c>
      <c r="G32" s="280">
        <v>2272.5666666666675</v>
      </c>
      <c r="H32" s="280">
        <v>2360.9666666666672</v>
      </c>
      <c r="I32" s="280">
        <v>2377.583333333333</v>
      </c>
      <c r="J32" s="280">
        <v>2405.166666666667</v>
      </c>
      <c r="K32" s="278">
        <v>2350</v>
      </c>
      <c r="L32" s="278">
        <v>2305.8000000000002</v>
      </c>
      <c r="M32" s="278">
        <v>1.20879</v>
      </c>
    </row>
    <row r="33" spans="1:13">
      <c r="A33" s="302">
        <v>24</v>
      </c>
      <c r="B33" s="278" t="s">
        <v>56</v>
      </c>
      <c r="C33" s="278">
        <v>439.1</v>
      </c>
      <c r="D33" s="280">
        <v>437.9666666666667</v>
      </c>
      <c r="E33" s="280">
        <v>427.08333333333337</v>
      </c>
      <c r="F33" s="280">
        <v>415.06666666666666</v>
      </c>
      <c r="G33" s="280">
        <v>404.18333333333334</v>
      </c>
      <c r="H33" s="280">
        <v>449.98333333333341</v>
      </c>
      <c r="I33" s="280">
        <v>460.86666666666673</v>
      </c>
      <c r="J33" s="280">
        <v>472.88333333333344</v>
      </c>
      <c r="K33" s="278">
        <v>448.85</v>
      </c>
      <c r="L33" s="278">
        <v>425.95</v>
      </c>
      <c r="M33" s="278">
        <v>615.00039000000004</v>
      </c>
    </row>
    <row r="34" spans="1:13">
      <c r="A34" s="302">
        <v>25</v>
      </c>
      <c r="B34" s="278" t="s">
        <v>57</v>
      </c>
      <c r="C34" s="278">
        <v>2499.15</v>
      </c>
      <c r="D34" s="280">
        <v>2489.7166666666667</v>
      </c>
      <c r="E34" s="280">
        <v>2459.4333333333334</v>
      </c>
      <c r="F34" s="280">
        <v>2419.7166666666667</v>
      </c>
      <c r="G34" s="280">
        <v>2389.4333333333334</v>
      </c>
      <c r="H34" s="280">
        <v>2529.4333333333334</v>
      </c>
      <c r="I34" s="280">
        <v>2559.7166666666672</v>
      </c>
      <c r="J34" s="280">
        <v>2599.4333333333334</v>
      </c>
      <c r="K34" s="278">
        <v>2520</v>
      </c>
      <c r="L34" s="278">
        <v>2450</v>
      </c>
      <c r="M34" s="278">
        <v>5.2527100000000004</v>
      </c>
    </row>
    <row r="35" spans="1:13">
      <c r="A35" s="302">
        <v>26</v>
      </c>
      <c r="B35" s="278" t="s">
        <v>60</v>
      </c>
      <c r="C35" s="278">
        <v>2296.4499999999998</v>
      </c>
      <c r="D35" s="280">
        <v>2290.5</v>
      </c>
      <c r="E35" s="280">
        <v>2206</v>
      </c>
      <c r="F35" s="280">
        <v>2115.5500000000002</v>
      </c>
      <c r="G35" s="280">
        <v>2031.0500000000002</v>
      </c>
      <c r="H35" s="280">
        <v>2380.9499999999998</v>
      </c>
      <c r="I35" s="280">
        <v>2465.4499999999998</v>
      </c>
      <c r="J35" s="280">
        <v>2555.8999999999996</v>
      </c>
      <c r="K35" s="278">
        <v>2375</v>
      </c>
      <c r="L35" s="278">
        <v>2200.0500000000002</v>
      </c>
      <c r="M35" s="278">
        <v>150.60597999999999</v>
      </c>
    </row>
    <row r="36" spans="1:13">
      <c r="A36" s="302">
        <v>27</v>
      </c>
      <c r="B36" s="278" t="s">
        <v>59</v>
      </c>
      <c r="C36" s="278">
        <v>4998.6499999999996</v>
      </c>
      <c r="D36" s="280">
        <v>4963.6833333333334</v>
      </c>
      <c r="E36" s="280">
        <v>4857.3666666666668</v>
      </c>
      <c r="F36" s="280">
        <v>4716.083333333333</v>
      </c>
      <c r="G36" s="280">
        <v>4609.7666666666664</v>
      </c>
      <c r="H36" s="280">
        <v>5104.9666666666672</v>
      </c>
      <c r="I36" s="280">
        <v>5211.2833333333347</v>
      </c>
      <c r="J36" s="280">
        <v>5352.5666666666675</v>
      </c>
      <c r="K36" s="278">
        <v>5070</v>
      </c>
      <c r="L36" s="278">
        <v>4822.3999999999996</v>
      </c>
      <c r="M36" s="278">
        <v>15.235279999999999</v>
      </c>
    </row>
    <row r="37" spans="1:13">
      <c r="A37" s="302">
        <v>28</v>
      </c>
      <c r="B37" s="278" t="s">
        <v>233</v>
      </c>
      <c r="C37" s="278">
        <v>2002.85</v>
      </c>
      <c r="D37" s="280">
        <v>2009.25</v>
      </c>
      <c r="E37" s="280">
        <v>1933.5500000000002</v>
      </c>
      <c r="F37" s="280">
        <v>1864.2500000000002</v>
      </c>
      <c r="G37" s="280">
        <v>1788.5500000000004</v>
      </c>
      <c r="H37" s="280">
        <v>2078.5500000000002</v>
      </c>
      <c r="I37" s="280">
        <v>2154.25</v>
      </c>
      <c r="J37" s="280">
        <v>2223.5499999999997</v>
      </c>
      <c r="K37" s="278">
        <v>2084.9499999999998</v>
      </c>
      <c r="L37" s="278">
        <v>1939.95</v>
      </c>
      <c r="M37" s="278">
        <v>0.76668000000000003</v>
      </c>
    </row>
    <row r="38" spans="1:13">
      <c r="A38" s="302">
        <v>29</v>
      </c>
      <c r="B38" s="278" t="s">
        <v>61</v>
      </c>
      <c r="C38" s="278">
        <v>960.3</v>
      </c>
      <c r="D38" s="280">
        <v>948.4666666666667</v>
      </c>
      <c r="E38" s="280">
        <v>931.93333333333339</v>
      </c>
      <c r="F38" s="280">
        <v>903.56666666666672</v>
      </c>
      <c r="G38" s="280">
        <v>887.03333333333342</v>
      </c>
      <c r="H38" s="280">
        <v>976.83333333333337</v>
      </c>
      <c r="I38" s="280">
        <v>993.36666666666667</v>
      </c>
      <c r="J38" s="280">
        <v>1021.7333333333333</v>
      </c>
      <c r="K38" s="278">
        <v>965</v>
      </c>
      <c r="L38" s="278">
        <v>920.1</v>
      </c>
      <c r="M38" s="278">
        <v>10.51601</v>
      </c>
    </row>
    <row r="39" spans="1:13">
      <c r="A39" s="302">
        <v>30</v>
      </c>
      <c r="B39" s="278" t="s">
        <v>234</v>
      </c>
      <c r="C39" s="278">
        <v>234.45</v>
      </c>
      <c r="D39" s="280">
        <v>230.66666666666666</v>
      </c>
      <c r="E39" s="280">
        <v>223.43333333333331</v>
      </c>
      <c r="F39" s="280">
        <v>212.41666666666666</v>
      </c>
      <c r="G39" s="280">
        <v>205.18333333333331</v>
      </c>
      <c r="H39" s="280">
        <v>241.68333333333331</v>
      </c>
      <c r="I39" s="280">
        <v>248.91666666666666</v>
      </c>
      <c r="J39" s="280">
        <v>259.93333333333328</v>
      </c>
      <c r="K39" s="278">
        <v>237.9</v>
      </c>
      <c r="L39" s="278">
        <v>219.65</v>
      </c>
      <c r="M39" s="278">
        <v>200.55779000000001</v>
      </c>
    </row>
    <row r="40" spans="1:13">
      <c r="A40" s="302">
        <v>31</v>
      </c>
      <c r="B40" s="278" t="s">
        <v>62</v>
      </c>
      <c r="C40" s="278">
        <v>48.1</v>
      </c>
      <c r="D40" s="280">
        <v>47.983333333333327</v>
      </c>
      <c r="E40" s="280">
        <v>47.316666666666656</v>
      </c>
      <c r="F40" s="280">
        <v>46.533333333333331</v>
      </c>
      <c r="G40" s="280">
        <v>45.86666666666666</v>
      </c>
      <c r="H40" s="280">
        <v>48.766666666666652</v>
      </c>
      <c r="I40" s="280">
        <v>49.433333333333323</v>
      </c>
      <c r="J40" s="280">
        <v>50.216666666666647</v>
      </c>
      <c r="K40" s="278">
        <v>48.65</v>
      </c>
      <c r="L40" s="278">
        <v>47.2</v>
      </c>
      <c r="M40" s="278">
        <v>265.17815000000002</v>
      </c>
    </row>
    <row r="41" spans="1:13">
      <c r="A41" s="302">
        <v>32</v>
      </c>
      <c r="B41" s="278" t="s">
        <v>63</v>
      </c>
      <c r="C41" s="278">
        <v>34.549999999999997</v>
      </c>
      <c r="D41" s="280">
        <v>34.65</v>
      </c>
      <c r="E41" s="280">
        <v>34.199999999999996</v>
      </c>
      <c r="F41" s="280">
        <v>33.849999999999994</v>
      </c>
      <c r="G41" s="280">
        <v>33.399999999999991</v>
      </c>
      <c r="H41" s="280">
        <v>35</v>
      </c>
      <c r="I41" s="280">
        <v>35.450000000000003</v>
      </c>
      <c r="J41" s="280">
        <v>35.800000000000004</v>
      </c>
      <c r="K41" s="278">
        <v>35.1</v>
      </c>
      <c r="L41" s="278">
        <v>34.299999999999997</v>
      </c>
      <c r="M41" s="278">
        <v>30.791709999999998</v>
      </c>
    </row>
    <row r="42" spans="1:13">
      <c r="A42" s="302">
        <v>33</v>
      </c>
      <c r="B42" s="278" t="s">
        <v>64</v>
      </c>
      <c r="C42" s="278">
        <v>1338.15</v>
      </c>
      <c r="D42" s="280">
        <v>1340</v>
      </c>
      <c r="E42" s="280">
        <v>1326</v>
      </c>
      <c r="F42" s="280">
        <v>1313.85</v>
      </c>
      <c r="G42" s="280">
        <v>1299.8499999999999</v>
      </c>
      <c r="H42" s="280">
        <v>1352.15</v>
      </c>
      <c r="I42" s="280">
        <v>1366.15</v>
      </c>
      <c r="J42" s="280">
        <v>1378.3000000000002</v>
      </c>
      <c r="K42" s="278">
        <v>1354</v>
      </c>
      <c r="L42" s="278">
        <v>1327.85</v>
      </c>
      <c r="M42" s="278">
        <v>12.70468</v>
      </c>
    </row>
    <row r="43" spans="1:13">
      <c r="A43" s="302">
        <v>34</v>
      </c>
      <c r="B43" s="278" t="s">
        <v>67</v>
      </c>
      <c r="C43" s="278">
        <v>517.25</v>
      </c>
      <c r="D43" s="280">
        <v>521.53333333333342</v>
      </c>
      <c r="E43" s="280">
        <v>507.16666666666686</v>
      </c>
      <c r="F43" s="280">
        <v>497.08333333333343</v>
      </c>
      <c r="G43" s="280">
        <v>482.71666666666687</v>
      </c>
      <c r="H43" s="280">
        <v>531.61666666666679</v>
      </c>
      <c r="I43" s="280">
        <v>545.98333333333335</v>
      </c>
      <c r="J43" s="280">
        <v>556.06666666666683</v>
      </c>
      <c r="K43" s="278">
        <v>535.9</v>
      </c>
      <c r="L43" s="278">
        <v>511.45</v>
      </c>
      <c r="M43" s="278">
        <v>11.911250000000001</v>
      </c>
    </row>
    <row r="44" spans="1:13">
      <c r="A44" s="302">
        <v>35</v>
      </c>
      <c r="B44" s="278" t="s">
        <v>66</v>
      </c>
      <c r="C44" s="278">
        <v>73.150000000000006</v>
      </c>
      <c r="D44" s="280">
        <v>73.13333333333334</v>
      </c>
      <c r="E44" s="280">
        <v>72.166666666666686</v>
      </c>
      <c r="F44" s="280">
        <v>71.183333333333351</v>
      </c>
      <c r="G44" s="280">
        <v>70.216666666666697</v>
      </c>
      <c r="H44" s="280">
        <v>74.116666666666674</v>
      </c>
      <c r="I44" s="280">
        <v>75.083333333333343</v>
      </c>
      <c r="J44" s="280">
        <v>76.066666666666663</v>
      </c>
      <c r="K44" s="278">
        <v>74.099999999999994</v>
      </c>
      <c r="L44" s="278">
        <v>72.150000000000006</v>
      </c>
      <c r="M44" s="278">
        <v>97.765600000000006</v>
      </c>
    </row>
    <row r="45" spans="1:13">
      <c r="A45" s="302">
        <v>36</v>
      </c>
      <c r="B45" s="278" t="s">
        <v>68</v>
      </c>
      <c r="C45" s="278">
        <v>282.05</v>
      </c>
      <c r="D45" s="280">
        <v>278.36666666666667</v>
      </c>
      <c r="E45" s="280">
        <v>269.28333333333336</v>
      </c>
      <c r="F45" s="280">
        <v>256.51666666666671</v>
      </c>
      <c r="G45" s="280">
        <v>247.43333333333339</v>
      </c>
      <c r="H45" s="280">
        <v>291.13333333333333</v>
      </c>
      <c r="I45" s="280">
        <v>300.21666666666658</v>
      </c>
      <c r="J45" s="280">
        <v>312.98333333333329</v>
      </c>
      <c r="K45" s="278">
        <v>287.45</v>
      </c>
      <c r="L45" s="278">
        <v>265.60000000000002</v>
      </c>
      <c r="M45" s="278">
        <v>34.709870000000002</v>
      </c>
    </row>
    <row r="46" spans="1:13">
      <c r="A46" s="302">
        <v>37</v>
      </c>
      <c r="B46" s="278" t="s">
        <v>71</v>
      </c>
      <c r="C46" s="278">
        <v>20.95</v>
      </c>
      <c r="D46" s="280">
        <v>21.05</v>
      </c>
      <c r="E46" s="280">
        <v>20.75</v>
      </c>
      <c r="F46" s="280">
        <v>20.55</v>
      </c>
      <c r="G46" s="280">
        <v>20.25</v>
      </c>
      <c r="H46" s="280">
        <v>21.25</v>
      </c>
      <c r="I46" s="280">
        <v>21.550000000000004</v>
      </c>
      <c r="J46" s="280">
        <v>21.75</v>
      </c>
      <c r="K46" s="278">
        <v>21.35</v>
      </c>
      <c r="L46" s="278">
        <v>20.85</v>
      </c>
      <c r="M46" s="278">
        <v>197.32808</v>
      </c>
    </row>
    <row r="47" spans="1:13">
      <c r="A47" s="302">
        <v>38</v>
      </c>
      <c r="B47" s="278" t="s">
        <v>75</v>
      </c>
      <c r="C47" s="278">
        <v>360.75</v>
      </c>
      <c r="D47" s="280">
        <v>360.26666666666665</v>
      </c>
      <c r="E47" s="280">
        <v>355.5333333333333</v>
      </c>
      <c r="F47" s="280">
        <v>350.31666666666666</v>
      </c>
      <c r="G47" s="280">
        <v>345.58333333333331</v>
      </c>
      <c r="H47" s="280">
        <v>365.48333333333329</v>
      </c>
      <c r="I47" s="280">
        <v>370.21666666666664</v>
      </c>
      <c r="J47" s="280">
        <v>375.43333333333328</v>
      </c>
      <c r="K47" s="278">
        <v>365</v>
      </c>
      <c r="L47" s="278">
        <v>355.05</v>
      </c>
      <c r="M47" s="278">
        <v>58.2438</v>
      </c>
    </row>
    <row r="48" spans="1:13">
      <c r="A48" s="302">
        <v>39</v>
      </c>
      <c r="B48" s="278" t="s">
        <v>70</v>
      </c>
      <c r="C48" s="278">
        <v>496</v>
      </c>
      <c r="D48" s="280">
        <v>493.81666666666666</v>
      </c>
      <c r="E48" s="280">
        <v>489.23333333333335</v>
      </c>
      <c r="F48" s="280">
        <v>482.4666666666667</v>
      </c>
      <c r="G48" s="280">
        <v>477.88333333333338</v>
      </c>
      <c r="H48" s="280">
        <v>500.58333333333331</v>
      </c>
      <c r="I48" s="280">
        <v>505.16666666666669</v>
      </c>
      <c r="J48" s="280">
        <v>511.93333333333328</v>
      </c>
      <c r="K48" s="278">
        <v>498.4</v>
      </c>
      <c r="L48" s="278">
        <v>487.05</v>
      </c>
      <c r="M48" s="278">
        <v>82.179289999999995</v>
      </c>
    </row>
    <row r="49" spans="1:13">
      <c r="A49" s="302">
        <v>40</v>
      </c>
      <c r="B49" s="278" t="s">
        <v>126</v>
      </c>
      <c r="C49" s="278">
        <v>163</v>
      </c>
      <c r="D49" s="280">
        <v>161.33333333333334</v>
      </c>
      <c r="E49" s="280">
        <v>158.7166666666667</v>
      </c>
      <c r="F49" s="280">
        <v>154.43333333333337</v>
      </c>
      <c r="G49" s="280">
        <v>151.81666666666672</v>
      </c>
      <c r="H49" s="280">
        <v>165.61666666666667</v>
      </c>
      <c r="I49" s="280">
        <v>168.23333333333329</v>
      </c>
      <c r="J49" s="280">
        <v>172.51666666666665</v>
      </c>
      <c r="K49" s="278">
        <v>163.95</v>
      </c>
      <c r="L49" s="278">
        <v>157.05000000000001</v>
      </c>
      <c r="M49" s="278">
        <v>33.326160000000002</v>
      </c>
    </row>
    <row r="50" spans="1:13">
      <c r="A50" s="302">
        <v>41</v>
      </c>
      <c r="B50" s="278" t="s">
        <v>72</v>
      </c>
      <c r="C50" s="278">
        <v>352.15</v>
      </c>
      <c r="D50" s="280">
        <v>356.2833333333333</v>
      </c>
      <c r="E50" s="280">
        <v>346.56666666666661</v>
      </c>
      <c r="F50" s="280">
        <v>340.98333333333329</v>
      </c>
      <c r="G50" s="280">
        <v>331.26666666666659</v>
      </c>
      <c r="H50" s="280">
        <v>361.86666666666662</v>
      </c>
      <c r="I50" s="280">
        <v>371.58333333333331</v>
      </c>
      <c r="J50" s="280">
        <v>377.16666666666663</v>
      </c>
      <c r="K50" s="278">
        <v>366</v>
      </c>
      <c r="L50" s="278">
        <v>350.7</v>
      </c>
      <c r="M50" s="278">
        <v>88.30744</v>
      </c>
    </row>
    <row r="51" spans="1:13">
      <c r="A51" s="302">
        <v>42</v>
      </c>
      <c r="B51" s="278" t="s">
        <v>235</v>
      </c>
      <c r="C51" s="278">
        <v>914.1</v>
      </c>
      <c r="D51" s="280">
        <v>923.0333333333333</v>
      </c>
      <c r="E51" s="280">
        <v>901.06666666666661</v>
      </c>
      <c r="F51" s="280">
        <v>888.0333333333333</v>
      </c>
      <c r="G51" s="280">
        <v>866.06666666666661</v>
      </c>
      <c r="H51" s="280">
        <v>936.06666666666661</v>
      </c>
      <c r="I51" s="280">
        <v>958.0333333333333</v>
      </c>
      <c r="J51" s="280">
        <v>971.06666666666661</v>
      </c>
      <c r="K51" s="278">
        <v>945</v>
      </c>
      <c r="L51" s="278">
        <v>910</v>
      </c>
      <c r="M51" s="278">
        <v>0.54025000000000001</v>
      </c>
    </row>
    <row r="52" spans="1:13">
      <c r="A52" s="302">
        <v>43</v>
      </c>
      <c r="B52" s="278" t="s">
        <v>73</v>
      </c>
      <c r="C52" s="278">
        <v>10024</v>
      </c>
      <c r="D52" s="280">
        <v>10048</v>
      </c>
      <c r="E52" s="280">
        <v>9936</v>
      </c>
      <c r="F52" s="280">
        <v>9848</v>
      </c>
      <c r="G52" s="280">
        <v>9736</v>
      </c>
      <c r="H52" s="280">
        <v>10136</v>
      </c>
      <c r="I52" s="280">
        <v>10248</v>
      </c>
      <c r="J52" s="280">
        <v>10336</v>
      </c>
      <c r="K52" s="278">
        <v>10160</v>
      </c>
      <c r="L52" s="278">
        <v>9960</v>
      </c>
      <c r="M52" s="278">
        <v>0.31297000000000003</v>
      </c>
    </row>
    <row r="53" spans="1:13">
      <c r="A53" s="302">
        <v>44</v>
      </c>
      <c r="B53" s="278" t="s">
        <v>76</v>
      </c>
      <c r="C53" s="278">
        <v>3156.8</v>
      </c>
      <c r="D53" s="280">
        <v>3181.85</v>
      </c>
      <c r="E53" s="280">
        <v>3124.95</v>
      </c>
      <c r="F53" s="280">
        <v>3093.1</v>
      </c>
      <c r="G53" s="280">
        <v>3036.2</v>
      </c>
      <c r="H53" s="280">
        <v>3213.7</v>
      </c>
      <c r="I53" s="280">
        <v>3270.6000000000004</v>
      </c>
      <c r="J53" s="280">
        <v>3302.45</v>
      </c>
      <c r="K53" s="278">
        <v>3238.75</v>
      </c>
      <c r="L53" s="278">
        <v>3150</v>
      </c>
      <c r="M53" s="278">
        <v>11.7752</v>
      </c>
    </row>
    <row r="54" spans="1:13">
      <c r="A54" s="302">
        <v>45</v>
      </c>
      <c r="B54" s="278" t="s">
        <v>82</v>
      </c>
      <c r="C54" s="278">
        <v>622.45000000000005</v>
      </c>
      <c r="D54" s="280">
        <v>620.81666666666672</v>
      </c>
      <c r="E54" s="280">
        <v>611.63333333333344</v>
      </c>
      <c r="F54" s="280">
        <v>600.81666666666672</v>
      </c>
      <c r="G54" s="280">
        <v>591.63333333333344</v>
      </c>
      <c r="H54" s="280">
        <v>631.63333333333344</v>
      </c>
      <c r="I54" s="280">
        <v>640.81666666666661</v>
      </c>
      <c r="J54" s="280">
        <v>651.63333333333344</v>
      </c>
      <c r="K54" s="278">
        <v>630</v>
      </c>
      <c r="L54" s="278">
        <v>610</v>
      </c>
      <c r="M54" s="278">
        <v>22.796220000000002</v>
      </c>
    </row>
    <row r="55" spans="1:13">
      <c r="A55" s="302">
        <v>46</v>
      </c>
      <c r="B55" s="278" t="s">
        <v>77</v>
      </c>
      <c r="C55" s="278">
        <v>326.7</v>
      </c>
      <c r="D55" s="280">
        <v>325.96666666666664</v>
      </c>
      <c r="E55" s="280">
        <v>321.23333333333329</v>
      </c>
      <c r="F55" s="280">
        <v>315.76666666666665</v>
      </c>
      <c r="G55" s="280">
        <v>311.0333333333333</v>
      </c>
      <c r="H55" s="280">
        <v>331.43333333333328</v>
      </c>
      <c r="I55" s="280">
        <v>336.16666666666663</v>
      </c>
      <c r="J55" s="280">
        <v>341.63333333333327</v>
      </c>
      <c r="K55" s="278">
        <v>330.7</v>
      </c>
      <c r="L55" s="278">
        <v>320.5</v>
      </c>
      <c r="M55" s="278">
        <v>54.513660000000002</v>
      </c>
    </row>
    <row r="56" spans="1:13">
      <c r="A56" s="302">
        <v>47</v>
      </c>
      <c r="B56" s="278" t="s">
        <v>78</v>
      </c>
      <c r="C56" s="278">
        <v>87.4</v>
      </c>
      <c r="D56" s="280">
        <v>86.63333333333334</v>
      </c>
      <c r="E56" s="280">
        <v>85.066666666666677</v>
      </c>
      <c r="F56" s="280">
        <v>82.733333333333334</v>
      </c>
      <c r="G56" s="280">
        <v>81.166666666666671</v>
      </c>
      <c r="H56" s="280">
        <v>88.966666666666683</v>
      </c>
      <c r="I56" s="280">
        <v>90.533333333333346</v>
      </c>
      <c r="J56" s="280">
        <v>92.866666666666688</v>
      </c>
      <c r="K56" s="278">
        <v>88.2</v>
      </c>
      <c r="L56" s="278">
        <v>84.3</v>
      </c>
      <c r="M56" s="278">
        <v>161.06193999999999</v>
      </c>
    </row>
    <row r="57" spans="1:13">
      <c r="A57" s="302">
        <v>48</v>
      </c>
      <c r="B57" s="278" t="s">
        <v>79</v>
      </c>
      <c r="C57" s="278">
        <v>128.15</v>
      </c>
      <c r="D57" s="280">
        <v>126.08333333333333</v>
      </c>
      <c r="E57" s="280">
        <v>123.26666666666665</v>
      </c>
      <c r="F57" s="280">
        <v>118.38333333333333</v>
      </c>
      <c r="G57" s="280">
        <v>115.56666666666665</v>
      </c>
      <c r="H57" s="280">
        <v>130.96666666666664</v>
      </c>
      <c r="I57" s="280">
        <v>133.78333333333336</v>
      </c>
      <c r="J57" s="280">
        <v>138.66666666666666</v>
      </c>
      <c r="K57" s="278">
        <v>128.9</v>
      </c>
      <c r="L57" s="278">
        <v>121.2</v>
      </c>
      <c r="M57" s="278">
        <v>16.365580000000001</v>
      </c>
    </row>
    <row r="58" spans="1:13">
      <c r="A58" s="302">
        <v>49</v>
      </c>
      <c r="B58" s="278" t="s">
        <v>83</v>
      </c>
      <c r="C58" s="278">
        <v>150.65</v>
      </c>
      <c r="D58" s="280">
        <v>149.94999999999999</v>
      </c>
      <c r="E58" s="280">
        <v>145.89999999999998</v>
      </c>
      <c r="F58" s="280">
        <v>141.14999999999998</v>
      </c>
      <c r="G58" s="280">
        <v>137.09999999999997</v>
      </c>
      <c r="H58" s="280">
        <v>154.69999999999999</v>
      </c>
      <c r="I58" s="280">
        <v>158.75</v>
      </c>
      <c r="J58" s="280">
        <v>163.5</v>
      </c>
      <c r="K58" s="278">
        <v>154</v>
      </c>
      <c r="L58" s="278">
        <v>145.19999999999999</v>
      </c>
      <c r="M58" s="278">
        <v>120.04183</v>
      </c>
    </row>
    <row r="59" spans="1:13">
      <c r="A59" s="302">
        <v>50</v>
      </c>
      <c r="B59" s="278" t="s">
        <v>84</v>
      </c>
      <c r="C59" s="278">
        <v>596.25</v>
      </c>
      <c r="D59" s="280">
        <v>598.08333333333337</v>
      </c>
      <c r="E59" s="280">
        <v>588.26666666666677</v>
      </c>
      <c r="F59" s="280">
        <v>580.28333333333342</v>
      </c>
      <c r="G59" s="280">
        <v>570.46666666666681</v>
      </c>
      <c r="H59" s="280">
        <v>606.06666666666672</v>
      </c>
      <c r="I59" s="280">
        <v>615.88333333333333</v>
      </c>
      <c r="J59" s="280">
        <v>623.86666666666667</v>
      </c>
      <c r="K59" s="278">
        <v>607.9</v>
      </c>
      <c r="L59" s="278">
        <v>590.1</v>
      </c>
      <c r="M59" s="278">
        <v>67.671850000000006</v>
      </c>
    </row>
    <row r="60" spans="1:13">
      <c r="A60" s="302">
        <v>51</v>
      </c>
      <c r="B60" s="278" t="s">
        <v>236</v>
      </c>
      <c r="C60" s="278">
        <v>134.80000000000001</v>
      </c>
      <c r="D60" s="280">
        <v>131.93333333333334</v>
      </c>
      <c r="E60" s="280">
        <v>126.86666666666667</v>
      </c>
      <c r="F60" s="280">
        <v>118.93333333333334</v>
      </c>
      <c r="G60" s="280">
        <v>113.86666666666667</v>
      </c>
      <c r="H60" s="280">
        <v>139.86666666666667</v>
      </c>
      <c r="I60" s="280">
        <v>144.93333333333334</v>
      </c>
      <c r="J60" s="280">
        <v>152.86666666666667</v>
      </c>
      <c r="K60" s="278">
        <v>137</v>
      </c>
      <c r="L60" s="278">
        <v>124</v>
      </c>
      <c r="M60" s="278">
        <v>19.221080000000001</v>
      </c>
    </row>
    <row r="61" spans="1:13">
      <c r="A61" s="302">
        <v>52</v>
      </c>
      <c r="B61" s="278" t="s">
        <v>85</v>
      </c>
      <c r="C61" s="278">
        <v>139.85</v>
      </c>
      <c r="D61" s="280">
        <v>138.68333333333331</v>
      </c>
      <c r="E61" s="280">
        <v>136.51666666666662</v>
      </c>
      <c r="F61" s="280">
        <v>133.18333333333331</v>
      </c>
      <c r="G61" s="280">
        <v>131.01666666666662</v>
      </c>
      <c r="H61" s="280">
        <v>142.01666666666662</v>
      </c>
      <c r="I61" s="280">
        <v>144.18333333333331</v>
      </c>
      <c r="J61" s="280">
        <v>147.51666666666662</v>
      </c>
      <c r="K61" s="278">
        <v>140.85</v>
      </c>
      <c r="L61" s="278">
        <v>135.35</v>
      </c>
      <c r="M61" s="278">
        <v>73.993709999999993</v>
      </c>
    </row>
    <row r="62" spans="1:13">
      <c r="A62" s="302">
        <v>53</v>
      </c>
      <c r="B62" s="278" t="s">
        <v>86</v>
      </c>
      <c r="C62" s="278">
        <v>1473.6</v>
      </c>
      <c r="D62" s="280">
        <v>1482.2666666666667</v>
      </c>
      <c r="E62" s="280">
        <v>1451.3333333333333</v>
      </c>
      <c r="F62" s="280">
        <v>1429.0666666666666</v>
      </c>
      <c r="G62" s="280">
        <v>1398.1333333333332</v>
      </c>
      <c r="H62" s="280">
        <v>1504.5333333333333</v>
      </c>
      <c r="I62" s="280">
        <v>1535.4666666666667</v>
      </c>
      <c r="J62" s="280">
        <v>1557.7333333333333</v>
      </c>
      <c r="K62" s="278">
        <v>1513.2</v>
      </c>
      <c r="L62" s="278">
        <v>1460</v>
      </c>
      <c r="M62" s="278">
        <v>10.56142</v>
      </c>
    </row>
    <row r="63" spans="1:13">
      <c r="A63" s="302">
        <v>54</v>
      </c>
      <c r="B63" s="278" t="s">
        <v>87</v>
      </c>
      <c r="C63" s="278">
        <v>366.1</v>
      </c>
      <c r="D63" s="280">
        <v>364.48333333333335</v>
      </c>
      <c r="E63" s="280">
        <v>358.86666666666667</v>
      </c>
      <c r="F63" s="280">
        <v>351.63333333333333</v>
      </c>
      <c r="G63" s="280">
        <v>346.01666666666665</v>
      </c>
      <c r="H63" s="280">
        <v>371.7166666666667</v>
      </c>
      <c r="I63" s="280">
        <v>377.33333333333337</v>
      </c>
      <c r="J63" s="280">
        <v>384.56666666666672</v>
      </c>
      <c r="K63" s="278">
        <v>370.1</v>
      </c>
      <c r="L63" s="278">
        <v>357.25</v>
      </c>
      <c r="M63" s="278">
        <v>13.209339999999999</v>
      </c>
    </row>
    <row r="64" spans="1:13">
      <c r="A64" s="302">
        <v>55</v>
      </c>
      <c r="B64" s="278" t="s">
        <v>237</v>
      </c>
      <c r="C64" s="278">
        <v>571.04999999999995</v>
      </c>
      <c r="D64" s="280">
        <v>574.79999999999995</v>
      </c>
      <c r="E64" s="280">
        <v>562.29999999999995</v>
      </c>
      <c r="F64" s="280">
        <v>553.54999999999995</v>
      </c>
      <c r="G64" s="280">
        <v>541.04999999999995</v>
      </c>
      <c r="H64" s="280">
        <v>583.54999999999995</v>
      </c>
      <c r="I64" s="280">
        <v>596.04999999999995</v>
      </c>
      <c r="J64" s="280">
        <v>604.79999999999995</v>
      </c>
      <c r="K64" s="278">
        <v>587.29999999999995</v>
      </c>
      <c r="L64" s="278">
        <v>566.04999999999995</v>
      </c>
      <c r="M64" s="278">
        <v>1.3100499999999999</v>
      </c>
    </row>
    <row r="65" spans="1:13">
      <c r="A65" s="302">
        <v>56</v>
      </c>
      <c r="B65" s="278" t="s">
        <v>238</v>
      </c>
      <c r="C65" s="278">
        <v>217.55</v>
      </c>
      <c r="D65" s="280">
        <v>217.08333333333334</v>
      </c>
      <c r="E65" s="280">
        <v>213.2166666666667</v>
      </c>
      <c r="F65" s="280">
        <v>208.88333333333335</v>
      </c>
      <c r="G65" s="280">
        <v>205.01666666666671</v>
      </c>
      <c r="H65" s="280">
        <v>221.41666666666669</v>
      </c>
      <c r="I65" s="280">
        <v>225.2833333333333</v>
      </c>
      <c r="J65" s="280">
        <v>229.61666666666667</v>
      </c>
      <c r="K65" s="278">
        <v>220.95</v>
      </c>
      <c r="L65" s="278">
        <v>212.75</v>
      </c>
      <c r="M65" s="278">
        <v>17.750389999999999</v>
      </c>
    </row>
    <row r="66" spans="1:13">
      <c r="A66" s="302">
        <v>57</v>
      </c>
      <c r="B66" s="278" t="s">
        <v>88</v>
      </c>
      <c r="C66" s="278">
        <v>378.95</v>
      </c>
      <c r="D66" s="280">
        <v>383.26666666666665</v>
      </c>
      <c r="E66" s="280">
        <v>370.68333333333328</v>
      </c>
      <c r="F66" s="280">
        <v>362.41666666666663</v>
      </c>
      <c r="G66" s="280">
        <v>349.83333333333326</v>
      </c>
      <c r="H66" s="280">
        <v>391.5333333333333</v>
      </c>
      <c r="I66" s="280">
        <v>404.11666666666667</v>
      </c>
      <c r="J66" s="280">
        <v>412.38333333333333</v>
      </c>
      <c r="K66" s="278">
        <v>395.85</v>
      </c>
      <c r="L66" s="278">
        <v>375</v>
      </c>
      <c r="M66" s="278">
        <v>16.296669999999999</v>
      </c>
    </row>
    <row r="67" spans="1:13">
      <c r="A67" s="302">
        <v>58</v>
      </c>
      <c r="B67" s="278" t="s">
        <v>94</v>
      </c>
      <c r="C67" s="278">
        <v>141.65</v>
      </c>
      <c r="D67" s="280">
        <v>140.54999999999998</v>
      </c>
      <c r="E67" s="280">
        <v>138.59999999999997</v>
      </c>
      <c r="F67" s="280">
        <v>135.54999999999998</v>
      </c>
      <c r="G67" s="280">
        <v>133.59999999999997</v>
      </c>
      <c r="H67" s="280">
        <v>143.59999999999997</v>
      </c>
      <c r="I67" s="280">
        <v>145.54999999999995</v>
      </c>
      <c r="J67" s="280">
        <v>148.59999999999997</v>
      </c>
      <c r="K67" s="278">
        <v>142.5</v>
      </c>
      <c r="L67" s="278">
        <v>137.5</v>
      </c>
      <c r="M67" s="278">
        <v>70.30077</v>
      </c>
    </row>
    <row r="68" spans="1:13">
      <c r="A68" s="302">
        <v>59</v>
      </c>
      <c r="B68" s="278" t="s">
        <v>89</v>
      </c>
      <c r="C68" s="278">
        <v>478.25</v>
      </c>
      <c r="D68" s="280">
        <v>481.45</v>
      </c>
      <c r="E68" s="280">
        <v>472.25</v>
      </c>
      <c r="F68" s="280">
        <v>466.25</v>
      </c>
      <c r="G68" s="280">
        <v>457.05</v>
      </c>
      <c r="H68" s="280">
        <v>487.45</v>
      </c>
      <c r="I68" s="280">
        <v>496.64999999999992</v>
      </c>
      <c r="J68" s="280">
        <v>502.65</v>
      </c>
      <c r="K68" s="278">
        <v>490.65</v>
      </c>
      <c r="L68" s="278">
        <v>475.45</v>
      </c>
      <c r="M68" s="278">
        <v>25.032730000000001</v>
      </c>
    </row>
    <row r="69" spans="1:13">
      <c r="A69" s="302">
        <v>60</v>
      </c>
      <c r="B69" s="278" t="s">
        <v>239</v>
      </c>
      <c r="C69" s="278">
        <v>521.35</v>
      </c>
      <c r="D69" s="280">
        <v>527.78333333333342</v>
      </c>
      <c r="E69" s="280">
        <v>511.26666666666688</v>
      </c>
      <c r="F69" s="280">
        <v>501.18333333333351</v>
      </c>
      <c r="G69" s="280">
        <v>484.66666666666697</v>
      </c>
      <c r="H69" s="280">
        <v>537.86666666666679</v>
      </c>
      <c r="I69" s="280">
        <v>554.38333333333344</v>
      </c>
      <c r="J69" s="280">
        <v>564.4666666666667</v>
      </c>
      <c r="K69" s="278">
        <v>544.29999999999995</v>
      </c>
      <c r="L69" s="278">
        <v>517.70000000000005</v>
      </c>
      <c r="M69" s="278">
        <v>4.0860700000000003</v>
      </c>
    </row>
    <row r="70" spans="1:13">
      <c r="A70" s="302">
        <v>61</v>
      </c>
      <c r="B70" s="278" t="s">
        <v>92</v>
      </c>
      <c r="C70" s="278">
        <v>2369.85</v>
      </c>
      <c r="D70" s="280">
        <v>2376.9500000000003</v>
      </c>
      <c r="E70" s="280">
        <v>2344.9000000000005</v>
      </c>
      <c r="F70" s="280">
        <v>2319.9500000000003</v>
      </c>
      <c r="G70" s="280">
        <v>2287.9000000000005</v>
      </c>
      <c r="H70" s="280">
        <v>2401.9000000000005</v>
      </c>
      <c r="I70" s="280">
        <v>2433.9500000000007</v>
      </c>
      <c r="J70" s="280">
        <v>2458.9000000000005</v>
      </c>
      <c r="K70" s="278">
        <v>2409</v>
      </c>
      <c r="L70" s="278">
        <v>2352</v>
      </c>
      <c r="M70" s="278">
        <v>6.3510999999999997</v>
      </c>
    </row>
    <row r="71" spans="1:13">
      <c r="A71" s="302">
        <v>62</v>
      </c>
      <c r="B71" s="278" t="s">
        <v>95</v>
      </c>
      <c r="C71" s="278">
        <v>3880.7</v>
      </c>
      <c r="D71" s="280">
        <v>3907.75</v>
      </c>
      <c r="E71" s="280">
        <v>3845.5</v>
      </c>
      <c r="F71" s="280">
        <v>3810.3</v>
      </c>
      <c r="G71" s="280">
        <v>3748.05</v>
      </c>
      <c r="H71" s="280">
        <v>3942.95</v>
      </c>
      <c r="I71" s="280">
        <v>4005.2</v>
      </c>
      <c r="J71" s="280">
        <v>4040.3999999999996</v>
      </c>
      <c r="K71" s="278">
        <v>3970</v>
      </c>
      <c r="L71" s="278">
        <v>3872.55</v>
      </c>
      <c r="M71" s="278">
        <v>10.396459999999999</v>
      </c>
    </row>
    <row r="72" spans="1:13">
      <c r="A72" s="302">
        <v>63</v>
      </c>
      <c r="B72" s="278" t="s">
        <v>240</v>
      </c>
      <c r="C72" s="278">
        <v>38.85</v>
      </c>
      <c r="D72" s="280">
        <v>38.449999999999996</v>
      </c>
      <c r="E72" s="280">
        <v>37.399999999999991</v>
      </c>
      <c r="F72" s="280">
        <v>35.949999999999996</v>
      </c>
      <c r="G72" s="280">
        <v>34.899999999999991</v>
      </c>
      <c r="H72" s="280">
        <v>39.899999999999991</v>
      </c>
      <c r="I72" s="280">
        <v>40.949999999999989</v>
      </c>
      <c r="J72" s="280">
        <v>42.399999999999991</v>
      </c>
      <c r="K72" s="278">
        <v>39.5</v>
      </c>
      <c r="L72" s="278">
        <v>37</v>
      </c>
      <c r="M72" s="278">
        <v>17.092749999999999</v>
      </c>
    </row>
    <row r="73" spans="1:13">
      <c r="A73" s="302">
        <v>64</v>
      </c>
      <c r="B73" s="278" t="s">
        <v>96</v>
      </c>
      <c r="C73" s="278">
        <v>14315.75</v>
      </c>
      <c r="D73" s="280">
        <v>14297.1</v>
      </c>
      <c r="E73" s="280">
        <v>14144.2</v>
      </c>
      <c r="F73" s="280">
        <v>13972.65</v>
      </c>
      <c r="G73" s="280">
        <v>13819.75</v>
      </c>
      <c r="H73" s="280">
        <v>14468.650000000001</v>
      </c>
      <c r="I73" s="280">
        <v>14621.55</v>
      </c>
      <c r="J73" s="280">
        <v>14793.100000000002</v>
      </c>
      <c r="K73" s="278">
        <v>14450</v>
      </c>
      <c r="L73" s="278">
        <v>14125.55</v>
      </c>
      <c r="M73" s="278">
        <v>1.4774099999999999</v>
      </c>
    </row>
    <row r="74" spans="1:13">
      <c r="A74" s="302">
        <v>65</v>
      </c>
      <c r="B74" s="278" t="s">
        <v>241</v>
      </c>
      <c r="C74" s="278">
        <v>195.9</v>
      </c>
      <c r="D74" s="280">
        <v>197.36666666666667</v>
      </c>
      <c r="E74" s="280">
        <v>193.83333333333334</v>
      </c>
      <c r="F74" s="280">
        <v>191.76666666666668</v>
      </c>
      <c r="G74" s="280">
        <v>188.23333333333335</v>
      </c>
      <c r="H74" s="280">
        <v>199.43333333333334</v>
      </c>
      <c r="I74" s="280">
        <v>202.96666666666664</v>
      </c>
      <c r="J74" s="280">
        <v>205.03333333333333</v>
      </c>
      <c r="K74" s="278">
        <v>200.9</v>
      </c>
      <c r="L74" s="278">
        <v>195.3</v>
      </c>
      <c r="M74" s="278">
        <v>10.20913</v>
      </c>
    </row>
    <row r="75" spans="1:13">
      <c r="A75" s="302">
        <v>66</v>
      </c>
      <c r="B75" s="278" t="s">
        <v>242</v>
      </c>
      <c r="C75" s="278">
        <v>658</v>
      </c>
      <c r="D75" s="280">
        <v>645.4666666666667</v>
      </c>
      <c r="E75" s="280">
        <v>628.13333333333344</v>
      </c>
      <c r="F75" s="280">
        <v>598.26666666666677</v>
      </c>
      <c r="G75" s="280">
        <v>580.93333333333351</v>
      </c>
      <c r="H75" s="280">
        <v>675.33333333333337</v>
      </c>
      <c r="I75" s="280">
        <v>692.66666666666663</v>
      </c>
      <c r="J75" s="280">
        <v>722.5333333333333</v>
      </c>
      <c r="K75" s="278">
        <v>662.8</v>
      </c>
      <c r="L75" s="278">
        <v>615.6</v>
      </c>
      <c r="M75" s="278">
        <v>4.9270699999999996</v>
      </c>
    </row>
    <row r="76" spans="1:13">
      <c r="A76" s="302">
        <v>67</v>
      </c>
      <c r="B76" s="278" t="s">
        <v>243</v>
      </c>
      <c r="C76" s="278">
        <v>67.3</v>
      </c>
      <c r="D76" s="280">
        <v>67.100000000000009</v>
      </c>
      <c r="E76" s="280">
        <v>66.250000000000014</v>
      </c>
      <c r="F76" s="280">
        <v>65.2</v>
      </c>
      <c r="G76" s="280">
        <v>64.350000000000009</v>
      </c>
      <c r="H76" s="280">
        <v>68.15000000000002</v>
      </c>
      <c r="I76" s="280">
        <v>69.000000000000014</v>
      </c>
      <c r="J76" s="280">
        <v>70.050000000000026</v>
      </c>
      <c r="K76" s="278">
        <v>67.95</v>
      </c>
      <c r="L76" s="278">
        <v>66.05</v>
      </c>
      <c r="M76" s="278">
        <v>15.40354</v>
      </c>
    </row>
    <row r="77" spans="1:13">
      <c r="A77" s="302">
        <v>68</v>
      </c>
      <c r="B77" s="278" t="s">
        <v>98</v>
      </c>
      <c r="C77" s="278">
        <v>715</v>
      </c>
      <c r="D77" s="280">
        <v>714.7833333333333</v>
      </c>
      <c r="E77" s="280">
        <v>704.06666666666661</v>
      </c>
      <c r="F77" s="280">
        <v>693.13333333333333</v>
      </c>
      <c r="G77" s="280">
        <v>682.41666666666663</v>
      </c>
      <c r="H77" s="280">
        <v>725.71666666666658</v>
      </c>
      <c r="I77" s="280">
        <v>736.43333333333328</v>
      </c>
      <c r="J77" s="280">
        <v>747.36666666666656</v>
      </c>
      <c r="K77" s="278">
        <v>725.5</v>
      </c>
      <c r="L77" s="278">
        <v>703.85</v>
      </c>
      <c r="M77" s="278">
        <v>29.616779999999999</v>
      </c>
    </row>
    <row r="78" spans="1:13">
      <c r="A78" s="302">
        <v>69</v>
      </c>
      <c r="B78" s="278" t="s">
        <v>99</v>
      </c>
      <c r="C78" s="278">
        <v>155.25</v>
      </c>
      <c r="D78" s="280">
        <v>153</v>
      </c>
      <c r="E78" s="280">
        <v>149.5</v>
      </c>
      <c r="F78" s="280">
        <v>143.75</v>
      </c>
      <c r="G78" s="280">
        <v>140.25</v>
      </c>
      <c r="H78" s="280">
        <v>158.75</v>
      </c>
      <c r="I78" s="280">
        <v>162.25</v>
      </c>
      <c r="J78" s="280">
        <v>168</v>
      </c>
      <c r="K78" s="278">
        <v>156.5</v>
      </c>
      <c r="L78" s="278">
        <v>147.25</v>
      </c>
      <c r="M78" s="278">
        <v>48.483429999999998</v>
      </c>
    </row>
    <row r="79" spans="1:13">
      <c r="A79" s="302">
        <v>70</v>
      </c>
      <c r="B79" s="278" t="s">
        <v>100</v>
      </c>
      <c r="C79" s="278">
        <v>46.5</v>
      </c>
      <c r="D79" s="280">
        <v>46.666666666666664</v>
      </c>
      <c r="E79" s="280">
        <v>45.583333333333329</v>
      </c>
      <c r="F79" s="280">
        <v>44.666666666666664</v>
      </c>
      <c r="G79" s="280">
        <v>43.583333333333329</v>
      </c>
      <c r="H79" s="280">
        <v>47.583333333333329</v>
      </c>
      <c r="I79" s="280">
        <v>48.666666666666657</v>
      </c>
      <c r="J79" s="280">
        <v>49.583333333333329</v>
      </c>
      <c r="K79" s="278">
        <v>47.75</v>
      </c>
      <c r="L79" s="278">
        <v>45.75</v>
      </c>
      <c r="M79" s="278">
        <v>222.05207999999999</v>
      </c>
    </row>
    <row r="80" spans="1:13">
      <c r="A80" s="302">
        <v>71</v>
      </c>
      <c r="B80" s="278" t="s">
        <v>371</v>
      </c>
      <c r="C80" s="278">
        <v>117.15</v>
      </c>
      <c r="D80" s="280">
        <v>117.65000000000002</v>
      </c>
      <c r="E80" s="280">
        <v>115.10000000000004</v>
      </c>
      <c r="F80" s="280">
        <v>113.05000000000001</v>
      </c>
      <c r="G80" s="280">
        <v>110.50000000000003</v>
      </c>
      <c r="H80" s="280">
        <v>119.70000000000005</v>
      </c>
      <c r="I80" s="280">
        <v>122.25000000000003</v>
      </c>
      <c r="J80" s="280">
        <v>124.30000000000005</v>
      </c>
      <c r="K80" s="278">
        <v>120.2</v>
      </c>
      <c r="L80" s="278">
        <v>115.6</v>
      </c>
      <c r="M80" s="278">
        <v>14.13452</v>
      </c>
    </row>
    <row r="81" spans="1:13">
      <c r="A81" s="302">
        <v>72</v>
      </c>
      <c r="B81" s="278" t="s">
        <v>244</v>
      </c>
      <c r="C81" s="278">
        <v>8.85</v>
      </c>
      <c r="D81" s="280">
        <v>8.5833333333333339</v>
      </c>
      <c r="E81" s="280">
        <v>8.3166666666666682</v>
      </c>
      <c r="F81" s="280">
        <v>7.783333333333335</v>
      </c>
      <c r="G81" s="280">
        <v>7.5166666666666693</v>
      </c>
      <c r="H81" s="280">
        <v>9.1166666666666671</v>
      </c>
      <c r="I81" s="280">
        <v>9.3833333333333329</v>
      </c>
      <c r="J81" s="280">
        <v>9.9166666666666661</v>
      </c>
      <c r="K81" s="278">
        <v>8.85</v>
      </c>
      <c r="L81" s="278">
        <v>8.0500000000000007</v>
      </c>
      <c r="M81" s="278">
        <v>131.90009000000001</v>
      </c>
    </row>
    <row r="82" spans="1:13">
      <c r="A82" s="302">
        <v>73</v>
      </c>
      <c r="B82" s="278" t="s">
        <v>245</v>
      </c>
      <c r="C82" s="278">
        <v>89.55</v>
      </c>
      <c r="D82" s="280">
        <v>90.566666666666677</v>
      </c>
      <c r="E82" s="280">
        <v>86.633333333333354</v>
      </c>
      <c r="F82" s="280">
        <v>83.716666666666683</v>
      </c>
      <c r="G82" s="280">
        <v>79.78333333333336</v>
      </c>
      <c r="H82" s="280">
        <v>93.483333333333348</v>
      </c>
      <c r="I82" s="280">
        <v>97.416666666666657</v>
      </c>
      <c r="J82" s="280">
        <v>100.33333333333334</v>
      </c>
      <c r="K82" s="278">
        <v>94.5</v>
      </c>
      <c r="L82" s="278">
        <v>87.65</v>
      </c>
      <c r="M82" s="278">
        <v>110.98574000000001</v>
      </c>
    </row>
    <row r="83" spans="1:13">
      <c r="A83" s="302">
        <v>74</v>
      </c>
      <c r="B83" s="278" t="s">
        <v>101</v>
      </c>
      <c r="C83" s="278">
        <v>89.1</v>
      </c>
      <c r="D83" s="280">
        <v>87.766666666666652</v>
      </c>
      <c r="E83" s="280">
        <v>85.733333333333306</v>
      </c>
      <c r="F83" s="280">
        <v>82.36666666666666</v>
      </c>
      <c r="G83" s="280">
        <v>80.333333333333314</v>
      </c>
      <c r="H83" s="280">
        <v>91.133333333333297</v>
      </c>
      <c r="I83" s="280">
        <v>93.166666666666657</v>
      </c>
      <c r="J83" s="280">
        <v>96.533333333333289</v>
      </c>
      <c r="K83" s="278">
        <v>89.8</v>
      </c>
      <c r="L83" s="278">
        <v>84.4</v>
      </c>
      <c r="M83" s="278">
        <v>181.15575999999999</v>
      </c>
    </row>
    <row r="84" spans="1:13">
      <c r="A84" s="302">
        <v>75</v>
      </c>
      <c r="B84" s="278" t="s">
        <v>104</v>
      </c>
      <c r="C84" s="278">
        <v>16.95</v>
      </c>
      <c r="D84" s="280">
        <v>17</v>
      </c>
      <c r="E84" s="280">
        <v>16.8</v>
      </c>
      <c r="F84" s="280">
        <v>16.650000000000002</v>
      </c>
      <c r="G84" s="280">
        <v>16.450000000000003</v>
      </c>
      <c r="H84" s="280">
        <v>17.149999999999999</v>
      </c>
      <c r="I84" s="280">
        <v>17.350000000000001</v>
      </c>
      <c r="J84" s="280">
        <v>17.499999999999996</v>
      </c>
      <c r="K84" s="278">
        <v>17.2</v>
      </c>
      <c r="L84" s="278">
        <v>16.850000000000001</v>
      </c>
      <c r="M84" s="278">
        <v>47.225679999999997</v>
      </c>
    </row>
    <row r="85" spans="1:13">
      <c r="A85" s="302">
        <v>76</v>
      </c>
      <c r="B85" s="278" t="s">
        <v>246</v>
      </c>
      <c r="C85" s="278">
        <v>137</v>
      </c>
      <c r="D85" s="280">
        <v>136.1</v>
      </c>
      <c r="E85" s="280">
        <v>133.39999999999998</v>
      </c>
      <c r="F85" s="280">
        <v>129.79999999999998</v>
      </c>
      <c r="G85" s="280">
        <v>127.09999999999997</v>
      </c>
      <c r="H85" s="280">
        <v>139.69999999999999</v>
      </c>
      <c r="I85" s="280">
        <v>142.39999999999998</v>
      </c>
      <c r="J85" s="280">
        <v>146</v>
      </c>
      <c r="K85" s="278">
        <v>138.80000000000001</v>
      </c>
      <c r="L85" s="278">
        <v>132.5</v>
      </c>
      <c r="M85" s="278">
        <v>1.9624200000000001</v>
      </c>
    </row>
    <row r="86" spans="1:13">
      <c r="A86" s="302">
        <v>77</v>
      </c>
      <c r="B86" s="278" t="s">
        <v>102</v>
      </c>
      <c r="C86" s="278">
        <v>329.7</v>
      </c>
      <c r="D86" s="280">
        <v>330.23333333333335</v>
      </c>
      <c r="E86" s="280">
        <v>324.9666666666667</v>
      </c>
      <c r="F86" s="280">
        <v>320.23333333333335</v>
      </c>
      <c r="G86" s="280">
        <v>314.9666666666667</v>
      </c>
      <c r="H86" s="280">
        <v>334.9666666666667</v>
      </c>
      <c r="I86" s="280">
        <v>340.23333333333335</v>
      </c>
      <c r="J86" s="280">
        <v>344.9666666666667</v>
      </c>
      <c r="K86" s="278">
        <v>335.5</v>
      </c>
      <c r="L86" s="278">
        <v>325.5</v>
      </c>
      <c r="M86" s="278">
        <v>34.585009999999997</v>
      </c>
    </row>
    <row r="87" spans="1:13">
      <c r="A87" s="302">
        <v>78</v>
      </c>
      <c r="B87" s="278" t="s">
        <v>247</v>
      </c>
      <c r="C87" s="278">
        <v>406.8</v>
      </c>
      <c r="D87" s="280">
        <v>410.5333333333333</v>
      </c>
      <c r="E87" s="280">
        <v>401.26666666666659</v>
      </c>
      <c r="F87" s="280">
        <v>395.73333333333329</v>
      </c>
      <c r="G87" s="280">
        <v>386.46666666666658</v>
      </c>
      <c r="H87" s="280">
        <v>416.06666666666661</v>
      </c>
      <c r="I87" s="280">
        <v>425.33333333333326</v>
      </c>
      <c r="J87" s="280">
        <v>430.86666666666662</v>
      </c>
      <c r="K87" s="278">
        <v>419.8</v>
      </c>
      <c r="L87" s="278">
        <v>405</v>
      </c>
      <c r="M87" s="278">
        <v>0.68467</v>
      </c>
    </row>
    <row r="88" spans="1:13">
      <c r="A88" s="302">
        <v>79</v>
      </c>
      <c r="B88" s="278" t="s">
        <v>105</v>
      </c>
      <c r="C88" s="278">
        <v>536.45000000000005</v>
      </c>
      <c r="D88" s="280">
        <v>535.4666666666667</v>
      </c>
      <c r="E88" s="280">
        <v>531.08333333333337</v>
      </c>
      <c r="F88" s="280">
        <v>525.7166666666667</v>
      </c>
      <c r="G88" s="280">
        <v>521.33333333333337</v>
      </c>
      <c r="H88" s="280">
        <v>540.83333333333337</v>
      </c>
      <c r="I88" s="280">
        <v>545.21666666666658</v>
      </c>
      <c r="J88" s="280">
        <v>550.58333333333337</v>
      </c>
      <c r="K88" s="278">
        <v>539.85</v>
      </c>
      <c r="L88" s="278">
        <v>530.1</v>
      </c>
      <c r="M88" s="278">
        <v>9.0653400000000008</v>
      </c>
    </row>
    <row r="89" spans="1:13">
      <c r="A89" s="302">
        <v>80</v>
      </c>
      <c r="B89" s="278" t="s">
        <v>248</v>
      </c>
      <c r="C89" s="278">
        <v>261.64999999999998</v>
      </c>
      <c r="D89" s="280">
        <v>260.51666666666665</v>
      </c>
      <c r="E89" s="280">
        <v>258.13333333333333</v>
      </c>
      <c r="F89" s="280">
        <v>254.61666666666667</v>
      </c>
      <c r="G89" s="280">
        <v>252.23333333333335</v>
      </c>
      <c r="H89" s="280">
        <v>264.0333333333333</v>
      </c>
      <c r="I89" s="280">
        <v>266.41666666666663</v>
      </c>
      <c r="J89" s="280">
        <v>269.93333333333328</v>
      </c>
      <c r="K89" s="278">
        <v>262.89999999999998</v>
      </c>
      <c r="L89" s="278">
        <v>257</v>
      </c>
      <c r="M89" s="278">
        <v>4.74864</v>
      </c>
    </row>
    <row r="90" spans="1:13">
      <c r="A90" s="302">
        <v>81</v>
      </c>
      <c r="B90" s="278" t="s">
        <v>249</v>
      </c>
      <c r="C90" s="278">
        <v>662.45</v>
      </c>
      <c r="D90" s="280">
        <v>664.56666666666672</v>
      </c>
      <c r="E90" s="280">
        <v>659.38333333333344</v>
      </c>
      <c r="F90" s="280">
        <v>656.31666666666672</v>
      </c>
      <c r="G90" s="280">
        <v>651.13333333333344</v>
      </c>
      <c r="H90" s="280">
        <v>667.63333333333344</v>
      </c>
      <c r="I90" s="280">
        <v>672.81666666666661</v>
      </c>
      <c r="J90" s="280">
        <v>675.88333333333344</v>
      </c>
      <c r="K90" s="278">
        <v>669.75</v>
      </c>
      <c r="L90" s="278">
        <v>661.5</v>
      </c>
      <c r="M90" s="278">
        <v>2.4543400000000002</v>
      </c>
    </row>
    <row r="91" spans="1:13">
      <c r="A91" s="302">
        <v>82</v>
      </c>
      <c r="B91" s="278" t="s">
        <v>250</v>
      </c>
      <c r="C91" s="278">
        <v>215.75</v>
      </c>
      <c r="D91" s="280">
        <v>208.91666666666666</v>
      </c>
      <c r="E91" s="280">
        <v>202.08333333333331</v>
      </c>
      <c r="F91" s="280">
        <v>188.41666666666666</v>
      </c>
      <c r="G91" s="280">
        <v>181.58333333333331</v>
      </c>
      <c r="H91" s="280">
        <v>222.58333333333331</v>
      </c>
      <c r="I91" s="280">
        <v>229.41666666666663</v>
      </c>
      <c r="J91" s="280">
        <v>243.08333333333331</v>
      </c>
      <c r="K91" s="278">
        <v>215.75</v>
      </c>
      <c r="L91" s="278">
        <v>195.25</v>
      </c>
      <c r="M91" s="278">
        <v>37.229370000000003</v>
      </c>
    </row>
    <row r="92" spans="1:13">
      <c r="A92" s="302">
        <v>83</v>
      </c>
      <c r="B92" s="278" t="s">
        <v>106</v>
      </c>
      <c r="C92" s="278">
        <v>501.95</v>
      </c>
      <c r="D92" s="280">
        <v>500.79999999999995</v>
      </c>
      <c r="E92" s="280">
        <v>496.69999999999993</v>
      </c>
      <c r="F92" s="280">
        <v>491.45</v>
      </c>
      <c r="G92" s="280">
        <v>487.34999999999997</v>
      </c>
      <c r="H92" s="280">
        <v>506.0499999999999</v>
      </c>
      <c r="I92" s="280">
        <v>510.14999999999992</v>
      </c>
      <c r="J92" s="280">
        <v>515.39999999999986</v>
      </c>
      <c r="K92" s="278">
        <v>504.9</v>
      </c>
      <c r="L92" s="278">
        <v>495.55</v>
      </c>
      <c r="M92" s="278">
        <v>13.9917</v>
      </c>
    </row>
    <row r="93" spans="1:13">
      <c r="A93" s="302">
        <v>84</v>
      </c>
      <c r="B93" s="278" t="s">
        <v>251</v>
      </c>
      <c r="C93" s="278">
        <v>199.7</v>
      </c>
      <c r="D93" s="280">
        <v>200.19999999999996</v>
      </c>
      <c r="E93" s="280">
        <v>195.54999999999993</v>
      </c>
      <c r="F93" s="280">
        <v>191.39999999999998</v>
      </c>
      <c r="G93" s="280">
        <v>186.74999999999994</v>
      </c>
      <c r="H93" s="280">
        <v>204.34999999999991</v>
      </c>
      <c r="I93" s="280">
        <v>208.99999999999994</v>
      </c>
      <c r="J93" s="280">
        <v>213.14999999999989</v>
      </c>
      <c r="K93" s="278">
        <v>204.85</v>
      </c>
      <c r="L93" s="278">
        <v>196.05</v>
      </c>
      <c r="M93" s="278">
        <v>4.5171200000000002</v>
      </c>
    </row>
    <row r="94" spans="1:13">
      <c r="A94" s="302">
        <v>85</v>
      </c>
      <c r="B94" s="278" t="s">
        <v>252</v>
      </c>
      <c r="C94" s="278">
        <v>830.95</v>
      </c>
      <c r="D94" s="280">
        <v>805.30000000000007</v>
      </c>
      <c r="E94" s="280">
        <v>779.65000000000009</v>
      </c>
      <c r="F94" s="280">
        <v>728.35</v>
      </c>
      <c r="G94" s="280">
        <v>702.7</v>
      </c>
      <c r="H94" s="280">
        <v>856.60000000000014</v>
      </c>
      <c r="I94" s="280">
        <v>882.25</v>
      </c>
      <c r="J94" s="280">
        <v>933.55000000000018</v>
      </c>
      <c r="K94" s="278">
        <v>830.95</v>
      </c>
      <c r="L94" s="278">
        <v>754</v>
      </c>
      <c r="M94" s="278">
        <v>7.4773500000000004</v>
      </c>
    </row>
    <row r="95" spans="1:13">
      <c r="A95" s="302">
        <v>86</v>
      </c>
      <c r="B95" s="278" t="s">
        <v>109</v>
      </c>
      <c r="C95" s="278">
        <v>491.75</v>
      </c>
      <c r="D95" s="280">
        <v>487.65000000000003</v>
      </c>
      <c r="E95" s="280">
        <v>474.30000000000007</v>
      </c>
      <c r="F95" s="280">
        <v>456.85</v>
      </c>
      <c r="G95" s="280">
        <v>443.50000000000006</v>
      </c>
      <c r="H95" s="280">
        <v>505.10000000000008</v>
      </c>
      <c r="I95" s="280">
        <v>518.45000000000005</v>
      </c>
      <c r="J95" s="280">
        <v>535.90000000000009</v>
      </c>
      <c r="K95" s="278">
        <v>501</v>
      </c>
      <c r="L95" s="278">
        <v>470.2</v>
      </c>
      <c r="M95" s="278">
        <v>38.49156</v>
      </c>
    </row>
    <row r="96" spans="1:13">
      <c r="A96" s="302">
        <v>87</v>
      </c>
      <c r="B96" s="278" t="s">
        <v>253</v>
      </c>
      <c r="C96" s="278">
        <v>2511.5</v>
      </c>
      <c r="D96" s="280">
        <v>2506.9500000000003</v>
      </c>
      <c r="E96" s="280">
        <v>2464.5500000000006</v>
      </c>
      <c r="F96" s="280">
        <v>2417.6000000000004</v>
      </c>
      <c r="G96" s="280">
        <v>2375.2000000000007</v>
      </c>
      <c r="H96" s="280">
        <v>2553.9000000000005</v>
      </c>
      <c r="I96" s="280">
        <v>2596.3000000000002</v>
      </c>
      <c r="J96" s="280">
        <v>2643.2500000000005</v>
      </c>
      <c r="K96" s="278">
        <v>2549.35</v>
      </c>
      <c r="L96" s="278">
        <v>2460</v>
      </c>
      <c r="M96" s="278">
        <v>4.16974</v>
      </c>
    </row>
    <row r="97" spans="1:13">
      <c r="A97" s="302">
        <v>88</v>
      </c>
      <c r="B97" s="278" t="s">
        <v>111</v>
      </c>
      <c r="C97" s="278">
        <v>977.1</v>
      </c>
      <c r="D97" s="280">
        <v>967.9666666666667</v>
      </c>
      <c r="E97" s="280">
        <v>943.23333333333335</v>
      </c>
      <c r="F97" s="280">
        <v>909.36666666666667</v>
      </c>
      <c r="G97" s="280">
        <v>884.63333333333333</v>
      </c>
      <c r="H97" s="280">
        <v>1001.8333333333334</v>
      </c>
      <c r="I97" s="280">
        <v>1026.5666666666666</v>
      </c>
      <c r="J97" s="280">
        <v>1060.4333333333334</v>
      </c>
      <c r="K97" s="278">
        <v>992.7</v>
      </c>
      <c r="L97" s="278">
        <v>934.1</v>
      </c>
      <c r="M97" s="278">
        <v>279.39019000000002</v>
      </c>
    </row>
    <row r="98" spans="1:13">
      <c r="A98" s="302">
        <v>89</v>
      </c>
      <c r="B98" s="278" t="s">
        <v>254</v>
      </c>
      <c r="C98" s="278">
        <v>492.85</v>
      </c>
      <c r="D98" s="280">
        <v>494.26666666666665</v>
      </c>
      <c r="E98" s="280">
        <v>483.33333333333331</v>
      </c>
      <c r="F98" s="280">
        <v>473.81666666666666</v>
      </c>
      <c r="G98" s="280">
        <v>462.88333333333333</v>
      </c>
      <c r="H98" s="280">
        <v>503.7833333333333</v>
      </c>
      <c r="I98" s="280">
        <v>514.7166666666667</v>
      </c>
      <c r="J98" s="280">
        <v>524.23333333333335</v>
      </c>
      <c r="K98" s="278">
        <v>505.2</v>
      </c>
      <c r="L98" s="278">
        <v>484.75</v>
      </c>
      <c r="M98" s="278">
        <v>42.30744</v>
      </c>
    </row>
    <row r="99" spans="1:13">
      <c r="A99" s="302">
        <v>90</v>
      </c>
      <c r="B99" s="278" t="s">
        <v>107</v>
      </c>
      <c r="C99" s="278">
        <v>542.85</v>
      </c>
      <c r="D99" s="280">
        <v>539.1</v>
      </c>
      <c r="E99" s="280">
        <v>533.20000000000005</v>
      </c>
      <c r="F99" s="280">
        <v>523.55000000000007</v>
      </c>
      <c r="G99" s="280">
        <v>517.65000000000009</v>
      </c>
      <c r="H99" s="280">
        <v>548.75</v>
      </c>
      <c r="I99" s="280">
        <v>554.64999999999986</v>
      </c>
      <c r="J99" s="280">
        <v>564.29999999999995</v>
      </c>
      <c r="K99" s="278">
        <v>545</v>
      </c>
      <c r="L99" s="278">
        <v>529.45000000000005</v>
      </c>
      <c r="M99" s="278">
        <v>9.7512799999999995</v>
      </c>
    </row>
    <row r="100" spans="1:13">
      <c r="A100" s="302">
        <v>91</v>
      </c>
      <c r="B100" s="278" t="s">
        <v>112</v>
      </c>
      <c r="C100" s="278">
        <v>1970.25</v>
      </c>
      <c r="D100" s="280">
        <v>1976.5833333333333</v>
      </c>
      <c r="E100" s="280">
        <v>1934.6666666666665</v>
      </c>
      <c r="F100" s="280">
        <v>1899.0833333333333</v>
      </c>
      <c r="G100" s="280">
        <v>1857.1666666666665</v>
      </c>
      <c r="H100" s="280">
        <v>2012.1666666666665</v>
      </c>
      <c r="I100" s="280">
        <v>2054.083333333333</v>
      </c>
      <c r="J100" s="280">
        <v>2089.6666666666665</v>
      </c>
      <c r="K100" s="278">
        <v>2018.5</v>
      </c>
      <c r="L100" s="278">
        <v>1941</v>
      </c>
      <c r="M100" s="278">
        <v>18.36009</v>
      </c>
    </row>
    <row r="101" spans="1:13">
      <c r="A101" s="302">
        <v>92</v>
      </c>
      <c r="B101" s="278" t="s">
        <v>113</v>
      </c>
      <c r="C101" s="278">
        <v>295.89999999999998</v>
      </c>
      <c r="D101" s="280">
        <v>295.11666666666662</v>
      </c>
      <c r="E101" s="280">
        <v>283.78333333333325</v>
      </c>
      <c r="F101" s="280">
        <v>271.66666666666663</v>
      </c>
      <c r="G101" s="280">
        <v>260.33333333333326</v>
      </c>
      <c r="H101" s="280">
        <v>307.23333333333323</v>
      </c>
      <c r="I101" s="280">
        <v>318.56666666666661</v>
      </c>
      <c r="J101" s="280">
        <v>330.68333333333322</v>
      </c>
      <c r="K101" s="278">
        <v>306.45</v>
      </c>
      <c r="L101" s="278">
        <v>283</v>
      </c>
      <c r="M101" s="278">
        <v>36.398910000000001</v>
      </c>
    </row>
    <row r="102" spans="1:13">
      <c r="A102" s="302">
        <v>93</v>
      </c>
      <c r="B102" s="278" t="s">
        <v>115</v>
      </c>
      <c r="C102" s="278">
        <v>116.3</v>
      </c>
      <c r="D102" s="280">
        <v>114.08333333333333</v>
      </c>
      <c r="E102" s="280">
        <v>110.51666666666665</v>
      </c>
      <c r="F102" s="280">
        <v>104.73333333333332</v>
      </c>
      <c r="G102" s="280">
        <v>101.16666666666664</v>
      </c>
      <c r="H102" s="280">
        <v>119.86666666666666</v>
      </c>
      <c r="I102" s="280">
        <v>123.43333333333335</v>
      </c>
      <c r="J102" s="280">
        <v>129.21666666666667</v>
      </c>
      <c r="K102" s="278">
        <v>117.65</v>
      </c>
      <c r="L102" s="278">
        <v>108.3</v>
      </c>
      <c r="M102" s="278">
        <v>357.02265999999997</v>
      </c>
    </row>
    <row r="103" spans="1:13">
      <c r="A103" s="302">
        <v>94</v>
      </c>
      <c r="B103" s="278" t="s">
        <v>116</v>
      </c>
      <c r="C103" s="278">
        <v>208.35</v>
      </c>
      <c r="D103" s="280">
        <v>209.0333333333333</v>
      </c>
      <c r="E103" s="280">
        <v>206.01666666666659</v>
      </c>
      <c r="F103" s="280">
        <v>203.68333333333328</v>
      </c>
      <c r="G103" s="280">
        <v>200.66666666666657</v>
      </c>
      <c r="H103" s="280">
        <v>211.36666666666662</v>
      </c>
      <c r="I103" s="280">
        <v>214.38333333333333</v>
      </c>
      <c r="J103" s="280">
        <v>216.71666666666664</v>
      </c>
      <c r="K103" s="278">
        <v>212.05</v>
      </c>
      <c r="L103" s="278">
        <v>206.7</v>
      </c>
      <c r="M103" s="278">
        <v>67.02713</v>
      </c>
    </row>
    <row r="104" spans="1:13">
      <c r="A104" s="302">
        <v>95</v>
      </c>
      <c r="B104" s="278" t="s">
        <v>117</v>
      </c>
      <c r="C104" s="278">
        <v>2231.75</v>
      </c>
      <c r="D104" s="280">
        <v>2248.15</v>
      </c>
      <c r="E104" s="280">
        <v>2204.6000000000004</v>
      </c>
      <c r="F104" s="280">
        <v>2177.4500000000003</v>
      </c>
      <c r="G104" s="280">
        <v>2133.9000000000005</v>
      </c>
      <c r="H104" s="280">
        <v>2275.3000000000002</v>
      </c>
      <c r="I104" s="280">
        <v>2318.8500000000004</v>
      </c>
      <c r="J104" s="280">
        <v>2346</v>
      </c>
      <c r="K104" s="278">
        <v>2291.6999999999998</v>
      </c>
      <c r="L104" s="278">
        <v>2221</v>
      </c>
      <c r="M104" s="278">
        <v>36.422159999999998</v>
      </c>
    </row>
    <row r="105" spans="1:13">
      <c r="A105" s="302">
        <v>96</v>
      </c>
      <c r="B105" s="278" t="s">
        <v>255</v>
      </c>
      <c r="C105" s="278">
        <v>171.35</v>
      </c>
      <c r="D105" s="280">
        <v>169.35</v>
      </c>
      <c r="E105" s="280">
        <v>166.7</v>
      </c>
      <c r="F105" s="280">
        <v>162.04999999999998</v>
      </c>
      <c r="G105" s="280">
        <v>159.39999999999998</v>
      </c>
      <c r="H105" s="280">
        <v>174</v>
      </c>
      <c r="I105" s="280">
        <v>176.65000000000003</v>
      </c>
      <c r="J105" s="280">
        <v>181.3</v>
      </c>
      <c r="K105" s="278">
        <v>172</v>
      </c>
      <c r="L105" s="278">
        <v>164.7</v>
      </c>
      <c r="M105" s="278">
        <v>5.39567</v>
      </c>
    </row>
    <row r="106" spans="1:13">
      <c r="A106" s="302">
        <v>97</v>
      </c>
      <c r="B106" s="278" t="s">
        <v>256</v>
      </c>
      <c r="C106" s="278">
        <v>23.1</v>
      </c>
      <c r="D106" s="280">
        <v>22.783333333333331</v>
      </c>
      <c r="E106" s="280">
        <v>21.866666666666664</v>
      </c>
      <c r="F106" s="280">
        <v>20.633333333333333</v>
      </c>
      <c r="G106" s="280">
        <v>19.716666666666665</v>
      </c>
      <c r="H106" s="280">
        <v>24.016666666666662</v>
      </c>
      <c r="I106" s="280">
        <v>24.933333333333334</v>
      </c>
      <c r="J106" s="280">
        <v>26.166666666666661</v>
      </c>
      <c r="K106" s="278">
        <v>23.7</v>
      </c>
      <c r="L106" s="278">
        <v>21.55</v>
      </c>
      <c r="M106" s="278">
        <v>55.654130000000002</v>
      </c>
    </row>
    <row r="107" spans="1:13">
      <c r="A107" s="302">
        <v>98</v>
      </c>
      <c r="B107" s="278" t="s">
        <v>110</v>
      </c>
      <c r="C107" s="278">
        <v>1836.75</v>
      </c>
      <c r="D107" s="280">
        <v>1802.5833333333333</v>
      </c>
      <c r="E107" s="280">
        <v>1760.1666666666665</v>
      </c>
      <c r="F107" s="280">
        <v>1683.5833333333333</v>
      </c>
      <c r="G107" s="280">
        <v>1641.1666666666665</v>
      </c>
      <c r="H107" s="280">
        <v>1879.1666666666665</v>
      </c>
      <c r="I107" s="280">
        <v>1921.583333333333</v>
      </c>
      <c r="J107" s="280">
        <v>1998.1666666666665</v>
      </c>
      <c r="K107" s="278">
        <v>1845</v>
      </c>
      <c r="L107" s="278">
        <v>1726</v>
      </c>
      <c r="M107" s="278">
        <v>118.81509</v>
      </c>
    </row>
    <row r="108" spans="1:13">
      <c r="A108" s="302">
        <v>99</v>
      </c>
      <c r="B108" s="278" t="s">
        <v>119</v>
      </c>
      <c r="C108" s="278">
        <v>370.45</v>
      </c>
      <c r="D108" s="280">
        <v>366.2</v>
      </c>
      <c r="E108" s="280">
        <v>355.9</v>
      </c>
      <c r="F108" s="280">
        <v>341.34999999999997</v>
      </c>
      <c r="G108" s="280">
        <v>331.04999999999995</v>
      </c>
      <c r="H108" s="280">
        <v>380.75</v>
      </c>
      <c r="I108" s="280">
        <v>391.05000000000007</v>
      </c>
      <c r="J108" s="280">
        <v>405.6</v>
      </c>
      <c r="K108" s="278">
        <v>376.5</v>
      </c>
      <c r="L108" s="278">
        <v>351.65</v>
      </c>
      <c r="M108" s="278">
        <v>393.42165999999997</v>
      </c>
    </row>
    <row r="109" spans="1:13">
      <c r="A109" s="302">
        <v>100</v>
      </c>
      <c r="B109" s="278" t="s">
        <v>257</v>
      </c>
      <c r="C109" s="278">
        <v>1231.25</v>
      </c>
      <c r="D109" s="280">
        <v>1216.4333333333334</v>
      </c>
      <c r="E109" s="280">
        <v>1197.5166666666669</v>
      </c>
      <c r="F109" s="280">
        <v>1163.7833333333335</v>
      </c>
      <c r="G109" s="280">
        <v>1144.866666666667</v>
      </c>
      <c r="H109" s="280">
        <v>1250.1666666666667</v>
      </c>
      <c r="I109" s="280">
        <v>1269.0833333333333</v>
      </c>
      <c r="J109" s="280">
        <v>1302.8166666666666</v>
      </c>
      <c r="K109" s="278">
        <v>1235.3499999999999</v>
      </c>
      <c r="L109" s="278">
        <v>1182.7</v>
      </c>
      <c r="M109" s="278">
        <v>5.8646000000000003</v>
      </c>
    </row>
    <row r="110" spans="1:13">
      <c r="A110" s="302">
        <v>101</v>
      </c>
      <c r="B110" s="278" t="s">
        <v>120</v>
      </c>
      <c r="C110" s="278">
        <v>402.4</v>
      </c>
      <c r="D110" s="280">
        <v>394.68333333333339</v>
      </c>
      <c r="E110" s="280">
        <v>384.06666666666678</v>
      </c>
      <c r="F110" s="280">
        <v>365.73333333333341</v>
      </c>
      <c r="G110" s="280">
        <v>355.11666666666679</v>
      </c>
      <c r="H110" s="280">
        <v>413.01666666666677</v>
      </c>
      <c r="I110" s="280">
        <v>423.63333333333333</v>
      </c>
      <c r="J110" s="280">
        <v>441.96666666666675</v>
      </c>
      <c r="K110" s="278">
        <v>405.3</v>
      </c>
      <c r="L110" s="278">
        <v>376.35</v>
      </c>
      <c r="M110" s="278">
        <v>63.763979999999997</v>
      </c>
    </row>
    <row r="111" spans="1:13">
      <c r="A111" s="302">
        <v>102</v>
      </c>
      <c r="B111" s="278" t="s">
        <v>258</v>
      </c>
      <c r="C111" s="278">
        <v>21.2</v>
      </c>
      <c r="D111" s="280">
        <v>21.216666666666665</v>
      </c>
      <c r="E111" s="280">
        <v>20.983333333333331</v>
      </c>
      <c r="F111" s="280">
        <v>20.766666666666666</v>
      </c>
      <c r="G111" s="280">
        <v>20.533333333333331</v>
      </c>
      <c r="H111" s="280">
        <v>21.43333333333333</v>
      </c>
      <c r="I111" s="280">
        <v>21.666666666666664</v>
      </c>
      <c r="J111" s="280">
        <v>21.883333333333329</v>
      </c>
      <c r="K111" s="278">
        <v>21.45</v>
      </c>
      <c r="L111" s="278">
        <v>21</v>
      </c>
      <c r="M111" s="278">
        <v>11.186310000000001</v>
      </c>
    </row>
    <row r="112" spans="1:13">
      <c r="A112" s="302">
        <v>103</v>
      </c>
      <c r="B112" s="278" t="s">
        <v>122</v>
      </c>
      <c r="C112" s="278">
        <v>22</v>
      </c>
      <c r="D112" s="280">
        <v>22.183333333333334</v>
      </c>
      <c r="E112" s="280">
        <v>21.766666666666666</v>
      </c>
      <c r="F112" s="280">
        <v>21.533333333333331</v>
      </c>
      <c r="G112" s="280">
        <v>21.116666666666664</v>
      </c>
      <c r="H112" s="280">
        <v>22.416666666666668</v>
      </c>
      <c r="I112" s="280">
        <v>22.833333333333332</v>
      </c>
      <c r="J112" s="280">
        <v>23.06666666666667</v>
      </c>
      <c r="K112" s="278">
        <v>22.6</v>
      </c>
      <c r="L112" s="278">
        <v>21.95</v>
      </c>
      <c r="M112" s="278">
        <v>333.11146000000002</v>
      </c>
    </row>
    <row r="113" spans="1:13">
      <c r="A113" s="302">
        <v>104</v>
      </c>
      <c r="B113" s="278" t="s">
        <v>129</v>
      </c>
      <c r="C113" s="278">
        <v>182.15</v>
      </c>
      <c r="D113" s="280">
        <v>181.56666666666669</v>
      </c>
      <c r="E113" s="280">
        <v>180.23333333333338</v>
      </c>
      <c r="F113" s="280">
        <v>178.31666666666669</v>
      </c>
      <c r="G113" s="280">
        <v>176.98333333333338</v>
      </c>
      <c r="H113" s="280">
        <v>183.48333333333338</v>
      </c>
      <c r="I113" s="280">
        <v>184.81666666666669</v>
      </c>
      <c r="J113" s="280">
        <v>186.73333333333338</v>
      </c>
      <c r="K113" s="278">
        <v>182.9</v>
      </c>
      <c r="L113" s="278">
        <v>179.65</v>
      </c>
      <c r="M113" s="278">
        <v>214.61158</v>
      </c>
    </row>
    <row r="114" spans="1:13">
      <c r="A114" s="302">
        <v>105</v>
      </c>
      <c r="B114" s="278" t="s">
        <v>118</v>
      </c>
      <c r="C114" s="278">
        <v>126.9</v>
      </c>
      <c r="D114" s="280">
        <v>125.55</v>
      </c>
      <c r="E114" s="280">
        <v>118.69999999999999</v>
      </c>
      <c r="F114" s="280">
        <v>110.49999999999999</v>
      </c>
      <c r="G114" s="280">
        <v>103.64999999999998</v>
      </c>
      <c r="H114" s="280">
        <v>133.75</v>
      </c>
      <c r="I114" s="280">
        <v>140.6</v>
      </c>
      <c r="J114" s="280">
        <v>148.80000000000001</v>
      </c>
      <c r="K114" s="278">
        <v>132.4</v>
      </c>
      <c r="L114" s="278">
        <v>117.35</v>
      </c>
      <c r="M114" s="278">
        <v>678.75311999999997</v>
      </c>
    </row>
    <row r="115" spans="1:13">
      <c r="A115" s="302">
        <v>106</v>
      </c>
      <c r="B115" s="278" t="s">
        <v>259</v>
      </c>
      <c r="C115" s="278">
        <v>107</v>
      </c>
      <c r="D115" s="280">
        <v>105.56666666666666</v>
      </c>
      <c r="E115" s="280">
        <v>103.23333333333332</v>
      </c>
      <c r="F115" s="280">
        <v>99.466666666666654</v>
      </c>
      <c r="G115" s="280">
        <v>97.133333333333312</v>
      </c>
      <c r="H115" s="280">
        <v>109.33333333333333</v>
      </c>
      <c r="I115" s="280">
        <v>111.66666666666667</v>
      </c>
      <c r="J115" s="280">
        <v>115.43333333333334</v>
      </c>
      <c r="K115" s="278">
        <v>107.9</v>
      </c>
      <c r="L115" s="278">
        <v>101.8</v>
      </c>
      <c r="M115" s="278">
        <v>6.9199200000000003</v>
      </c>
    </row>
    <row r="116" spans="1:13">
      <c r="A116" s="302">
        <v>107</v>
      </c>
      <c r="B116" s="278" t="s">
        <v>260</v>
      </c>
      <c r="C116" s="278">
        <v>51.6</v>
      </c>
      <c r="D116" s="280">
        <v>51.699999999999996</v>
      </c>
      <c r="E116" s="280">
        <v>50.999999999999993</v>
      </c>
      <c r="F116" s="280">
        <v>50.4</v>
      </c>
      <c r="G116" s="280">
        <v>49.699999999999996</v>
      </c>
      <c r="H116" s="280">
        <v>52.29999999999999</v>
      </c>
      <c r="I116" s="280">
        <v>52.999999999999993</v>
      </c>
      <c r="J116" s="280">
        <v>53.599999999999987</v>
      </c>
      <c r="K116" s="278">
        <v>52.4</v>
      </c>
      <c r="L116" s="278">
        <v>51.1</v>
      </c>
      <c r="M116" s="278">
        <v>22.552900000000001</v>
      </c>
    </row>
    <row r="117" spans="1:13">
      <c r="A117" s="302">
        <v>108</v>
      </c>
      <c r="B117" s="278" t="s">
        <v>261</v>
      </c>
      <c r="C117" s="278">
        <v>75.349999999999994</v>
      </c>
      <c r="D117" s="280">
        <v>75.583333333333329</v>
      </c>
      <c r="E117" s="280">
        <v>74.766666666666652</v>
      </c>
      <c r="F117" s="280">
        <v>74.183333333333323</v>
      </c>
      <c r="G117" s="280">
        <v>73.366666666666646</v>
      </c>
      <c r="H117" s="280">
        <v>76.166666666666657</v>
      </c>
      <c r="I117" s="280">
        <v>76.983333333333348</v>
      </c>
      <c r="J117" s="280">
        <v>77.566666666666663</v>
      </c>
      <c r="K117" s="278">
        <v>76.400000000000006</v>
      </c>
      <c r="L117" s="278">
        <v>75</v>
      </c>
      <c r="M117" s="278">
        <v>5.6041699999999999</v>
      </c>
    </row>
    <row r="118" spans="1:13">
      <c r="A118" s="302">
        <v>109</v>
      </c>
      <c r="B118" s="278" t="s">
        <v>128</v>
      </c>
      <c r="C118" s="278">
        <v>80.5</v>
      </c>
      <c r="D118" s="280">
        <v>80.483333333333334</v>
      </c>
      <c r="E118" s="280">
        <v>79.816666666666663</v>
      </c>
      <c r="F118" s="280">
        <v>79.133333333333326</v>
      </c>
      <c r="G118" s="280">
        <v>78.466666666666654</v>
      </c>
      <c r="H118" s="280">
        <v>81.166666666666671</v>
      </c>
      <c r="I118" s="280">
        <v>81.833333333333329</v>
      </c>
      <c r="J118" s="280">
        <v>82.51666666666668</v>
      </c>
      <c r="K118" s="278">
        <v>81.150000000000006</v>
      </c>
      <c r="L118" s="278">
        <v>79.8</v>
      </c>
      <c r="M118" s="278">
        <v>122.16674999999999</v>
      </c>
    </row>
    <row r="119" spans="1:13">
      <c r="A119" s="302">
        <v>110</v>
      </c>
      <c r="B119" s="278" t="s">
        <v>123</v>
      </c>
      <c r="C119" s="278">
        <v>475.95</v>
      </c>
      <c r="D119" s="280">
        <v>475.7166666666667</v>
      </c>
      <c r="E119" s="280">
        <v>471.08333333333337</v>
      </c>
      <c r="F119" s="280">
        <v>466.2166666666667</v>
      </c>
      <c r="G119" s="280">
        <v>461.58333333333337</v>
      </c>
      <c r="H119" s="280">
        <v>480.58333333333337</v>
      </c>
      <c r="I119" s="280">
        <v>485.2166666666667</v>
      </c>
      <c r="J119" s="280">
        <v>490.08333333333337</v>
      </c>
      <c r="K119" s="278">
        <v>480.35</v>
      </c>
      <c r="L119" s="278">
        <v>470.85</v>
      </c>
      <c r="M119" s="278">
        <v>30.166779999999999</v>
      </c>
    </row>
    <row r="120" spans="1:13">
      <c r="A120" s="302">
        <v>111</v>
      </c>
      <c r="B120" s="278" t="s">
        <v>125</v>
      </c>
      <c r="C120" s="278">
        <v>471.1</v>
      </c>
      <c r="D120" s="280">
        <v>467.7</v>
      </c>
      <c r="E120" s="280">
        <v>446.4</v>
      </c>
      <c r="F120" s="280">
        <v>421.7</v>
      </c>
      <c r="G120" s="280">
        <v>400.4</v>
      </c>
      <c r="H120" s="280">
        <v>492.4</v>
      </c>
      <c r="I120" s="280">
        <v>513.70000000000005</v>
      </c>
      <c r="J120" s="280">
        <v>538.4</v>
      </c>
      <c r="K120" s="278">
        <v>489</v>
      </c>
      <c r="L120" s="278">
        <v>443</v>
      </c>
      <c r="M120" s="278">
        <v>473.08186000000001</v>
      </c>
    </row>
    <row r="121" spans="1:13">
      <c r="A121" s="302">
        <v>112</v>
      </c>
      <c r="B121" s="278" t="s">
        <v>262</v>
      </c>
      <c r="C121" s="278">
        <v>2434.75</v>
      </c>
      <c r="D121" s="280">
        <v>2446.65</v>
      </c>
      <c r="E121" s="280">
        <v>2393.5500000000002</v>
      </c>
      <c r="F121" s="280">
        <v>2352.35</v>
      </c>
      <c r="G121" s="280">
        <v>2299.25</v>
      </c>
      <c r="H121" s="280">
        <v>2487.8500000000004</v>
      </c>
      <c r="I121" s="280">
        <v>2540.9499999999998</v>
      </c>
      <c r="J121" s="280">
        <v>2582.1500000000005</v>
      </c>
      <c r="K121" s="278">
        <v>2499.75</v>
      </c>
      <c r="L121" s="278">
        <v>2405.4499999999998</v>
      </c>
      <c r="M121" s="278">
        <v>4.87683</v>
      </c>
    </row>
    <row r="122" spans="1:13">
      <c r="A122" s="302">
        <v>113</v>
      </c>
      <c r="B122" s="278" t="s">
        <v>127</v>
      </c>
      <c r="C122" s="278">
        <v>676.55</v>
      </c>
      <c r="D122" s="280">
        <v>672.18333333333328</v>
      </c>
      <c r="E122" s="280">
        <v>662.36666666666656</v>
      </c>
      <c r="F122" s="280">
        <v>648.18333333333328</v>
      </c>
      <c r="G122" s="280">
        <v>638.36666666666656</v>
      </c>
      <c r="H122" s="280">
        <v>686.36666666666656</v>
      </c>
      <c r="I122" s="280">
        <v>696.18333333333339</v>
      </c>
      <c r="J122" s="280">
        <v>710.36666666666656</v>
      </c>
      <c r="K122" s="278">
        <v>682</v>
      </c>
      <c r="L122" s="278">
        <v>658</v>
      </c>
      <c r="M122" s="278">
        <v>86.39246</v>
      </c>
    </row>
    <row r="123" spans="1:13">
      <c r="A123" s="302">
        <v>114</v>
      </c>
      <c r="B123" s="278" t="s">
        <v>124</v>
      </c>
      <c r="C123" s="278">
        <v>921.3</v>
      </c>
      <c r="D123" s="280">
        <v>918.76666666666677</v>
      </c>
      <c r="E123" s="280">
        <v>907.58333333333348</v>
      </c>
      <c r="F123" s="280">
        <v>893.86666666666667</v>
      </c>
      <c r="G123" s="280">
        <v>882.68333333333339</v>
      </c>
      <c r="H123" s="280">
        <v>932.48333333333358</v>
      </c>
      <c r="I123" s="280">
        <v>943.66666666666674</v>
      </c>
      <c r="J123" s="280">
        <v>957.38333333333367</v>
      </c>
      <c r="K123" s="278">
        <v>929.95</v>
      </c>
      <c r="L123" s="278">
        <v>905.05</v>
      </c>
      <c r="M123" s="278">
        <v>16.344059999999999</v>
      </c>
    </row>
    <row r="124" spans="1:13">
      <c r="A124" s="302">
        <v>115</v>
      </c>
      <c r="B124" s="278" t="s">
        <v>263</v>
      </c>
      <c r="C124" s="278">
        <v>1592.6</v>
      </c>
      <c r="D124" s="280">
        <v>1605.8666666666668</v>
      </c>
      <c r="E124" s="280">
        <v>1571.7333333333336</v>
      </c>
      <c r="F124" s="280">
        <v>1550.8666666666668</v>
      </c>
      <c r="G124" s="280">
        <v>1516.7333333333336</v>
      </c>
      <c r="H124" s="280">
        <v>1626.7333333333336</v>
      </c>
      <c r="I124" s="280">
        <v>1660.8666666666668</v>
      </c>
      <c r="J124" s="280">
        <v>1681.7333333333336</v>
      </c>
      <c r="K124" s="278">
        <v>1640</v>
      </c>
      <c r="L124" s="278">
        <v>1585</v>
      </c>
      <c r="M124" s="278">
        <v>5.48752</v>
      </c>
    </row>
    <row r="125" spans="1:13">
      <c r="A125" s="302">
        <v>116</v>
      </c>
      <c r="B125" s="278" t="s">
        <v>264</v>
      </c>
      <c r="C125" s="278">
        <v>41</v>
      </c>
      <c r="D125" s="280">
        <v>40.65</v>
      </c>
      <c r="E125" s="280">
        <v>39.599999999999994</v>
      </c>
      <c r="F125" s="280">
        <v>38.199999999999996</v>
      </c>
      <c r="G125" s="280">
        <v>37.149999999999991</v>
      </c>
      <c r="H125" s="280">
        <v>42.05</v>
      </c>
      <c r="I125" s="280">
        <v>43.099999999999994</v>
      </c>
      <c r="J125" s="280">
        <v>44.5</v>
      </c>
      <c r="K125" s="278">
        <v>41.7</v>
      </c>
      <c r="L125" s="278">
        <v>39.25</v>
      </c>
      <c r="M125" s="278">
        <v>14.212400000000001</v>
      </c>
    </row>
    <row r="126" spans="1:13">
      <c r="A126" s="302">
        <v>117</v>
      </c>
      <c r="B126" s="278" t="s">
        <v>131</v>
      </c>
      <c r="C126" s="278">
        <v>164.1</v>
      </c>
      <c r="D126" s="280">
        <v>163.16666666666666</v>
      </c>
      <c r="E126" s="280">
        <v>159.93333333333331</v>
      </c>
      <c r="F126" s="280">
        <v>155.76666666666665</v>
      </c>
      <c r="G126" s="280">
        <v>152.5333333333333</v>
      </c>
      <c r="H126" s="280">
        <v>167.33333333333331</v>
      </c>
      <c r="I126" s="280">
        <v>170.56666666666666</v>
      </c>
      <c r="J126" s="280">
        <v>174.73333333333332</v>
      </c>
      <c r="K126" s="278">
        <v>166.4</v>
      </c>
      <c r="L126" s="278">
        <v>159</v>
      </c>
      <c r="M126" s="278">
        <v>118.42945</v>
      </c>
    </row>
    <row r="127" spans="1:13">
      <c r="A127" s="302">
        <v>118</v>
      </c>
      <c r="B127" s="278" t="s">
        <v>130</v>
      </c>
      <c r="C127" s="278">
        <v>88.75</v>
      </c>
      <c r="D127" s="280">
        <v>87.2</v>
      </c>
      <c r="E127" s="280">
        <v>84.550000000000011</v>
      </c>
      <c r="F127" s="280">
        <v>80.350000000000009</v>
      </c>
      <c r="G127" s="280">
        <v>77.700000000000017</v>
      </c>
      <c r="H127" s="280">
        <v>91.4</v>
      </c>
      <c r="I127" s="280">
        <v>94.050000000000011</v>
      </c>
      <c r="J127" s="280">
        <v>98.25</v>
      </c>
      <c r="K127" s="278">
        <v>89.85</v>
      </c>
      <c r="L127" s="278">
        <v>83</v>
      </c>
      <c r="M127" s="278">
        <v>257.85509999999999</v>
      </c>
    </row>
    <row r="128" spans="1:13">
      <c r="A128" s="302">
        <v>119</v>
      </c>
      <c r="B128" s="278" t="s">
        <v>132</v>
      </c>
      <c r="C128" s="278">
        <v>1553.55</v>
      </c>
      <c r="D128" s="280">
        <v>1549.7666666666667</v>
      </c>
      <c r="E128" s="280">
        <v>1529.7833333333333</v>
      </c>
      <c r="F128" s="280">
        <v>1506.0166666666667</v>
      </c>
      <c r="G128" s="280">
        <v>1486.0333333333333</v>
      </c>
      <c r="H128" s="280">
        <v>1573.5333333333333</v>
      </c>
      <c r="I128" s="280">
        <v>1593.5166666666664</v>
      </c>
      <c r="J128" s="280">
        <v>1617.2833333333333</v>
      </c>
      <c r="K128" s="278">
        <v>1569.75</v>
      </c>
      <c r="L128" s="278">
        <v>1526</v>
      </c>
      <c r="M128" s="278">
        <v>9.9046299999999992</v>
      </c>
    </row>
    <row r="129" spans="1:13">
      <c r="A129" s="302">
        <v>120</v>
      </c>
      <c r="B129" s="278" t="s">
        <v>265</v>
      </c>
      <c r="C129" s="278">
        <v>406.95</v>
      </c>
      <c r="D129" s="280">
        <v>407.06666666666666</v>
      </c>
      <c r="E129" s="280">
        <v>396.18333333333334</v>
      </c>
      <c r="F129" s="280">
        <v>385.41666666666669</v>
      </c>
      <c r="G129" s="280">
        <v>374.53333333333336</v>
      </c>
      <c r="H129" s="280">
        <v>417.83333333333331</v>
      </c>
      <c r="I129" s="280">
        <v>428.71666666666664</v>
      </c>
      <c r="J129" s="280">
        <v>439.48333333333329</v>
      </c>
      <c r="K129" s="278">
        <v>417.95</v>
      </c>
      <c r="L129" s="278">
        <v>396.3</v>
      </c>
      <c r="M129" s="278">
        <v>2.4695</v>
      </c>
    </row>
    <row r="130" spans="1:13">
      <c r="A130" s="302">
        <v>121</v>
      </c>
      <c r="B130" s="278" t="s">
        <v>134</v>
      </c>
      <c r="C130" s="278">
        <v>1327.85</v>
      </c>
      <c r="D130" s="280">
        <v>1331.6833333333334</v>
      </c>
      <c r="E130" s="280">
        <v>1311.3666666666668</v>
      </c>
      <c r="F130" s="280">
        <v>1294.8833333333334</v>
      </c>
      <c r="G130" s="280">
        <v>1274.5666666666668</v>
      </c>
      <c r="H130" s="280">
        <v>1348.1666666666667</v>
      </c>
      <c r="I130" s="280">
        <v>1368.4833333333333</v>
      </c>
      <c r="J130" s="280">
        <v>1384.9666666666667</v>
      </c>
      <c r="K130" s="278">
        <v>1352</v>
      </c>
      <c r="L130" s="278">
        <v>1315.2</v>
      </c>
      <c r="M130" s="278">
        <v>67.039730000000006</v>
      </c>
    </row>
    <row r="131" spans="1:13">
      <c r="A131" s="302">
        <v>122</v>
      </c>
      <c r="B131" s="278" t="s">
        <v>135</v>
      </c>
      <c r="C131" s="278">
        <v>64.599999999999994</v>
      </c>
      <c r="D131" s="280">
        <v>64.86666666666666</v>
      </c>
      <c r="E131" s="280">
        <v>63.73333333333332</v>
      </c>
      <c r="F131" s="280">
        <v>62.86666666666666</v>
      </c>
      <c r="G131" s="280">
        <v>61.73333333333332</v>
      </c>
      <c r="H131" s="280">
        <v>65.73333333333332</v>
      </c>
      <c r="I131" s="280">
        <v>66.866666666666674</v>
      </c>
      <c r="J131" s="280">
        <v>67.73333333333332</v>
      </c>
      <c r="K131" s="278">
        <v>66</v>
      </c>
      <c r="L131" s="278">
        <v>64</v>
      </c>
      <c r="M131" s="278">
        <v>114.86157</v>
      </c>
    </row>
    <row r="132" spans="1:13">
      <c r="A132" s="302">
        <v>123</v>
      </c>
      <c r="B132" s="278" t="s">
        <v>266</v>
      </c>
      <c r="C132" s="278">
        <v>1161.55</v>
      </c>
      <c r="D132" s="280">
        <v>1164.2166666666665</v>
      </c>
      <c r="E132" s="280">
        <v>1144.383333333333</v>
      </c>
      <c r="F132" s="280">
        <v>1127.2166666666665</v>
      </c>
      <c r="G132" s="280">
        <v>1107.383333333333</v>
      </c>
      <c r="H132" s="280">
        <v>1181.383333333333</v>
      </c>
      <c r="I132" s="280">
        <v>1201.2166666666665</v>
      </c>
      <c r="J132" s="280">
        <v>1218.383333333333</v>
      </c>
      <c r="K132" s="278">
        <v>1184.05</v>
      </c>
      <c r="L132" s="278">
        <v>1147.05</v>
      </c>
      <c r="M132" s="278">
        <v>1.1767000000000001</v>
      </c>
    </row>
    <row r="133" spans="1:13">
      <c r="A133" s="302">
        <v>124</v>
      </c>
      <c r="B133" s="278" t="s">
        <v>136</v>
      </c>
      <c r="C133" s="278">
        <v>284.60000000000002</v>
      </c>
      <c r="D133" s="280">
        <v>282.23333333333335</v>
      </c>
      <c r="E133" s="280">
        <v>277.36666666666667</v>
      </c>
      <c r="F133" s="280">
        <v>270.13333333333333</v>
      </c>
      <c r="G133" s="280">
        <v>265.26666666666665</v>
      </c>
      <c r="H133" s="280">
        <v>289.4666666666667</v>
      </c>
      <c r="I133" s="280">
        <v>294.33333333333337</v>
      </c>
      <c r="J133" s="280">
        <v>301.56666666666672</v>
      </c>
      <c r="K133" s="278">
        <v>287.10000000000002</v>
      </c>
      <c r="L133" s="278">
        <v>275</v>
      </c>
      <c r="M133" s="278">
        <v>58.982930000000003</v>
      </c>
    </row>
    <row r="134" spans="1:13">
      <c r="A134" s="302">
        <v>125</v>
      </c>
      <c r="B134" s="278" t="s">
        <v>267</v>
      </c>
      <c r="C134" s="278">
        <v>1465.05</v>
      </c>
      <c r="D134" s="280">
        <v>1467.75</v>
      </c>
      <c r="E134" s="280">
        <v>1442.5</v>
      </c>
      <c r="F134" s="280">
        <v>1419.95</v>
      </c>
      <c r="G134" s="280">
        <v>1394.7</v>
      </c>
      <c r="H134" s="280">
        <v>1490.3</v>
      </c>
      <c r="I134" s="280">
        <v>1515.55</v>
      </c>
      <c r="J134" s="280">
        <v>1538.1</v>
      </c>
      <c r="K134" s="278">
        <v>1493</v>
      </c>
      <c r="L134" s="278">
        <v>1445.2</v>
      </c>
      <c r="M134" s="278">
        <v>1.0114300000000001</v>
      </c>
    </row>
    <row r="135" spans="1:13">
      <c r="A135" s="302">
        <v>126</v>
      </c>
      <c r="B135" s="278" t="s">
        <v>137</v>
      </c>
      <c r="C135" s="278">
        <v>875.35</v>
      </c>
      <c r="D135" s="280">
        <v>870.80000000000007</v>
      </c>
      <c r="E135" s="280">
        <v>858.55000000000018</v>
      </c>
      <c r="F135" s="280">
        <v>841.75000000000011</v>
      </c>
      <c r="G135" s="280">
        <v>829.50000000000023</v>
      </c>
      <c r="H135" s="280">
        <v>887.60000000000014</v>
      </c>
      <c r="I135" s="280">
        <v>899.84999999999991</v>
      </c>
      <c r="J135" s="280">
        <v>916.65000000000009</v>
      </c>
      <c r="K135" s="278">
        <v>883.05</v>
      </c>
      <c r="L135" s="278">
        <v>854</v>
      </c>
      <c r="M135" s="278">
        <v>48.414169999999999</v>
      </c>
    </row>
    <row r="136" spans="1:13">
      <c r="A136" s="302">
        <v>127</v>
      </c>
      <c r="B136" s="278" t="s">
        <v>138</v>
      </c>
      <c r="C136" s="278">
        <v>854.4</v>
      </c>
      <c r="D136" s="280">
        <v>858.61666666666667</v>
      </c>
      <c r="E136" s="280">
        <v>844.5333333333333</v>
      </c>
      <c r="F136" s="280">
        <v>834.66666666666663</v>
      </c>
      <c r="G136" s="280">
        <v>820.58333333333326</v>
      </c>
      <c r="H136" s="280">
        <v>868.48333333333335</v>
      </c>
      <c r="I136" s="280">
        <v>882.56666666666661</v>
      </c>
      <c r="J136" s="280">
        <v>892.43333333333339</v>
      </c>
      <c r="K136" s="278">
        <v>872.7</v>
      </c>
      <c r="L136" s="278">
        <v>848.75</v>
      </c>
      <c r="M136" s="278">
        <v>32.860329999999998</v>
      </c>
    </row>
    <row r="137" spans="1:13">
      <c r="A137" s="302">
        <v>128</v>
      </c>
      <c r="B137" s="278" t="s">
        <v>149</v>
      </c>
      <c r="C137" s="278">
        <v>59203.7</v>
      </c>
      <c r="D137" s="280">
        <v>59284.566666666673</v>
      </c>
      <c r="E137" s="280">
        <v>58819.133333333346</v>
      </c>
      <c r="F137" s="280">
        <v>58434.566666666673</v>
      </c>
      <c r="G137" s="280">
        <v>57969.133333333346</v>
      </c>
      <c r="H137" s="280">
        <v>59669.133333333346</v>
      </c>
      <c r="I137" s="280">
        <v>60134.56666666668</v>
      </c>
      <c r="J137" s="280">
        <v>60519.133333333346</v>
      </c>
      <c r="K137" s="278">
        <v>59750</v>
      </c>
      <c r="L137" s="278">
        <v>58900</v>
      </c>
      <c r="M137" s="278">
        <v>8.0350000000000005E-2</v>
      </c>
    </row>
    <row r="138" spans="1:13">
      <c r="A138" s="302">
        <v>129</v>
      </c>
      <c r="B138" s="278" t="s">
        <v>146</v>
      </c>
      <c r="C138" s="278">
        <v>946.2</v>
      </c>
      <c r="D138" s="280">
        <v>958.81666666666661</v>
      </c>
      <c r="E138" s="280">
        <v>927.63333333333321</v>
      </c>
      <c r="F138" s="280">
        <v>909.06666666666661</v>
      </c>
      <c r="G138" s="280">
        <v>877.88333333333321</v>
      </c>
      <c r="H138" s="280">
        <v>977.38333333333321</v>
      </c>
      <c r="I138" s="280">
        <v>1008.5666666666666</v>
      </c>
      <c r="J138" s="280">
        <v>1027.1333333333332</v>
      </c>
      <c r="K138" s="278">
        <v>990</v>
      </c>
      <c r="L138" s="278">
        <v>940.25</v>
      </c>
      <c r="M138" s="278">
        <v>12.11246</v>
      </c>
    </row>
    <row r="139" spans="1:13">
      <c r="A139" s="302">
        <v>130</v>
      </c>
      <c r="B139" s="278" t="s">
        <v>140</v>
      </c>
      <c r="C139" s="278">
        <v>156.9</v>
      </c>
      <c r="D139" s="280">
        <v>157.56666666666669</v>
      </c>
      <c r="E139" s="280">
        <v>152.73333333333338</v>
      </c>
      <c r="F139" s="280">
        <v>148.56666666666669</v>
      </c>
      <c r="G139" s="280">
        <v>143.73333333333338</v>
      </c>
      <c r="H139" s="280">
        <v>161.73333333333338</v>
      </c>
      <c r="I139" s="280">
        <v>166.56666666666669</v>
      </c>
      <c r="J139" s="280">
        <v>170.73333333333338</v>
      </c>
      <c r="K139" s="278">
        <v>162.4</v>
      </c>
      <c r="L139" s="278">
        <v>153.4</v>
      </c>
      <c r="M139" s="278">
        <v>95.871099999999998</v>
      </c>
    </row>
    <row r="140" spans="1:13">
      <c r="A140" s="302">
        <v>131</v>
      </c>
      <c r="B140" s="278" t="s">
        <v>139</v>
      </c>
      <c r="C140" s="278">
        <v>348</v>
      </c>
      <c r="D140" s="280">
        <v>345.34999999999997</v>
      </c>
      <c r="E140" s="280">
        <v>338.89999999999992</v>
      </c>
      <c r="F140" s="280">
        <v>329.79999999999995</v>
      </c>
      <c r="G140" s="280">
        <v>323.34999999999991</v>
      </c>
      <c r="H140" s="280">
        <v>354.44999999999993</v>
      </c>
      <c r="I140" s="280">
        <v>360.9</v>
      </c>
      <c r="J140" s="280">
        <v>369.99999999999994</v>
      </c>
      <c r="K140" s="278">
        <v>351.8</v>
      </c>
      <c r="L140" s="278">
        <v>336.25</v>
      </c>
      <c r="M140" s="278">
        <v>77.484979999999993</v>
      </c>
    </row>
    <row r="141" spans="1:13">
      <c r="A141" s="302">
        <v>132</v>
      </c>
      <c r="B141" s="278" t="s">
        <v>141</v>
      </c>
      <c r="C141" s="278">
        <v>126</v>
      </c>
      <c r="D141" s="280">
        <v>127.83333333333333</v>
      </c>
      <c r="E141" s="280">
        <v>122.76666666666665</v>
      </c>
      <c r="F141" s="280">
        <v>119.53333333333332</v>
      </c>
      <c r="G141" s="280">
        <v>114.46666666666664</v>
      </c>
      <c r="H141" s="280">
        <v>131.06666666666666</v>
      </c>
      <c r="I141" s="280">
        <v>136.13333333333335</v>
      </c>
      <c r="J141" s="280">
        <v>139.36666666666667</v>
      </c>
      <c r="K141" s="278">
        <v>132.9</v>
      </c>
      <c r="L141" s="278">
        <v>124.6</v>
      </c>
      <c r="M141" s="278">
        <v>141.62441000000001</v>
      </c>
    </row>
    <row r="142" spans="1:13">
      <c r="A142" s="302">
        <v>133</v>
      </c>
      <c r="B142" s="278" t="s">
        <v>268</v>
      </c>
      <c r="C142" s="278">
        <v>32</v>
      </c>
      <c r="D142" s="280">
        <v>32.216666666666669</v>
      </c>
      <c r="E142" s="280">
        <v>31.683333333333337</v>
      </c>
      <c r="F142" s="280">
        <v>31.366666666666667</v>
      </c>
      <c r="G142" s="280">
        <v>30.833333333333336</v>
      </c>
      <c r="H142" s="280">
        <v>32.533333333333339</v>
      </c>
      <c r="I142" s="280">
        <v>33.06666666666667</v>
      </c>
      <c r="J142" s="280">
        <v>33.38333333333334</v>
      </c>
      <c r="K142" s="278">
        <v>32.75</v>
      </c>
      <c r="L142" s="278">
        <v>31.9</v>
      </c>
      <c r="M142" s="278">
        <v>3.4177599999999999</v>
      </c>
    </row>
    <row r="143" spans="1:13">
      <c r="A143" s="302">
        <v>134</v>
      </c>
      <c r="B143" s="278" t="s">
        <v>142</v>
      </c>
      <c r="C143" s="278">
        <v>289.64999999999998</v>
      </c>
      <c r="D143" s="280">
        <v>290.11666666666662</v>
      </c>
      <c r="E143" s="280">
        <v>286.53333333333325</v>
      </c>
      <c r="F143" s="280">
        <v>283.41666666666663</v>
      </c>
      <c r="G143" s="280">
        <v>279.83333333333326</v>
      </c>
      <c r="H143" s="280">
        <v>293.23333333333323</v>
      </c>
      <c r="I143" s="280">
        <v>296.81666666666661</v>
      </c>
      <c r="J143" s="280">
        <v>299.93333333333322</v>
      </c>
      <c r="K143" s="278">
        <v>293.7</v>
      </c>
      <c r="L143" s="278">
        <v>287</v>
      </c>
      <c r="M143" s="278">
        <v>28.514330000000001</v>
      </c>
    </row>
    <row r="144" spans="1:13">
      <c r="A144" s="302">
        <v>135</v>
      </c>
      <c r="B144" s="278" t="s">
        <v>143</v>
      </c>
      <c r="C144" s="278">
        <v>5068.45</v>
      </c>
      <c r="D144" s="280">
        <v>5059.833333333333</v>
      </c>
      <c r="E144" s="280">
        <v>5019.6666666666661</v>
      </c>
      <c r="F144" s="280">
        <v>4970.8833333333332</v>
      </c>
      <c r="G144" s="280">
        <v>4930.7166666666662</v>
      </c>
      <c r="H144" s="280">
        <v>5108.6166666666659</v>
      </c>
      <c r="I144" s="280">
        <v>5148.7833333333319</v>
      </c>
      <c r="J144" s="280">
        <v>5197.5666666666657</v>
      </c>
      <c r="K144" s="278">
        <v>5100</v>
      </c>
      <c r="L144" s="278">
        <v>5011.05</v>
      </c>
      <c r="M144" s="278">
        <v>10.381</v>
      </c>
    </row>
    <row r="145" spans="1:13">
      <c r="A145" s="302">
        <v>136</v>
      </c>
      <c r="B145" s="278" t="s">
        <v>145</v>
      </c>
      <c r="C145" s="278">
        <v>473</v>
      </c>
      <c r="D145" s="280">
        <v>471.90000000000003</v>
      </c>
      <c r="E145" s="280">
        <v>463.80000000000007</v>
      </c>
      <c r="F145" s="280">
        <v>454.6</v>
      </c>
      <c r="G145" s="280">
        <v>446.50000000000006</v>
      </c>
      <c r="H145" s="280">
        <v>481.10000000000008</v>
      </c>
      <c r="I145" s="280">
        <v>489.2000000000001</v>
      </c>
      <c r="J145" s="280">
        <v>498.40000000000009</v>
      </c>
      <c r="K145" s="278">
        <v>480</v>
      </c>
      <c r="L145" s="278">
        <v>462.7</v>
      </c>
      <c r="M145" s="278">
        <v>22.629100000000001</v>
      </c>
    </row>
    <row r="146" spans="1:13">
      <c r="A146" s="302">
        <v>137</v>
      </c>
      <c r="B146" s="278" t="s">
        <v>147</v>
      </c>
      <c r="C146" s="278">
        <v>881.6</v>
      </c>
      <c r="D146" s="280">
        <v>875.9666666666667</v>
      </c>
      <c r="E146" s="280">
        <v>859.13333333333344</v>
      </c>
      <c r="F146" s="280">
        <v>836.66666666666674</v>
      </c>
      <c r="G146" s="280">
        <v>819.83333333333348</v>
      </c>
      <c r="H146" s="280">
        <v>898.43333333333339</v>
      </c>
      <c r="I146" s="280">
        <v>915.26666666666665</v>
      </c>
      <c r="J146" s="280">
        <v>937.73333333333335</v>
      </c>
      <c r="K146" s="278">
        <v>892.8</v>
      </c>
      <c r="L146" s="278">
        <v>853.5</v>
      </c>
      <c r="M146" s="278">
        <v>11.18187</v>
      </c>
    </row>
    <row r="147" spans="1:13">
      <c r="A147" s="302">
        <v>138</v>
      </c>
      <c r="B147" s="278" t="s">
        <v>148</v>
      </c>
      <c r="C147" s="278">
        <v>81.400000000000006</v>
      </c>
      <c r="D147" s="280">
        <v>82.416666666666671</v>
      </c>
      <c r="E147" s="280">
        <v>78.733333333333348</v>
      </c>
      <c r="F147" s="280">
        <v>76.066666666666677</v>
      </c>
      <c r="G147" s="280">
        <v>72.383333333333354</v>
      </c>
      <c r="H147" s="280">
        <v>85.083333333333343</v>
      </c>
      <c r="I147" s="280">
        <v>88.766666666666652</v>
      </c>
      <c r="J147" s="280">
        <v>91.433333333333337</v>
      </c>
      <c r="K147" s="278">
        <v>86.1</v>
      </c>
      <c r="L147" s="278">
        <v>79.75</v>
      </c>
      <c r="M147" s="278">
        <v>812.91508999999996</v>
      </c>
    </row>
    <row r="148" spans="1:13">
      <c r="A148" s="302">
        <v>139</v>
      </c>
      <c r="B148" s="278" t="s">
        <v>269</v>
      </c>
      <c r="C148" s="278">
        <v>706.3</v>
      </c>
      <c r="D148" s="280">
        <v>711.36666666666667</v>
      </c>
      <c r="E148" s="280">
        <v>697.93333333333339</v>
      </c>
      <c r="F148" s="280">
        <v>689.56666666666672</v>
      </c>
      <c r="G148" s="280">
        <v>676.13333333333344</v>
      </c>
      <c r="H148" s="280">
        <v>719.73333333333335</v>
      </c>
      <c r="I148" s="280">
        <v>733.16666666666652</v>
      </c>
      <c r="J148" s="280">
        <v>741.5333333333333</v>
      </c>
      <c r="K148" s="278">
        <v>724.8</v>
      </c>
      <c r="L148" s="278">
        <v>703</v>
      </c>
      <c r="M148" s="278">
        <v>3.0455999999999999</v>
      </c>
    </row>
    <row r="149" spans="1:13">
      <c r="A149" s="302">
        <v>140</v>
      </c>
      <c r="B149" s="278" t="s">
        <v>150</v>
      </c>
      <c r="C149" s="278">
        <v>824.2</v>
      </c>
      <c r="D149" s="280">
        <v>828.06666666666661</v>
      </c>
      <c r="E149" s="280">
        <v>814.43333333333317</v>
      </c>
      <c r="F149" s="280">
        <v>804.66666666666652</v>
      </c>
      <c r="G149" s="280">
        <v>791.03333333333308</v>
      </c>
      <c r="H149" s="280">
        <v>837.83333333333326</v>
      </c>
      <c r="I149" s="280">
        <v>851.4666666666667</v>
      </c>
      <c r="J149" s="280">
        <v>861.23333333333335</v>
      </c>
      <c r="K149" s="278">
        <v>841.7</v>
      </c>
      <c r="L149" s="278">
        <v>818.3</v>
      </c>
      <c r="M149" s="278">
        <v>10.870419999999999</v>
      </c>
    </row>
    <row r="150" spans="1:13">
      <c r="A150" s="302">
        <v>141</v>
      </c>
      <c r="B150" s="278" t="s">
        <v>270</v>
      </c>
      <c r="C150" s="278">
        <v>619.1</v>
      </c>
      <c r="D150" s="280">
        <v>623.0333333333333</v>
      </c>
      <c r="E150" s="280">
        <v>611.16666666666663</v>
      </c>
      <c r="F150" s="280">
        <v>603.23333333333335</v>
      </c>
      <c r="G150" s="280">
        <v>591.36666666666667</v>
      </c>
      <c r="H150" s="280">
        <v>630.96666666666658</v>
      </c>
      <c r="I150" s="280">
        <v>642.83333333333337</v>
      </c>
      <c r="J150" s="280">
        <v>650.76666666666654</v>
      </c>
      <c r="K150" s="278">
        <v>634.9</v>
      </c>
      <c r="L150" s="278">
        <v>615.1</v>
      </c>
      <c r="M150" s="278">
        <v>1.50631</v>
      </c>
    </row>
    <row r="151" spans="1:13">
      <c r="A151" s="302">
        <v>142</v>
      </c>
      <c r="B151" s="278" t="s">
        <v>152</v>
      </c>
      <c r="C151" s="278">
        <v>19.75</v>
      </c>
      <c r="D151" s="280">
        <v>19.75</v>
      </c>
      <c r="E151" s="280">
        <v>19.3</v>
      </c>
      <c r="F151" s="280">
        <v>18.850000000000001</v>
      </c>
      <c r="G151" s="280">
        <v>18.400000000000002</v>
      </c>
      <c r="H151" s="280">
        <v>20.2</v>
      </c>
      <c r="I151" s="280">
        <v>20.650000000000002</v>
      </c>
      <c r="J151" s="280">
        <v>21.099999999999998</v>
      </c>
      <c r="K151" s="278">
        <v>20.2</v>
      </c>
      <c r="L151" s="278">
        <v>19.3</v>
      </c>
      <c r="M151" s="278">
        <v>41.281889999999997</v>
      </c>
    </row>
    <row r="152" spans="1:13">
      <c r="A152" s="302">
        <v>143</v>
      </c>
      <c r="B152" s="278" t="s">
        <v>271</v>
      </c>
      <c r="C152" s="278">
        <v>21.1</v>
      </c>
      <c r="D152" s="280">
        <v>20.983333333333331</v>
      </c>
      <c r="E152" s="280">
        <v>20.516666666666662</v>
      </c>
      <c r="F152" s="280">
        <v>19.93333333333333</v>
      </c>
      <c r="G152" s="280">
        <v>19.466666666666661</v>
      </c>
      <c r="H152" s="280">
        <v>21.566666666666663</v>
      </c>
      <c r="I152" s="280">
        <v>22.033333333333331</v>
      </c>
      <c r="J152" s="280">
        <v>22.616666666666664</v>
      </c>
      <c r="K152" s="278">
        <v>21.45</v>
      </c>
      <c r="L152" s="278">
        <v>20.399999999999999</v>
      </c>
      <c r="M152" s="278">
        <v>125.40852</v>
      </c>
    </row>
    <row r="153" spans="1:13">
      <c r="A153" s="302">
        <v>144</v>
      </c>
      <c r="B153" s="278" t="s">
        <v>156</v>
      </c>
      <c r="C153" s="278">
        <v>75.400000000000006</v>
      </c>
      <c r="D153" s="280">
        <v>75</v>
      </c>
      <c r="E153" s="280">
        <v>73.7</v>
      </c>
      <c r="F153" s="280">
        <v>72</v>
      </c>
      <c r="G153" s="280">
        <v>70.7</v>
      </c>
      <c r="H153" s="280">
        <v>76.7</v>
      </c>
      <c r="I153" s="280">
        <v>78.000000000000014</v>
      </c>
      <c r="J153" s="280">
        <v>79.7</v>
      </c>
      <c r="K153" s="278">
        <v>76.3</v>
      </c>
      <c r="L153" s="278">
        <v>73.3</v>
      </c>
      <c r="M153" s="278">
        <v>29.135840000000002</v>
      </c>
    </row>
    <row r="154" spans="1:13">
      <c r="A154" s="302">
        <v>145</v>
      </c>
      <c r="B154" s="278" t="s">
        <v>157</v>
      </c>
      <c r="C154" s="278">
        <v>90.2</v>
      </c>
      <c r="D154" s="280">
        <v>90.766666666666666</v>
      </c>
      <c r="E154" s="280">
        <v>89.183333333333337</v>
      </c>
      <c r="F154" s="280">
        <v>88.166666666666671</v>
      </c>
      <c r="G154" s="280">
        <v>86.583333333333343</v>
      </c>
      <c r="H154" s="280">
        <v>91.783333333333331</v>
      </c>
      <c r="I154" s="280">
        <v>93.366666666666674</v>
      </c>
      <c r="J154" s="280">
        <v>94.383333333333326</v>
      </c>
      <c r="K154" s="278">
        <v>92.35</v>
      </c>
      <c r="L154" s="278">
        <v>89.75</v>
      </c>
      <c r="M154" s="278">
        <v>215.52046999999999</v>
      </c>
    </row>
    <row r="155" spans="1:13">
      <c r="A155" s="302">
        <v>146</v>
      </c>
      <c r="B155" s="278" t="s">
        <v>151</v>
      </c>
      <c r="C155" s="278">
        <v>30.9</v>
      </c>
      <c r="D155" s="280">
        <v>30.866666666666664</v>
      </c>
      <c r="E155" s="280">
        <v>30.383333333333326</v>
      </c>
      <c r="F155" s="280">
        <v>29.866666666666664</v>
      </c>
      <c r="G155" s="280">
        <v>29.383333333333326</v>
      </c>
      <c r="H155" s="280">
        <v>31.383333333333326</v>
      </c>
      <c r="I155" s="280">
        <v>31.866666666666667</v>
      </c>
      <c r="J155" s="280">
        <v>32.383333333333326</v>
      </c>
      <c r="K155" s="278">
        <v>31.35</v>
      </c>
      <c r="L155" s="278">
        <v>30.35</v>
      </c>
      <c r="M155" s="278">
        <v>98.961879999999994</v>
      </c>
    </row>
    <row r="156" spans="1:13">
      <c r="A156" s="302">
        <v>147</v>
      </c>
      <c r="B156" s="278" t="s">
        <v>154</v>
      </c>
      <c r="C156" s="278">
        <v>17489.7</v>
      </c>
      <c r="D156" s="280">
        <v>17545.899999999998</v>
      </c>
      <c r="E156" s="280">
        <v>17343.799999999996</v>
      </c>
      <c r="F156" s="280">
        <v>17197.899999999998</v>
      </c>
      <c r="G156" s="280">
        <v>16995.799999999996</v>
      </c>
      <c r="H156" s="280">
        <v>17691.799999999996</v>
      </c>
      <c r="I156" s="280">
        <v>17893.899999999994</v>
      </c>
      <c r="J156" s="280">
        <v>18039.799999999996</v>
      </c>
      <c r="K156" s="278">
        <v>17748</v>
      </c>
      <c r="L156" s="278">
        <v>17400</v>
      </c>
      <c r="M156" s="278">
        <v>1.05243</v>
      </c>
    </row>
    <row r="157" spans="1:13">
      <c r="A157" s="302">
        <v>148</v>
      </c>
      <c r="B157" s="278" t="s">
        <v>3163</v>
      </c>
      <c r="C157" s="278">
        <v>237.6</v>
      </c>
      <c r="D157" s="280">
        <v>237.53333333333333</v>
      </c>
      <c r="E157" s="280">
        <v>233.16666666666666</v>
      </c>
      <c r="F157" s="280">
        <v>228.73333333333332</v>
      </c>
      <c r="G157" s="280">
        <v>224.36666666666665</v>
      </c>
      <c r="H157" s="280">
        <v>241.96666666666667</v>
      </c>
      <c r="I157" s="280">
        <v>246.33333333333334</v>
      </c>
      <c r="J157" s="280">
        <v>250.76666666666668</v>
      </c>
      <c r="K157" s="278">
        <v>241.9</v>
      </c>
      <c r="L157" s="278">
        <v>233.1</v>
      </c>
      <c r="M157" s="278">
        <v>14.884</v>
      </c>
    </row>
    <row r="158" spans="1:13">
      <c r="A158" s="302">
        <v>149</v>
      </c>
      <c r="B158" s="278" t="s">
        <v>272</v>
      </c>
      <c r="C158" s="278">
        <v>329.35</v>
      </c>
      <c r="D158" s="280">
        <v>331.16666666666669</v>
      </c>
      <c r="E158" s="280">
        <v>323.38333333333338</v>
      </c>
      <c r="F158" s="280">
        <v>317.41666666666669</v>
      </c>
      <c r="G158" s="280">
        <v>309.63333333333338</v>
      </c>
      <c r="H158" s="280">
        <v>337.13333333333338</v>
      </c>
      <c r="I158" s="280">
        <v>344.91666666666669</v>
      </c>
      <c r="J158" s="280">
        <v>350.88333333333338</v>
      </c>
      <c r="K158" s="278">
        <v>338.95</v>
      </c>
      <c r="L158" s="278">
        <v>325.2</v>
      </c>
      <c r="M158" s="278">
        <v>2.24288</v>
      </c>
    </row>
    <row r="159" spans="1:13">
      <c r="A159" s="302">
        <v>150</v>
      </c>
      <c r="B159" s="278" t="s">
        <v>159</v>
      </c>
      <c r="C159" s="278">
        <v>70.5</v>
      </c>
      <c r="D159" s="280">
        <v>70.05</v>
      </c>
      <c r="E159" s="280">
        <v>69.149999999999991</v>
      </c>
      <c r="F159" s="280">
        <v>67.8</v>
      </c>
      <c r="G159" s="280">
        <v>66.899999999999991</v>
      </c>
      <c r="H159" s="280">
        <v>71.399999999999991</v>
      </c>
      <c r="I159" s="280">
        <v>72.3</v>
      </c>
      <c r="J159" s="280">
        <v>73.649999999999991</v>
      </c>
      <c r="K159" s="278">
        <v>70.95</v>
      </c>
      <c r="L159" s="278">
        <v>68.7</v>
      </c>
      <c r="M159" s="278">
        <v>180.28576000000001</v>
      </c>
    </row>
    <row r="160" spans="1:13">
      <c r="A160" s="302">
        <v>151</v>
      </c>
      <c r="B160" s="278" t="s">
        <v>158</v>
      </c>
      <c r="C160" s="278">
        <v>91.75</v>
      </c>
      <c r="D160" s="280">
        <v>90.516666666666652</v>
      </c>
      <c r="E160" s="280">
        <v>88.8333333333333</v>
      </c>
      <c r="F160" s="280">
        <v>85.916666666666643</v>
      </c>
      <c r="G160" s="280">
        <v>84.233333333333292</v>
      </c>
      <c r="H160" s="280">
        <v>93.433333333333309</v>
      </c>
      <c r="I160" s="280">
        <v>95.116666666666646</v>
      </c>
      <c r="J160" s="280">
        <v>98.033333333333317</v>
      </c>
      <c r="K160" s="278">
        <v>92.2</v>
      </c>
      <c r="L160" s="278">
        <v>87.6</v>
      </c>
      <c r="M160" s="278">
        <v>16.79158</v>
      </c>
    </row>
    <row r="161" spans="1:13">
      <c r="A161" s="302">
        <v>152</v>
      </c>
      <c r="B161" s="278" t="s">
        <v>273</v>
      </c>
      <c r="C161" s="278">
        <v>2385.6999999999998</v>
      </c>
      <c r="D161" s="280">
        <v>2341.65</v>
      </c>
      <c r="E161" s="280">
        <v>2258.3000000000002</v>
      </c>
      <c r="F161" s="280">
        <v>2130.9</v>
      </c>
      <c r="G161" s="280">
        <v>2047.5500000000002</v>
      </c>
      <c r="H161" s="280">
        <v>2469.0500000000002</v>
      </c>
      <c r="I161" s="280">
        <v>2552.3999999999996</v>
      </c>
      <c r="J161" s="280">
        <v>2679.8</v>
      </c>
      <c r="K161" s="278">
        <v>2425</v>
      </c>
      <c r="L161" s="278">
        <v>2214.25</v>
      </c>
      <c r="M161" s="278">
        <v>0.96745999999999999</v>
      </c>
    </row>
    <row r="162" spans="1:13">
      <c r="A162" s="302">
        <v>153</v>
      </c>
      <c r="B162" s="278" t="s">
        <v>274</v>
      </c>
      <c r="C162" s="278">
        <v>1524.75</v>
      </c>
      <c r="D162" s="280">
        <v>1521.3666666666668</v>
      </c>
      <c r="E162" s="280">
        <v>1502.3833333333337</v>
      </c>
      <c r="F162" s="280">
        <v>1480.0166666666669</v>
      </c>
      <c r="G162" s="280">
        <v>1461.0333333333338</v>
      </c>
      <c r="H162" s="280">
        <v>1543.7333333333336</v>
      </c>
      <c r="I162" s="280">
        <v>1562.7166666666667</v>
      </c>
      <c r="J162" s="280">
        <v>1585.0833333333335</v>
      </c>
      <c r="K162" s="278">
        <v>1540.35</v>
      </c>
      <c r="L162" s="278">
        <v>1499</v>
      </c>
      <c r="M162" s="278">
        <v>1.67469</v>
      </c>
    </row>
    <row r="163" spans="1:13">
      <c r="A163" s="302">
        <v>154</v>
      </c>
      <c r="B163" s="278" t="s">
        <v>275</v>
      </c>
      <c r="C163" s="278">
        <v>201.3</v>
      </c>
      <c r="D163" s="280">
        <v>202.08333333333334</v>
      </c>
      <c r="E163" s="280">
        <v>197.2166666666667</v>
      </c>
      <c r="F163" s="280">
        <v>193.13333333333335</v>
      </c>
      <c r="G163" s="280">
        <v>188.26666666666671</v>
      </c>
      <c r="H163" s="280">
        <v>206.16666666666669</v>
      </c>
      <c r="I163" s="280">
        <v>211.0333333333333</v>
      </c>
      <c r="J163" s="280">
        <v>215.11666666666667</v>
      </c>
      <c r="K163" s="278">
        <v>206.95</v>
      </c>
      <c r="L163" s="278">
        <v>198</v>
      </c>
      <c r="M163" s="278">
        <v>12.2958</v>
      </c>
    </row>
    <row r="164" spans="1:13">
      <c r="A164" s="302">
        <v>155</v>
      </c>
      <c r="B164" s="278" t="s">
        <v>160</v>
      </c>
      <c r="C164" s="278">
        <v>17993.849999999999</v>
      </c>
      <c r="D164" s="280">
        <v>18081.283333333333</v>
      </c>
      <c r="E164" s="280">
        <v>17812.566666666666</v>
      </c>
      <c r="F164" s="280">
        <v>17631.283333333333</v>
      </c>
      <c r="G164" s="280">
        <v>17362.566666666666</v>
      </c>
      <c r="H164" s="280">
        <v>18262.566666666666</v>
      </c>
      <c r="I164" s="280">
        <v>18531.283333333333</v>
      </c>
      <c r="J164" s="280">
        <v>18712.566666666666</v>
      </c>
      <c r="K164" s="278">
        <v>18350</v>
      </c>
      <c r="L164" s="278">
        <v>17900</v>
      </c>
      <c r="M164" s="278">
        <v>0.16958000000000001</v>
      </c>
    </row>
    <row r="165" spans="1:13">
      <c r="A165" s="302">
        <v>156</v>
      </c>
      <c r="B165" s="278" t="s">
        <v>162</v>
      </c>
      <c r="C165" s="278">
        <v>235.5</v>
      </c>
      <c r="D165" s="280">
        <v>232.26666666666665</v>
      </c>
      <c r="E165" s="280">
        <v>228.0333333333333</v>
      </c>
      <c r="F165" s="280">
        <v>220.56666666666666</v>
      </c>
      <c r="G165" s="280">
        <v>216.33333333333331</v>
      </c>
      <c r="H165" s="280">
        <v>239.73333333333329</v>
      </c>
      <c r="I165" s="280">
        <v>243.96666666666664</v>
      </c>
      <c r="J165" s="280">
        <v>251.43333333333328</v>
      </c>
      <c r="K165" s="278">
        <v>236.5</v>
      </c>
      <c r="L165" s="278">
        <v>224.8</v>
      </c>
      <c r="M165" s="278">
        <v>32.695590000000003</v>
      </c>
    </row>
    <row r="166" spans="1:13">
      <c r="A166" s="302">
        <v>157</v>
      </c>
      <c r="B166" s="278" t="s">
        <v>276</v>
      </c>
      <c r="C166" s="278">
        <v>4926.1000000000004</v>
      </c>
      <c r="D166" s="280">
        <v>4919.95</v>
      </c>
      <c r="E166" s="280">
        <v>4855.8999999999996</v>
      </c>
      <c r="F166" s="280">
        <v>4785.7</v>
      </c>
      <c r="G166" s="280">
        <v>4721.6499999999996</v>
      </c>
      <c r="H166" s="280">
        <v>4990.1499999999996</v>
      </c>
      <c r="I166" s="280">
        <v>5054.2000000000007</v>
      </c>
      <c r="J166" s="280">
        <v>5124.3999999999996</v>
      </c>
      <c r="K166" s="278">
        <v>4984</v>
      </c>
      <c r="L166" s="278">
        <v>4849.75</v>
      </c>
      <c r="M166" s="278">
        <v>1.4231100000000001</v>
      </c>
    </row>
    <row r="167" spans="1:13">
      <c r="A167" s="302">
        <v>158</v>
      </c>
      <c r="B167" s="278" t="s">
        <v>164</v>
      </c>
      <c r="C167" s="278">
        <v>1517.8</v>
      </c>
      <c r="D167" s="280">
        <v>1531.6499999999999</v>
      </c>
      <c r="E167" s="280">
        <v>1495.6999999999998</v>
      </c>
      <c r="F167" s="280">
        <v>1473.6</v>
      </c>
      <c r="G167" s="280">
        <v>1437.6499999999999</v>
      </c>
      <c r="H167" s="280">
        <v>1553.7499999999998</v>
      </c>
      <c r="I167" s="280">
        <v>1589.7</v>
      </c>
      <c r="J167" s="280">
        <v>1611.7999999999997</v>
      </c>
      <c r="K167" s="278">
        <v>1567.6</v>
      </c>
      <c r="L167" s="278">
        <v>1509.55</v>
      </c>
      <c r="M167" s="278">
        <v>5.7105899999999998</v>
      </c>
    </row>
    <row r="168" spans="1:13">
      <c r="A168" s="302">
        <v>159</v>
      </c>
      <c r="B168" s="278" t="s">
        <v>161</v>
      </c>
      <c r="C168" s="278">
        <v>954.6</v>
      </c>
      <c r="D168" s="280">
        <v>951.45000000000016</v>
      </c>
      <c r="E168" s="280">
        <v>935.45000000000027</v>
      </c>
      <c r="F168" s="280">
        <v>916.30000000000007</v>
      </c>
      <c r="G168" s="280">
        <v>900.30000000000018</v>
      </c>
      <c r="H168" s="280">
        <v>970.60000000000036</v>
      </c>
      <c r="I168" s="280">
        <v>986.60000000000014</v>
      </c>
      <c r="J168" s="280">
        <v>1005.7500000000005</v>
      </c>
      <c r="K168" s="278">
        <v>967.45</v>
      </c>
      <c r="L168" s="278">
        <v>932.3</v>
      </c>
      <c r="M168" s="278">
        <v>16.383759999999999</v>
      </c>
    </row>
    <row r="169" spans="1:13">
      <c r="A169" s="302">
        <v>160</v>
      </c>
      <c r="B169" s="278" t="s">
        <v>163</v>
      </c>
      <c r="C169" s="278">
        <v>94.85</v>
      </c>
      <c r="D169" s="280">
        <v>94.55</v>
      </c>
      <c r="E169" s="280">
        <v>91.699999999999989</v>
      </c>
      <c r="F169" s="280">
        <v>88.55</v>
      </c>
      <c r="G169" s="280">
        <v>85.699999999999989</v>
      </c>
      <c r="H169" s="280">
        <v>97.699999999999989</v>
      </c>
      <c r="I169" s="280">
        <v>100.54999999999998</v>
      </c>
      <c r="J169" s="280">
        <v>103.69999999999999</v>
      </c>
      <c r="K169" s="278">
        <v>97.4</v>
      </c>
      <c r="L169" s="278">
        <v>91.4</v>
      </c>
      <c r="M169" s="278">
        <v>132.12772000000001</v>
      </c>
    </row>
    <row r="170" spans="1:13">
      <c r="A170" s="302">
        <v>161</v>
      </c>
      <c r="B170" s="278" t="s">
        <v>166</v>
      </c>
      <c r="C170" s="278">
        <v>158.05000000000001</v>
      </c>
      <c r="D170" s="280">
        <v>158.21666666666667</v>
      </c>
      <c r="E170" s="280">
        <v>155.83333333333334</v>
      </c>
      <c r="F170" s="280">
        <v>153.61666666666667</v>
      </c>
      <c r="G170" s="280">
        <v>151.23333333333335</v>
      </c>
      <c r="H170" s="280">
        <v>160.43333333333334</v>
      </c>
      <c r="I170" s="280">
        <v>162.81666666666666</v>
      </c>
      <c r="J170" s="280">
        <v>165.03333333333333</v>
      </c>
      <c r="K170" s="278">
        <v>160.6</v>
      </c>
      <c r="L170" s="278">
        <v>156</v>
      </c>
      <c r="M170" s="278">
        <v>81.615120000000005</v>
      </c>
    </row>
    <row r="171" spans="1:13">
      <c r="A171" s="302">
        <v>162</v>
      </c>
      <c r="B171" s="278" t="s">
        <v>277</v>
      </c>
      <c r="C171" s="278">
        <v>171.75</v>
      </c>
      <c r="D171" s="280">
        <v>175.58333333333334</v>
      </c>
      <c r="E171" s="280">
        <v>166.26666666666668</v>
      </c>
      <c r="F171" s="280">
        <v>160.78333333333333</v>
      </c>
      <c r="G171" s="280">
        <v>151.46666666666667</v>
      </c>
      <c r="H171" s="280">
        <v>181.06666666666669</v>
      </c>
      <c r="I171" s="280">
        <v>190.38333333333335</v>
      </c>
      <c r="J171" s="280">
        <v>195.8666666666667</v>
      </c>
      <c r="K171" s="278">
        <v>184.9</v>
      </c>
      <c r="L171" s="278">
        <v>170.1</v>
      </c>
      <c r="M171" s="278">
        <v>39.199350000000003</v>
      </c>
    </row>
    <row r="172" spans="1:13">
      <c r="A172" s="302">
        <v>163</v>
      </c>
      <c r="B172" s="278" t="s">
        <v>278</v>
      </c>
      <c r="C172" s="278">
        <v>10525.95</v>
      </c>
      <c r="D172" s="280">
        <v>10487.816666666668</v>
      </c>
      <c r="E172" s="280">
        <v>10275.633333333335</v>
      </c>
      <c r="F172" s="280">
        <v>10025.316666666668</v>
      </c>
      <c r="G172" s="280">
        <v>9813.133333333335</v>
      </c>
      <c r="H172" s="280">
        <v>10738.133333333335</v>
      </c>
      <c r="I172" s="280">
        <v>10950.316666666666</v>
      </c>
      <c r="J172" s="280">
        <v>11200.633333333335</v>
      </c>
      <c r="K172" s="278">
        <v>10700</v>
      </c>
      <c r="L172" s="278">
        <v>10237.5</v>
      </c>
      <c r="M172" s="278">
        <v>3.3149999999999999E-2</v>
      </c>
    </row>
    <row r="173" spans="1:13">
      <c r="A173" s="302">
        <v>164</v>
      </c>
      <c r="B173" s="278" t="s">
        <v>165</v>
      </c>
      <c r="C173" s="278">
        <v>32.299999999999997</v>
      </c>
      <c r="D173" s="280">
        <v>31.966666666666669</v>
      </c>
      <c r="E173" s="280">
        <v>31.433333333333337</v>
      </c>
      <c r="F173" s="280">
        <v>30.56666666666667</v>
      </c>
      <c r="G173" s="280">
        <v>30.033333333333339</v>
      </c>
      <c r="H173" s="280">
        <v>32.833333333333336</v>
      </c>
      <c r="I173" s="280">
        <v>33.366666666666667</v>
      </c>
      <c r="J173" s="280">
        <v>34.233333333333334</v>
      </c>
      <c r="K173" s="278">
        <v>32.5</v>
      </c>
      <c r="L173" s="278">
        <v>31.1</v>
      </c>
      <c r="M173" s="278">
        <v>187.19199</v>
      </c>
    </row>
    <row r="174" spans="1:13">
      <c r="A174" s="302">
        <v>165</v>
      </c>
      <c r="B174" s="278" t="s">
        <v>279</v>
      </c>
      <c r="C174" s="278">
        <v>202.55</v>
      </c>
      <c r="D174" s="280">
        <v>203.58333333333334</v>
      </c>
      <c r="E174" s="280">
        <v>200.36666666666667</v>
      </c>
      <c r="F174" s="280">
        <v>198.18333333333334</v>
      </c>
      <c r="G174" s="280">
        <v>194.96666666666667</v>
      </c>
      <c r="H174" s="280">
        <v>205.76666666666668</v>
      </c>
      <c r="I174" s="280">
        <v>208.98333333333332</v>
      </c>
      <c r="J174" s="280">
        <v>211.16666666666669</v>
      </c>
      <c r="K174" s="278">
        <v>206.8</v>
      </c>
      <c r="L174" s="278">
        <v>201.4</v>
      </c>
      <c r="M174" s="278">
        <v>3.0519699999999998</v>
      </c>
    </row>
    <row r="175" spans="1:13">
      <c r="A175" s="302">
        <v>166</v>
      </c>
      <c r="B175" s="278" t="s">
        <v>169</v>
      </c>
      <c r="C175" s="278">
        <v>125.85</v>
      </c>
      <c r="D175" s="280">
        <v>123.73333333333333</v>
      </c>
      <c r="E175" s="280">
        <v>120.21666666666667</v>
      </c>
      <c r="F175" s="280">
        <v>114.58333333333333</v>
      </c>
      <c r="G175" s="280">
        <v>111.06666666666666</v>
      </c>
      <c r="H175" s="280">
        <v>129.36666666666667</v>
      </c>
      <c r="I175" s="280">
        <v>132.88333333333335</v>
      </c>
      <c r="J175" s="280">
        <v>138.51666666666668</v>
      </c>
      <c r="K175" s="278">
        <v>127.25</v>
      </c>
      <c r="L175" s="278">
        <v>118.1</v>
      </c>
      <c r="M175" s="278">
        <v>395.56385999999998</v>
      </c>
    </row>
    <row r="176" spans="1:13">
      <c r="A176" s="302">
        <v>167</v>
      </c>
      <c r="B176" s="278" t="s">
        <v>170</v>
      </c>
      <c r="C176" s="278">
        <v>93.25</v>
      </c>
      <c r="D176" s="280">
        <v>92.600000000000009</v>
      </c>
      <c r="E176" s="280">
        <v>90.90000000000002</v>
      </c>
      <c r="F176" s="280">
        <v>88.550000000000011</v>
      </c>
      <c r="G176" s="280">
        <v>86.850000000000023</v>
      </c>
      <c r="H176" s="280">
        <v>94.950000000000017</v>
      </c>
      <c r="I176" s="280">
        <v>96.65</v>
      </c>
      <c r="J176" s="280">
        <v>99.000000000000014</v>
      </c>
      <c r="K176" s="278">
        <v>94.3</v>
      </c>
      <c r="L176" s="278">
        <v>90.25</v>
      </c>
      <c r="M176" s="278">
        <v>99.650880000000001</v>
      </c>
    </row>
    <row r="177" spans="1:13">
      <c r="A177" s="302">
        <v>168</v>
      </c>
      <c r="B177" s="278" t="s">
        <v>280</v>
      </c>
      <c r="C177" s="278">
        <v>614.70000000000005</v>
      </c>
      <c r="D177" s="280">
        <v>622.56666666666672</v>
      </c>
      <c r="E177" s="280">
        <v>590.13333333333344</v>
      </c>
      <c r="F177" s="280">
        <v>565.56666666666672</v>
      </c>
      <c r="G177" s="280">
        <v>533.13333333333344</v>
      </c>
      <c r="H177" s="280">
        <v>647.13333333333344</v>
      </c>
      <c r="I177" s="280">
        <v>679.56666666666661</v>
      </c>
      <c r="J177" s="280">
        <v>704.13333333333344</v>
      </c>
      <c r="K177" s="278">
        <v>655</v>
      </c>
      <c r="L177" s="278">
        <v>598</v>
      </c>
      <c r="M177" s="278">
        <v>5.7035799999999997</v>
      </c>
    </row>
    <row r="178" spans="1:13">
      <c r="A178" s="302">
        <v>169</v>
      </c>
      <c r="B178" s="278" t="s">
        <v>171</v>
      </c>
      <c r="C178" s="278">
        <v>1426.95</v>
      </c>
      <c r="D178" s="280">
        <v>1433.5333333333335</v>
      </c>
      <c r="E178" s="280">
        <v>1413.416666666667</v>
      </c>
      <c r="F178" s="280">
        <v>1399.8833333333334</v>
      </c>
      <c r="G178" s="280">
        <v>1379.7666666666669</v>
      </c>
      <c r="H178" s="280">
        <v>1447.0666666666671</v>
      </c>
      <c r="I178" s="280">
        <v>1467.1833333333334</v>
      </c>
      <c r="J178" s="280">
        <v>1480.7166666666672</v>
      </c>
      <c r="K178" s="278">
        <v>1453.65</v>
      </c>
      <c r="L178" s="278">
        <v>1420</v>
      </c>
      <c r="M178" s="278">
        <v>171.41540000000001</v>
      </c>
    </row>
    <row r="179" spans="1:13">
      <c r="A179" s="302">
        <v>170</v>
      </c>
      <c r="B179" s="278" t="s">
        <v>281</v>
      </c>
      <c r="C179" s="278">
        <v>713.35</v>
      </c>
      <c r="D179" s="280">
        <v>714.91666666666663</v>
      </c>
      <c r="E179" s="280">
        <v>706.83333333333326</v>
      </c>
      <c r="F179" s="280">
        <v>700.31666666666661</v>
      </c>
      <c r="G179" s="280">
        <v>692.23333333333323</v>
      </c>
      <c r="H179" s="280">
        <v>721.43333333333328</v>
      </c>
      <c r="I179" s="280">
        <v>729.51666666666654</v>
      </c>
      <c r="J179" s="280">
        <v>736.0333333333333</v>
      </c>
      <c r="K179" s="278">
        <v>723</v>
      </c>
      <c r="L179" s="278">
        <v>708.4</v>
      </c>
      <c r="M179" s="278">
        <v>6.3507600000000002</v>
      </c>
    </row>
    <row r="180" spans="1:13">
      <c r="A180" s="302">
        <v>171</v>
      </c>
      <c r="B180" s="278" t="s">
        <v>176</v>
      </c>
      <c r="C180" s="278">
        <v>3665.6</v>
      </c>
      <c r="D180" s="280">
        <v>3673.2333333333336</v>
      </c>
      <c r="E180" s="280">
        <v>3607.4666666666672</v>
      </c>
      <c r="F180" s="280">
        <v>3549.3333333333335</v>
      </c>
      <c r="G180" s="280">
        <v>3483.5666666666671</v>
      </c>
      <c r="H180" s="280">
        <v>3731.3666666666672</v>
      </c>
      <c r="I180" s="280">
        <v>3797.1333333333337</v>
      </c>
      <c r="J180" s="280">
        <v>3855.2666666666673</v>
      </c>
      <c r="K180" s="278">
        <v>3739</v>
      </c>
      <c r="L180" s="278">
        <v>3615.1</v>
      </c>
      <c r="M180" s="278">
        <v>2.5689700000000002</v>
      </c>
    </row>
    <row r="181" spans="1:13">
      <c r="A181" s="302">
        <v>172</v>
      </c>
      <c r="B181" s="278" t="s">
        <v>174</v>
      </c>
      <c r="C181" s="278">
        <v>19171.45</v>
      </c>
      <c r="D181" s="280">
        <v>19123.933333333331</v>
      </c>
      <c r="E181" s="280">
        <v>18997.866666666661</v>
      </c>
      <c r="F181" s="280">
        <v>18824.283333333329</v>
      </c>
      <c r="G181" s="280">
        <v>18698.21666666666</v>
      </c>
      <c r="H181" s="280">
        <v>19297.516666666663</v>
      </c>
      <c r="I181" s="280">
        <v>19423.583333333336</v>
      </c>
      <c r="J181" s="280">
        <v>19597.166666666664</v>
      </c>
      <c r="K181" s="278">
        <v>19250</v>
      </c>
      <c r="L181" s="278">
        <v>18950.349999999999</v>
      </c>
      <c r="M181" s="278">
        <v>0.25467000000000001</v>
      </c>
    </row>
    <row r="182" spans="1:13">
      <c r="A182" s="302">
        <v>173</v>
      </c>
      <c r="B182" s="278" t="s">
        <v>177</v>
      </c>
      <c r="C182" s="278">
        <v>697.15</v>
      </c>
      <c r="D182" s="280">
        <v>698.5</v>
      </c>
      <c r="E182" s="280">
        <v>680.6</v>
      </c>
      <c r="F182" s="280">
        <v>664.05000000000007</v>
      </c>
      <c r="G182" s="280">
        <v>646.15000000000009</v>
      </c>
      <c r="H182" s="280">
        <v>715.05</v>
      </c>
      <c r="I182" s="280">
        <v>732.95</v>
      </c>
      <c r="J182" s="280">
        <v>749.49999999999989</v>
      </c>
      <c r="K182" s="278">
        <v>716.4</v>
      </c>
      <c r="L182" s="278">
        <v>681.95</v>
      </c>
      <c r="M182" s="278">
        <v>47.691409999999998</v>
      </c>
    </row>
    <row r="183" spans="1:13">
      <c r="A183" s="302">
        <v>174</v>
      </c>
      <c r="B183" s="278" t="s">
        <v>175</v>
      </c>
      <c r="C183" s="278">
        <v>1127.1500000000001</v>
      </c>
      <c r="D183" s="280">
        <v>1129.4166666666667</v>
      </c>
      <c r="E183" s="280">
        <v>1110.8333333333335</v>
      </c>
      <c r="F183" s="280">
        <v>1094.5166666666667</v>
      </c>
      <c r="G183" s="280">
        <v>1075.9333333333334</v>
      </c>
      <c r="H183" s="280">
        <v>1145.7333333333336</v>
      </c>
      <c r="I183" s="280">
        <v>1164.3166666666671</v>
      </c>
      <c r="J183" s="280">
        <v>1180.6333333333337</v>
      </c>
      <c r="K183" s="278">
        <v>1148</v>
      </c>
      <c r="L183" s="278">
        <v>1113.0999999999999</v>
      </c>
      <c r="M183" s="278">
        <v>5.2569900000000001</v>
      </c>
    </row>
    <row r="184" spans="1:13">
      <c r="A184" s="302">
        <v>175</v>
      </c>
      <c r="B184" s="278" t="s">
        <v>173</v>
      </c>
      <c r="C184" s="278">
        <v>190.1</v>
      </c>
      <c r="D184" s="280">
        <v>188.46666666666667</v>
      </c>
      <c r="E184" s="280">
        <v>185.13333333333333</v>
      </c>
      <c r="F184" s="280">
        <v>180.16666666666666</v>
      </c>
      <c r="G184" s="280">
        <v>176.83333333333331</v>
      </c>
      <c r="H184" s="280">
        <v>193.43333333333334</v>
      </c>
      <c r="I184" s="280">
        <v>196.76666666666665</v>
      </c>
      <c r="J184" s="280">
        <v>201.73333333333335</v>
      </c>
      <c r="K184" s="278">
        <v>191.8</v>
      </c>
      <c r="L184" s="278">
        <v>183.5</v>
      </c>
      <c r="M184" s="278">
        <v>574.70639000000006</v>
      </c>
    </row>
    <row r="185" spans="1:13">
      <c r="A185" s="302">
        <v>176</v>
      </c>
      <c r="B185" s="278" t="s">
        <v>172</v>
      </c>
      <c r="C185" s="278">
        <v>30.2</v>
      </c>
      <c r="D185" s="280">
        <v>29.366666666666664</v>
      </c>
      <c r="E185" s="280">
        <v>27.933333333333326</v>
      </c>
      <c r="F185" s="280">
        <v>25.666666666666664</v>
      </c>
      <c r="G185" s="280">
        <v>24.233333333333327</v>
      </c>
      <c r="H185" s="280">
        <v>31.633333333333326</v>
      </c>
      <c r="I185" s="280">
        <v>33.066666666666663</v>
      </c>
      <c r="J185" s="280">
        <v>35.333333333333329</v>
      </c>
      <c r="K185" s="278">
        <v>30.8</v>
      </c>
      <c r="L185" s="278">
        <v>27.1</v>
      </c>
      <c r="M185" s="278">
        <v>473.74952000000002</v>
      </c>
    </row>
    <row r="186" spans="1:13">
      <c r="A186" s="302">
        <v>177</v>
      </c>
      <c r="B186" s="278" t="s">
        <v>282</v>
      </c>
      <c r="C186" s="278">
        <v>91.15</v>
      </c>
      <c r="D186" s="280">
        <v>91.483333333333348</v>
      </c>
      <c r="E186" s="280">
        <v>90.066666666666691</v>
      </c>
      <c r="F186" s="280">
        <v>88.983333333333348</v>
      </c>
      <c r="G186" s="280">
        <v>87.566666666666691</v>
      </c>
      <c r="H186" s="280">
        <v>92.566666666666691</v>
      </c>
      <c r="I186" s="280">
        <v>93.983333333333348</v>
      </c>
      <c r="J186" s="280">
        <v>95.066666666666691</v>
      </c>
      <c r="K186" s="278">
        <v>92.9</v>
      </c>
      <c r="L186" s="278">
        <v>90.4</v>
      </c>
      <c r="M186" s="278">
        <v>7.5480200000000002</v>
      </c>
    </row>
    <row r="187" spans="1:13">
      <c r="A187" s="302">
        <v>178</v>
      </c>
      <c r="B187" s="278" t="s">
        <v>179</v>
      </c>
      <c r="C187" s="278">
        <v>477.65</v>
      </c>
      <c r="D187" s="280">
        <v>478.58333333333331</v>
      </c>
      <c r="E187" s="280">
        <v>472.21666666666664</v>
      </c>
      <c r="F187" s="280">
        <v>466.7833333333333</v>
      </c>
      <c r="G187" s="280">
        <v>460.41666666666663</v>
      </c>
      <c r="H187" s="280">
        <v>484.01666666666665</v>
      </c>
      <c r="I187" s="280">
        <v>490.38333333333333</v>
      </c>
      <c r="J187" s="280">
        <v>495.81666666666666</v>
      </c>
      <c r="K187" s="278">
        <v>484.95</v>
      </c>
      <c r="L187" s="278">
        <v>473.15</v>
      </c>
      <c r="M187" s="278">
        <v>101.66501</v>
      </c>
    </row>
    <row r="188" spans="1:13">
      <c r="A188" s="302">
        <v>179</v>
      </c>
      <c r="B188" s="278" t="s">
        <v>180</v>
      </c>
      <c r="C188" s="278">
        <v>393.3</v>
      </c>
      <c r="D188" s="280">
        <v>389.9666666666667</v>
      </c>
      <c r="E188" s="280">
        <v>381.93333333333339</v>
      </c>
      <c r="F188" s="280">
        <v>370.56666666666672</v>
      </c>
      <c r="G188" s="280">
        <v>362.53333333333342</v>
      </c>
      <c r="H188" s="280">
        <v>401.33333333333337</v>
      </c>
      <c r="I188" s="280">
        <v>409.36666666666667</v>
      </c>
      <c r="J188" s="280">
        <v>420.73333333333335</v>
      </c>
      <c r="K188" s="278">
        <v>398</v>
      </c>
      <c r="L188" s="278">
        <v>378.6</v>
      </c>
      <c r="M188" s="278">
        <v>33.004240000000003</v>
      </c>
    </row>
    <row r="189" spans="1:13">
      <c r="A189" s="302">
        <v>180</v>
      </c>
      <c r="B189" s="278" t="s">
        <v>283</v>
      </c>
      <c r="C189" s="278">
        <v>307</v>
      </c>
      <c r="D189" s="280">
        <v>308.61666666666667</v>
      </c>
      <c r="E189" s="280">
        <v>303.48333333333335</v>
      </c>
      <c r="F189" s="280">
        <v>299.9666666666667</v>
      </c>
      <c r="G189" s="280">
        <v>294.83333333333337</v>
      </c>
      <c r="H189" s="280">
        <v>312.13333333333333</v>
      </c>
      <c r="I189" s="280">
        <v>317.26666666666665</v>
      </c>
      <c r="J189" s="280">
        <v>320.7833333333333</v>
      </c>
      <c r="K189" s="278">
        <v>313.75</v>
      </c>
      <c r="L189" s="278">
        <v>305.10000000000002</v>
      </c>
      <c r="M189" s="278">
        <v>1.35625</v>
      </c>
    </row>
    <row r="190" spans="1:13">
      <c r="A190" s="302">
        <v>181</v>
      </c>
      <c r="B190" s="278" t="s">
        <v>193</v>
      </c>
      <c r="C190" s="278">
        <v>307.89999999999998</v>
      </c>
      <c r="D190" s="280">
        <v>303.66666666666669</v>
      </c>
      <c r="E190" s="280">
        <v>296.33333333333337</v>
      </c>
      <c r="F190" s="280">
        <v>284.76666666666671</v>
      </c>
      <c r="G190" s="280">
        <v>277.43333333333339</v>
      </c>
      <c r="H190" s="280">
        <v>315.23333333333335</v>
      </c>
      <c r="I190" s="280">
        <v>322.56666666666672</v>
      </c>
      <c r="J190" s="280">
        <v>334.13333333333333</v>
      </c>
      <c r="K190" s="278">
        <v>311</v>
      </c>
      <c r="L190" s="278">
        <v>292.10000000000002</v>
      </c>
      <c r="M190" s="278">
        <v>42.711219999999997</v>
      </c>
    </row>
    <row r="191" spans="1:13">
      <c r="A191" s="302">
        <v>182</v>
      </c>
      <c r="B191" s="278" t="s">
        <v>188</v>
      </c>
      <c r="C191" s="278">
        <v>1905.65</v>
      </c>
      <c r="D191" s="280">
        <v>1889.4166666666667</v>
      </c>
      <c r="E191" s="280">
        <v>1866.2833333333335</v>
      </c>
      <c r="F191" s="280">
        <v>1826.9166666666667</v>
      </c>
      <c r="G191" s="280">
        <v>1803.7833333333335</v>
      </c>
      <c r="H191" s="280">
        <v>1928.7833333333335</v>
      </c>
      <c r="I191" s="280">
        <v>1951.9166666666667</v>
      </c>
      <c r="J191" s="280">
        <v>1991.2833333333335</v>
      </c>
      <c r="K191" s="278">
        <v>1912.55</v>
      </c>
      <c r="L191" s="278">
        <v>1850.05</v>
      </c>
      <c r="M191" s="278">
        <v>42.415790000000001</v>
      </c>
    </row>
    <row r="192" spans="1:13">
      <c r="A192" s="302">
        <v>183</v>
      </c>
      <c r="B192" s="278" t="s">
        <v>3467</v>
      </c>
      <c r="C192" s="278">
        <v>354</v>
      </c>
      <c r="D192" s="280">
        <v>351</v>
      </c>
      <c r="E192" s="280">
        <v>346</v>
      </c>
      <c r="F192" s="280">
        <v>338</v>
      </c>
      <c r="G192" s="280">
        <v>333</v>
      </c>
      <c r="H192" s="280">
        <v>359</v>
      </c>
      <c r="I192" s="280">
        <v>364</v>
      </c>
      <c r="J192" s="280">
        <v>372</v>
      </c>
      <c r="K192" s="278">
        <v>356</v>
      </c>
      <c r="L192" s="278">
        <v>343</v>
      </c>
      <c r="M192" s="278">
        <v>36.535200000000003</v>
      </c>
    </row>
    <row r="193" spans="1:13">
      <c r="A193" s="302">
        <v>184</v>
      </c>
      <c r="B193" s="278" t="s">
        <v>185</v>
      </c>
      <c r="C193" s="278">
        <v>34.9</v>
      </c>
      <c r="D193" s="280">
        <v>34.616666666666667</v>
      </c>
      <c r="E193" s="280">
        <v>34.133333333333333</v>
      </c>
      <c r="F193" s="280">
        <v>33.366666666666667</v>
      </c>
      <c r="G193" s="280">
        <v>32.883333333333333</v>
      </c>
      <c r="H193" s="280">
        <v>35.383333333333333</v>
      </c>
      <c r="I193" s="280">
        <v>35.866666666666667</v>
      </c>
      <c r="J193" s="280">
        <v>36.633333333333333</v>
      </c>
      <c r="K193" s="278">
        <v>35.1</v>
      </c>
      <c r="L193" s="278">
        <v>33.85</v>
      </c>
      <c r="M193" s="278">
        <v>32.29383</v>
      </c>
    </row>
    <row r="194" spans="1:13">
      <c r="A194" s="302">
        <v>185</v>
      </c>
      <c r="B194" s="278" t="s">
        <v>184</v>
      </c>
      <c r="C194" s="278">
        <v>78.150000000000006</v>
      </c>
      <c r="D194" s="280">
        <v>78</v>
      </c>
      <c r="E194" s="280">
        <v>76.7</v>
      </c>
      <c r="F194" s="280">
        <v>75.25</v>
      </c>
      <c r="G194" s="280">
        <v>73.95</v>
      </c>
      <c r="H194" s="280">
        <v>79.45</v>
      </c>
      <c r="I194" s="280">
        <v>80.750000000000014</v>
      </c>
      <c r="J194" s="280">
        <v>82.2</v>
      </c>
      <c r="K194" s="278">
        <v>79.3</v>
      </c>
      <c r="L194" s="278">
        <v>76.55</v>
      </c>
      <c r="M194" s="278">
        <v>407.85025000000002</v>
      </c>
    </row>
    <row r="195" spans="1:13">
      <c r="A195" s="302">
        <v>186</v>
      </c>
      <c r="B195" s="278" t="s">
        <v>186</v>
      </c>
      <c r="C195" s="278">
        <v>31.1</v>
      </c>
      <c r="D195" s="280">
        <v>31.2</v>
      </c>
      <c r="E195" s="280">
        <v>30.9</v>
      </c>
      <c r="F195" s="280">
        <v>30.7</v>
      </c>
      <c r="G195" s="280">
        <v>30.4</v>
      </c>
      <c r="H195" s="280">
        <v>31.4</v>
      </c>
      <c r="I195" s="280">
        <v>31.700000000000003</v>
      </c>
      <c r="J195" s="280">
        <v>31.9</v>
      </c>
      <c r="K195" s="278">
        <v>31.5</v>
      </c>
      <c r="L195" s="278">
        <v>31</v>
      </c>
      <c r="M195" s="278">
        <v>143.36257000000001</v>
      </c>
    </row>
    <row r="196" spans="1:13">
      <c r="A196" s="302">
        <v>187</v>
      </c>
      <c r="B196" s="278" t="s">
        <v>187</v>
      </c>
      <c r="C196" s="278">
        <v>282.64999999999998</v>
      </c>
      <c r="D196" s="280">
        <v>280.01666666666665</v>
      </c>
      <c r="E196" s="280">
        <v>273.88333333333333</v>
      </c>
      <c r="F196" s="280">
        <v>265.11666666666667</v>
      </c>
      <c r="G196" s="280">
        <v>258.98333333333335</v>
      </c>
      <c r="H196" s="280">
        <v>288.7833333333333</v>
      </c>
      <c r="I196" s="280">
        <v>294.91666666666663</v>
      </c>
      <c r="J196" s="280">
        <v>303.68333333333328</v>
      </c>
      <c r="K196" s="278">
        <v>286.14999999999998</v>
      </c>
      <c r="L196" s="278">
        <v>271.25</v>
      </c>
      <c r="M196" s="278">
        <v>198.76696000000001</v>
      </c>
    </row>
    <row r="197" spans="1:13">
      <c r="A197" s="302">
        <v>188</v>
      </c>
      <c r="B197" s="269" t="s">
        <v>189</v>
      </c>
      <c r="C197" s="269">
        <v>528.70000000000005</v>
      </c>
      <c r="D197" s="309">
        <v>529.23333333333323</v>
      </c>
      <c r="E197" s="309">
        <v>521.56666666666649</v>
      </c>
      <c r="F197" s="309">
        <v>514.43333333333328</v>
      </c>
      <c r="G197" s="309">
        <v>506.76666666666654</v>
      </c>
      <c r="H197" s="309">
        <v>536.36666666666645</v>
      </c>
      <c r="I197" s="309">
        <v>544.03333333333319</v>
      </c>
      <c r="J197" s="309">
        <v>551.1666666666664</v>
      </c>
      <c r="K197" s="269">
        <v>536.9</v>
      </c>
      <c r="L197" s="269">
        <v>522.1</v>
      </c>
      <c r="M197" s="269">
        <v>63.620060000000002</v>
      </c>
    </row>
    <row r="198" spans="1:13">
      <c r="A198" s="302">
        <v>189</v>
      </c>
      <c r="B198" s="269" t="s">
        <v>284</v>
      </c>
      <c r="C198" s="269">
        <v>119.95</v>
      </c>
      <c r="D198" s="309">
        <v>120.66666666666667</v>
      </c>
      <c r="E198" s="309">
        <v>117.78333333333335</v>
      </c>
      <c r="F198" s="309">
        <v>115.61666666666667</v>
      </c>
      <c r="G198" s="309">
        <v>112.73333333333335</v>
      </c>
      <c r="H198" s="309">
        <v>122.83333333333334</v>
      </c>
      <c r="I198" s="309">
        <v>125.71666666666667</v>
      </c>
      <c r="J198" s="309">
        <v>127.88333333333334</v>
      </c>
      <c r="K198" s="269">
        <v>123.55</v>
      </c>
      <c r="L198" s="269">
        <v>118.5</v>
      </c>
      <c r="M198" s="269">
        <v>2.94685</v>
      </c>
    </row>
    <row r="199" spans="1:13">
      <c r="A199" s="302">
        <v>190</v>
      </c>
      <c r="B199" s="269" t="s">
        <v>168</v>
      </c>
      <c r="C199" s="269">
        <v>547.85</v>
      </c>
      <c r="D199" s="309">
        <v>545.7166666666667</v>
      </c>
      <c r="E199" s="309">
        <v>538.13333333333344</v>
      </c>
      <c r="F199" s="309">
        <v>528.41666666666674</v>
      </c>
      <c r="G199" s="309">
        <v>520.83333333333348</v>
      </c>
      <c r="H199" s="309">
        <v>555.43333333333339</v>
      </c>
      <c r="I199" s="309">
        <v>563.01666666666665</v>
      </c>
      <c r="J199" s="309">
        <v>572.73333333333335</v>
      </c>
      <c r="K199" s="269">
        <v>553.29999999999995</v>
      </c>
      <c r="L199" s="269">
        <v>536</v>
      </c>
      <c r="M199" s="269">
        <v>6.10792</v>
      </c>
    </row>
    <row r="200" spans="1:13">
      <c r="A200" s="302">
        <v>191</v>
      </c>
      <c r="B200" s="269" t="s">
        <v>190</v>
      </c>
      <c r="C200" s="269">
        <v>925.4</v>
      </c>
      <c r="D200" s="309">
        <v>925.66666666666663</v>
      </c>
      <c r="E200" s="309">
        <v>917.73333333333323</v>
      </c>
      <c r="F200" s="309">
        <v>910.06666666666661</v>
      </c>
      <c r="G200" s="309">
        <v>902.13333333333321</v>
      </c>
      <c r="H200" s="309">
        <v>933.33333333333326</v>
      </c>
      <c r="I200" s="309">
        <v>941.26666666666665</v>
      </c>
      <c r="J200" s="309">
        <v>948.93333333333328</v>
      </c>
      <c r="K200" s="269">
        <v>933.6</v>
      </c>
      <c r="L200" s="269">
        <v>918</v>
      </c>
      <c r="M200" s="269">
        <v>25.149360000000001</v>
      </c>
    </row>
    <row r="201" spans="1:13">
      <c r="A201" s="302">
        <v>192</v>
      </c>
      <c r="B201" s="269" t="s">
        <v>191</v>
      </c>
      <c r="C201" s="269">
        <v>2420.35</v>
      </c>
      <c r="D201" s="309">
        <v>2450.6333333333332</v>
      </c>
      <c r="E201" s="309">
        <v>2366.3166666666666</v>
      </c>
      <c r="F201" s="309">
        <v>2312.2833333333333</v>
      </c>
      <c r="G201" s="309">
        <v>2227.9666666666667</v>
      </c>
      <c r="H201" s="309">
        <v>2504.6666666666665</v>
      </c>
      <c r="I201" s="309">
        <v>2588.9833333333331</v>
      </c>
      <c r="J201" s="309">
        <v>2643.0166666666664</v>
      </c>
      <c r="K201" s="269">
        <v>2534.9499999999998</v>
      </c>
      <c r="L201" s="269">
        <v>2396.6</v>
      </c>
      <c r="M201" s="269">
        <v>4.31182</v>
      </c>
    </row>
    <row r="202" spans="1:13">
      <c r="A202" s="302">
        <v>193</v>
      </c>
      <c r="B202" s="269" t="s">
        <v>192</v>
      </c>
      <c r="C202" s="269">
        <v>322.55</v>
      </c>
      <c r="D202" s="309">
        <v>321</v>
      </c>
      <c r="E202" s="309">
        <v>315.10000000000002</v>
      </c>
      <c r="F202" s="309">
        <v>307.65000000000003</v>
      </c>
      <c r="G202" s="309">
        <v>301.75000000000006</v>
      </c>
      <c r="H202" s="309">
        <v>328.45</v>
      </c>
      <c r="I202" s="309">
        <v>334.34999999999997</v>
      </c>
      <c r="J202" s="309">
        <v>341.79999999999995</v>
      </c>
      <c r="K202" s="269">
        <v>326.89999999999998</v>
      </c>
      <c r="L202" s="269">
        <v>313.55</v>
      </c>
      <c r="M202" s="269">
        <v>13.40202</v>
      </c>
    </row>
    <row r="203" spans="1:13">
      <c r="A203" s="302">
        <v>194</v>
      </c>
      <c r="B203" s="269" t="s">
        <v>198</v>
      </c>
      <c r="C203" s="269">
        <v>360.6</v>
      </c>
      <c r="D203" s="309">
        <v>359.7833333333333</v>
      </c>
      <c r="E203" s="309">
        <v>355.16666666666663</v>
      </c>
      <c r="F203" s="309">
        <v>349.73333333333335</v>
      </c>
      <c r="G203" s="309">
        <v>345.11666666666667</v>
      </c>
      <c r="H203" s="309">
        <v>365.21666666666658</v>
      </c>
      <c r="I203" s="309">
        <v>369.83333333333326</v>
      </c>
      <c r="J203" s="309">
        <v>375.26666666666654</v>
      </c>
      <c r="K203" s="269">
        <v>364.4</v>
      </c>
      <c r="L203" s="269">
        <v>354.35</v>
      </c>
      <c r="M203" s="269">
        <v>28.240410000000001</v>
      </c>
    </row>
    <row r="204" spans="1:13">
      <c r="A204" s="302">
        <v>195</v>
      </c>
      <c r="B204" s="269" t="s">
        <v>196</v>
      </c>
      <c r="C204" s="269">
        <v>3434.35</v>
      </c>
      <c r="D204" s="309">
        <v>3416.0833333333335</v>
      </c>
      <c r="E204" s="309">
        <v>3378.3666666666668</v>
      </c>
      <c r="F204" s="309">
        <v>3322.3833333333332</v>
      </c>
      <c r="G204" s="309">
        <v>3284.6666666666665</v>
      </c>
      <c r="H204" s="309">
        <v>3472.0666666666671</v>
      </c>
      <c r="I204" s="309">
        <v>3509.7833333333333</v>
      </c>
      <c r="J204" s="309">
        <v>3565.7666666666673</v>
      </c>
      <c r="K204" s="269">
        <v>3453.8</v>
      </c>
      <c r="L204" s="269">
        <v>3360.1</v>
      </c>
      <c r="M204" s="269">
        <v>3.9383400000000002</v>
      </c>
    </row>
    <row r="205" spans="1:13">
      <c r="A205" s="302">
        <v>196</v>
      </c>
      <c r="B205" s="269" t="s">
        <v>197</v>
      </c>
      <c r="C205" s="269">
        <v>27.05</v>
      </c>
      <c r="D205" s="309">
        <v>27.033333333333335</v>
      </c>
      <c r="E205" s="309">
        <v>26.716666666666669</v>
      </c>
      <c r="F205" s="309">
        <v>26.383333333333333</v>
      </c>
      <c r="G205" s="309">
        <v>26.066666666666666</v>
      </c>
      <c r="H205" s="309">
        <v>27.366666666666671</v>
      </c>
      <c r="I205" s="309">
        <v>27.683333333333341</v>
      </c>
      <c r="J205" s="309">
        <v>28.016666666666673</v>
      </c>
      <c r="K205" s="269">
        <v>27.35</v>
      </c>
      <c r="L205" s="269">
        <v>26.7</v>
      </c>
      <c r="M205" s="269">
        <v>43.227910000000001</v>
      </c>
    </row>
    <row r="206" spans="1:13">
      <c r="A206" s="302">
        <v>197</v>
      </c>
      <c r="B206" s="269" t="s">
        <v>194</v>
      </c>
      <c r="C206" s="269">
        <v>943.85</v>
      </c>
      <c r="D206" s="309">
        <v>947.56666666666661</v>
      </c>
      <c r="E206" s="309">
        <v>927.28333333333319</v>
      </c>
      <c r="F206" s="309">
        <v>910.71666666666658</v>
      </c>
      <c r="G206" s="309">
        <v>890.43333333333317</v>
      </c>
      <c r="H206" s="309">
        <v>964.13333333333321</v>
      </c>
      <c r="I206" s="309">
        <v>984.41666666666652</v>
      </c>
      <c r="J206" s="309">
        <v>1000.9833333333332</v>
      </c>
      <c r="K206" s="269">
        <v>967.85</v>
      </c>
      <c r="L206" s="269">
        <v>931</v>
      </c>
      <c r="M206" s="269">
        <v>8.9976099999999999</v>
      </c>
    </row>
    <row r="207" spans="1:13">
      <c r="A207" s="302">
        <v>198</v>
      </c>
      <c r="B207" s="269" t="s">
        <v>144</v>
      </c>
      <c r="C207" s="269">
        <v>532.29999999999995</v>
      </c>
      <c r="D207" s="309">
        <v>531.5</v>
      </c>
      <c r="E207" s="309">
        <v>523.4</v>
      </c>
      <c r="F207" s="309">
        <v>514.5</v>
      </c>
      <c r="G207" s="309">
        <v>506.4</v>
      </c>
      <c r="H207" s="309">
        <v>540.4</v>
      </c>
      <c r="I207" s="309">
        <v>548.49999999999989</v>
      </c>
      <c r="J207" s="309">
        <v>557.4</v>
      </c>
      <c r="K207" s="269">
        <v>539.6</v>
      </c>
      <c r="L207" s="269">
        <v>522.6</v>
      </c>
      <c r="M207" s="269">
        <v>22.58793</v>
      </c>
    </row>
    <row r="208" spans="1:13">
      <c r="A208" s="302">
        <v>199</v>
      </c>
      <c r="B208" s="269" t="s">
        <v>285</v>
      </c>
      <c r="C208" s="269">
        <v>178.1</v>
      </c>
      <c r="D208" s="309">
        <v>177.96666666666667</v>
      </c>
      <c r="E208" s="309">
        <v>174.58333333333334</v>
      </c>
      <c r="F208" s="309">
        <v>171.06666666666666</v>
      </c>
      <c r="G208" s="309">
        <v>167.68333333333334</v>
      </c>
      <c r="H208" s="309">
        <v>181.48333333333335</v>
      </c>
      <c r="I208" s="309">
        <v>184.86666666666667</v>
      </c>
      <c r="J208" s="309">
        <v>188.38333333333335</v>
      </c>
      <c r="K208" s="269">
        <v>181.35</v>
      </c>
      <c r="L208" s="269">
        <v>174.45</v>
      </c>
      <c r="M208" s="269">
        <v>6.2403300000000002</v>
      </c>
    </row>
    <row r="209" spans="1:13">
      <c r="A209" s="302">
        <v>200</v>
      </c>
      <c r="B209" s="269" t="s">
        <v>286</v>
      </c>
      <c r="C209" s="269">
        <v>152.44999999999999</v>
      </c>
      <c r="D209" s="309">
        <v>149.36666666666665</v>
      </c>
      <c r="E209" s="309">
        <v>146.2833333333333</v>
      </c>
      <c r="F209" s="309">
        <v>140.11666666666665</v>
      </c>
      <c r="G209" s="309">
        <v>137.0333333333333</v>
      </c>
      <c r="H209" s="309">
        <v>155.5333333333333</v>
      </c>
      <c r="I209" s="309">
        <v>158.61666666666662</v>
      </c>
      <c r="J209" s="309">
        <v>164.7833333333333</v>
      </c>
      <c r="K209" s="269">
        <v>152.44999999999999</v>
      </c>
      <c r="L209" s="269">
        <v>143.19999999999999</v>
      </c>
      <c r="M209" s="269">
        <v>1.7017599999999999</v>
      </c>
    </row>
    <row r="210" spans="1:13">
      <c r="A210" s="302">
        <v>201</v>
      </c>
      <c r="B210" s="269" t="s">
        <v>564</v>
      </c>
      <c r="C210" s="269">
        <v>658.6</v>
      </c>
      <c r="D210" s="309">
        <v>666.19999999999993</v>
      </c>
      <c r="E210" s="309">
        <v>647.39999999999986</v>
      </c>
      <c r="F210" s="309">
        <v>636.19999999999993</v>
      </c>
      <c r="G210" s="309">
        <v>617.39999999999986</v>
      </c>
      <c r="H210" s="309">
        <v>677.39999999999986</v>
      </c>
      <c r="I210" s="309">
        <v>696.19999999999982</v>
      </c>
      <c r="J210" s="309">
        <v>707.39999999999986</v>
      </c>
      <c r="K210" s="269">
        <v>685</v>
      </c>
      <c r="L210" s="269">
        <v>655</v>
      </c>
      <c r="M210" s="269">
        <v>1.77837</v>
      </c>
    </row>
    <row r="211" spans="1:13">
      <c r="A211" s="302">
        <v>202</v>
      </c>
      <c r="B211" s="269" t="s">
        <v>199</v>
      </c>
      <c r="C211" s="269">
        <v>79.150000000000006</v>
      </c>
      <c r="D211" s="309">
        <v>78.7</v>
      </c>
      <c r="E211" s="309">
        <v>77.45</v>
      </c>
      <c r="F211" s="309">
        <v>75.75</v>
      </c>
      <c r="G211" s="309">
        <v>74.5</v>
      </c>
      <c r="H211" s="309">
        <v>80.400000000000006</v>
      </c>
      <c r="I211" s="309">
        <v>81.650000000000006</v>
      </c>
      <c r="J211" s="309">
        <v>83.350000000000009</v>
      </c>
      <c r="K211" s="269">
        <v>79.95</v>
      </c>
      <c r="L211" s="269">
        <v>77</v>
      </c>
      <c r="M211" s="269">
        <v>272.43902000000003</v>
      </c>
    </row>
    <row r="212" spans="1:13">
      <c r="A212" s="302">
        <v>203</v>
      </c>
      <c r="B212" s="269" t="s">
        <v>121</v>
      </c>
      <c r="C212" s="269">
        <v>4.2</v>
      </c>
      <c r="D212" s="309">
        <v>4.1333333333333337</v>
      </c>
      <c r="E212" s="309">
        <v>3.9666666666666677</v>
      </c>
      <c r="F212" s="309">
        <v>3.7333333333333338</v>
      </c>
      <c r="G212" s="309">
        <v>3.5666666666666678</v>
      </c>
      <c r="H212" s="309">
        <v>4.3666666666666671</v>
      </c>
      <c r="I212" s="309">
        <v>4.5333333333333332</v>
      </c>
      <c r="J212" s="309">
        <v>4.7666666666666675</v>
      </c>
      <c r="K212" s="269">
        <v>4.3</v>
      </c>
      <c r="L212" s="269">
        <v>3.9</v>
      </c>
      <c r="M212" s="269">
        <v>3463.5410400000001</v>
      </c>
    </row>
    <row r="213" spans="1:13">
      <c r="A213" s="302">
        <v>204</v>
      </c>
      <c r="B213" s="269" t="s">
        <v>200</v>
      </c>
      <c r="C213" s="269">
        <v>491.4</v>
      </c>
      <c r="D213" s="309">
        <v>493.0333333333333</v>
      </c>
      <c r="E213" s="309">
        <v>487.36666666666662</v>
      </c>
      <c r="F213" s="309">
        <v>483.33333333333331</v>
      </c>
      <c r="G213" s="309">
        <v>477.66666666666663</v>
      </c>
      <c r="H213" s="309">
        <v>497.06666666666661</v>
      </c>
      <c r="I213" s="309">
        <v>502.73333333333335</v>
      </c>
      <c r="J213" s="309">
        <v>506.76666666666659</v>
      </c>
      <c r="K213" s="269">
        <v>498.7</v>
      </c>
      <c r="L213" s="269">
        <v>489</v>
      </c>
      <c r="M213" s="269">
        <v>21.04533</v>
      </c>
    </row>
    <row r="214" spans="1:13">
      <c r="A214" s="302">
        <v>205</v>
      </c>
      <c r="B214" s="269" t="s">
        <v>570</v>
      </c>
      <c r="C214" s="269">
        <v>2052.0500000000002</v>
      </c>
      <c r="D214" s="309">
        <v>2009.3166666666668</v>
      </c>
      <c r="E214" s="309">
        <v>1947.7333333333336</v>
      </c>
      <c r="F214" s="309">
        <v>1843.4166666666667</v>
      </c>
      <c r="G214" s="309">
        <v>1781.8333333333335</v>
      </c>
      <c r="H214" s="309">
        <v>2113.6333333333337</v>
      </c>
      <c r="I214" s="309">
        <v>2175.2166666666672</v>
      </c>
      <c r="J214" s="309">
        <v>2279.5333333333338</v>
      </c>
      <c r="K214" s="269">
        <v>2070.9</v>
      </c>
      <c r="L214" s="269">
        <v>1905</v>
      </c>
      <c r="M214" s="269">
        <v>1.7362599999999999</v>
      </c>
    </row>
    <row r="215" spans="1:13">
      <c r="A215" s="302">
        <v>206</v>
      </c>
      <c r="B215" s="269" t="s">
        <v>201</v>
      </c>
      <c r="C215" s="309">
        <v>180.65</v>
      </c>
      <c r="D215" s="309">
        <v>180.83333333333334</v>
      </c>
      <c r="E215" s="309">
        <v>179.2166666666667</v>
      </c>
      <c r="F215" s="309">
        <v>177.78333333333336</v>
      </c>
      <c r="G215" s="309">
        <v>176.16666666666671</v>
      </c>
      <c r="H215" s="309">
        <v>182.26666666666668</v>
      </c>
      <c r="I215" s="309">
        <v>183.8833333333333</v>
      </c>
      <c r="J215" s="309">
        <v>185.31666666666666</v>
      </c>
      <c r="K215" s="309">
        <v>182.45</v>
      </c>
      <c r="L215" s="309">
        <v>179.4</v>
      </c>
      <c r="M215" s="309">
        <v>50.308999999999997</v>
      </c>
    </row>
    <row r="216" spans="1:13">
      <c r="A216" s="302">
        <v>207</v>
      </c>
      <c r="B216" s="269" t="s">
        <v>202</v>
      </c>
      <c r="C216" s="309">
        <v>28.05</v>
      </c>
      <c r="D216" s="309">
        <v>28</v>
      </c>
      <c r="E216" s="309">
        <v>26.65</v>
      </c>
      <c r="F216" s="309">
        <v>25.25</v>
      </c>
      <c r="G216" s="309">
        <v>23.9</v>
      </c>
      <c r="H216" s="309">
        <v>29.4</v>
      </c>
      <c r="I216" s="309">
        <v>30.75</v>
      </c>
      <c r="J216" s="309">
        <v>32.15</v>
      </c>
      <c r="K216" s="309">
        <v>29.35</v>
      </c>
      <c r="L216" s="309">
        <v>26.6</v>
      </c>
      <c r="M216" s="309">
        <v>424.92003999999997</v>
      </c>
    </row>
    <row r="217" spans="1:13">
      <c r="A217" s="302">
        <v>208</v>
      </c>
      <c r="B217" s="269" t="s">
        <v>203</v>
      </c>
      <c r="C217" s="309">
        <v>159.4</v>
      </c>
      <c r="D217" s="309">
        <v>160.08333333333334</v>
      </c>
      <c r="E217" s="309">
        <v>154.16666666666669</v>
      </c>
      <c r="F217" s="309">
        <v>148.93333333333334</v>
      </c>
      <c r="G217" s="309">
        <v>143.01666666666668</v>
      </c>
      <c r="H217" s="309">
        <v>165.31666666666669</v>
      </c>
      <c r="I217" s="309">
        <v>171.23333333333338</v>
      </c>
      <c r="J217" s="309">
        <v>176.4666666666667</v>
      </c>
      <c r="K217" s="309">
        <v>166</v>
      </c>
      <c r="L217" s="309">
        <v>154.85</v>
      </c>
      <c r="M217" s="309">
        <v>260.89904999999999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5" sqref="N15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9"/>
      <c r="B1" s="519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43951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6" t="s">
        <v>16</v>
      </c>
      <c r="B9" s="517" t="s">
        <v>18</v>
      </c>
      <c r="C9" s="515" t="s">
        <v>19</v>
      </c>
      <c r="D9" s="515" t="s">
        <v>20</v>
      </c>
      <c r="E9" s="515" t="s">
        <v>21</v>
      </c>
      <c r="F9" s="515"/>
      <c r="G9" s="515"/>
      <c r="H9" s="515" t="s">
        <v>22</v>
      </c>
      <c r="I9" s="515"/>
      <c r="J9" s="515"/>
      <c r="K9" s="275"/>
      <c r="L9" s="282"/>
      <c r="M9" s="283"/>
    </row>
    <row r="10" spans="1:15" ht="42.75" customHeight="1">
      <c r="A10" s="511"/>
      <c r="B10" s="513"/>
      <c r="C10" s="518" t="s">
        <v>23</v>
      </c>
      <c r="D10" s="518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19544.599999999999</v>
      </c>
      <c r="D11" s="280">
        <v>19379.533333333333</v>
      </c>
      <c r="E11" s="280">
        <v>19165.066666666666</v>
      </c>
      <c r="F11" s="280">
        <v>18785.533333333333</v>
      </c>
      <c r="G11" s="280">
        <v>18571.066666666666</v>
      </c>
      <c r="H11" s="280">
        <v>19759.066666666666</v>
      </c>
      <c r="I11" s="280">
        <v>19973.533333333333</v>
      </c>
      <c r="J11" s="280">
        <v>20353.066666666666</v>
      </c>
      <c r="K11" s="278">
        <v>19594</v>
      </c>
      <c r="L11" s="278">
        <v>19000</v>
      </c>
      <c r="M11" s="278">
        <v>3.5470000000000002E-2</v>
      </c>
    </row>
    <row r="12" spans="1:15" ht="12" customHeight="1">
      <c r="A12" s="269">
        <v>2</v>
      </c>
      <c r="B12" s="278" t="s">
        <v>804</v>
      </c>
      <c r="C12" s="279">
        <v>1108.9000000000001</v>
      </c>
      <c r="D12" s="280">
        <v>1105.5833333333333</v>
      </c>
      <c r="E12" s="280">
        <v>1073.3166666666666</v>
      </c>
      <c r="F12" s="280">
        <v>1037.7333333333333</v>
      </c>
      <c r="G12" s="280">
        <v>1005.4666666666667</v>
      </c>
      <c r="H12" s="280">
        <v>1141.1666666666665</v>
      </c>
      <c r="I12" s="280">
        <v>1173.4333333333334</v>
      </c>
      <c r="J12" s="280">
        <v>1209.0166666666664</v>
      </c>
      <c r="K12" s="278">
        <v>1137.8499999999999</v>
      </c>
      <c r="L12" s="278">
        <v>1070</v>
      </c>
      <c r="M12" s="278">
        <v>6.7899399999999996</v>
      </c>
    </row>
    <row r="13" spans="1:15" ht="12" customHeight="1">
      <c r="A13" s="269">
        <v>3</v>
      </c>
      <c r="B13" s="278" t="s">
        <v>295</v>
      </c>
      <c r="C13" s="279">
        <v>1209.6500000000001</v>
      </c>
      <c r="D13" s="280">
        <v>1180.5833333333333</v>
      </c>
      <c r="E13" s="280">
        <v>1151.3166666666666</v>
      </c>
      <c r="F13" s="280">
        <v>1092.9833333333333</v>
      </c>
      <c r="G13" s="280">
        <v>1063.7166666666667</v>
      </c>
      <c r="H13" s="280">
        <v>1238.9166666666665</v>
      </c>
      <c r="I13" s="280">
        <v>1268.1833333333334</v>
      </c>
      <c r="J13" s="280">
        <v>1326.5166666666664</v>
      </c>
      <c r="K13" s="278">
        <v>1209.8499999999999</v>
      </c>
      <c r="L13" s="278">
        <v>1122.25</v>
      </c>
      <c r="M13" s="278">
        <v>0.28994999999999999</v>
      </c>
    </row>
    <row r="14" spans="1:15" ht="12" customHeight="1">
      <c r="A14" s="269">
        <v>4</v>
      </c>
      <c r="B14" s="278" t="s">
        <v>296</v>
      </c>
      <c r="C14" s="279">
        <v>17992.099999999999</v>
      </c>
      <c r="D14" s="280">
        <v>17647.383333333331</v>
      </c>
      <c r="E14" s="280">
        <v>17145.766666666663</v>
      </c>
      <c r="F14" s="280">
        <v>16299.433333333331</v>
      </c>
      <c r="G14" s="280">
        <v>15797.816666666662</v>
      </c>
      <c r="H14" s="280">
        <v>18493.716666666664</v>
      </c>
      <c r="I14" s="280">
        <v>18995.333333333332</v>
      </c>
      <c r="J14" s="280">
        <v>19841.666666666664</v>
      </c>
      <c r="K14" s="278">
        <v>18149</v>
      </c>
      <c r="L14" s="278">
        <v>16801.05</v>
      </c>
      <c r="M14" s="278">
        <v>0.42373</v>
      </c>
    </row>
    <row r="15" spans="1:15" ht="12" customHeight="1">
      <c r="A15" s="269">
        <v>5</v>
      </c>
      <c r="B15" s="278" t="s">
        <v>228</v>
      </c>
      <c r="C15" s="279">
        <v>49.9</v>
      </c>
      <c r="D15" s="280">
        <v>50.483333333333327</v>
      </c>
      <c r="E15" s="280">
        <v>48.966666666666654</v>
      </c>
      <c r="F15" s="280">
        <v>48.033333333333324</v>
      </c>
      <c r="G15" s="280">
        <v>46.516666666666652</v>
      </c>
      <c r="H15" s="280">
        <v>51.416666666666657</v>
      </c>
      <c r="I15" s="280">
        <v>52.933333333333323</v>
      </c>
      <c r="J15" s="280">
        <v>53.86666666666666</v>
      </c>
      <c r="K15" s="278">
        <v>52</v>
      </c>
      <c r="L15" s="278">
        <v>49.55</v>
      </c>
      <c r="M15" s="278">
        <v>20.707699999999999</v>
      </c>
    </row>
    <row r="16" spans="1:15" ht="12" customHeight="1">
      <c r="A16" s="269">
        <v>6</v>
      </c>
      <c r="B16" s="278" t="s">
        <v>229</v>
      </c>
      <c r="C16" s="279">
        <v>112</v>
      </c>
      <c r="D16" s="280">
        <v>113.10000000000001</v>
      </c>
      <c r="E16" s="280">
        <v>110.40000000000002</v>
      </c>
      <c r="F16" s="280">
        <v>108.80000000000001</v>
      </c>
      <c r="G16" s="280">
        <v>106.10000000000002</v>
      </c>
      <c r="H16" s="280">
        <v>114.70000000000002</v>
      </c>
      <c r="I16" s="280">
        <v>117.4</v>
      </c>
      <c r="J16" s="280">
        <v>119.00000000000001</v>
      </c>
      <c r="K16" s="278">
        <v>115.8</v>
      </c>
      <c r="L16" s="278">
        <v>111.5</v>
      </c>
      <c r="M16" s="278">
        <v>16.61713</v>
      </c>
    </row>
    <row r="17" spans="1:13" ht="12" customHeight="1">
      <c r="A17" s="269">
        <v>7</v>
      </c>
      <c r="B17" s="278" t="s">
        <v>39</v>
      </c>
      <c r="C17" s="279">
        <v>1122.2</v>
      </c>
      <c r="D17" s="280">
        <v>1123.0666666666666</v>
      </c>
      <c r="E17" s="280">
        <v>1106.1333333333332</v>
      </c>
      <c r="F17" s="280">
        <v>1090.0666666666666</v>
      </c>
      <c r="G17" s="280">
        <v>1073.1333333333332</v>
      </c>
      <c r="H17" s="280">
        <v>1139.1333333333332</v>
      </c>
      <c r="I17" s="280">
        <v>1156.0666666666666</v>
      </c>
      <c r="J17" s="280">
        <v>1172.1333333333332</v>
      </c>
      <c r="K17" s="278">
        <v>1140</v>
      </c>
      <c r="L17" s="278">
        <v>1107</v>
      </c>
      <c r="M17" s="278">
        <v>19.98171</v>
      </c>
    </row>
    <row r="18" spans="1:13" ht="12" customHeight="1">
      <c r="A18" s="269">
        <v>8</v>
      </c>
      <c r="B18" s="278" t="s">
        <v>297</v>
      </c>
      <c r="C18" s="279">
        <v>105.85</v>
      </c>
      <c r="D18" s="280">
        <v>106.08333333333333</v>
      </c>
      <c r="E18" s="280">
        <v>104.26666666666665</v>
      </c>
      <c r="F18" s="280">
        <v>102.68333333333332</v>
      </c>
      <c r="G18" s="280">
        <v>100.86666666666665</v>
      </c>
      <c r="H18" s="280">
        <v>107.66666666666666</v>
      </c>
      <c r="I18" s="280">
        <v>109.48333333333335</v>
      </c>
      <c r="J18" s="280">
        <v>111.06666666666666</v>
      </c>
      <c r="K18" s="278">
        <v>107.9</v>
      </c>
      <c r="L18" s="278">
        <v>104.5</v>
      </c>
      <c r="M18" s="278">
        <v>27.4221</v>
      </c>
    </row>
    <row r="19" spans="1:13" ht="12" customHeight="1">
      <c r="A19" s="269">
        <v>9</v>
      </c>
      <c r="B19" s="278" t="s">
        <v>298</v>
      </c>
      <c r="C19" s="279">
        <v>207.95</v>
      </c>
      <c r="D19" s="280">
        <v>206.56666666666669</v>
      </c>
      <c r="E19" s="280">
        <v>203.73333333333338</v>
      </c>
      <c r="F19" s="280">
        <v>199.51666666666668</v>
      </c>
      <c r="G19" s="280">
        <v>196.68333333333337</v>
      </c>
      <c r="H19" s="280">
        <v>210.78333333333339</v>
      </c>
      <c r="I19" s="280">
        <v>213.6166666666667</v>
      </c>
      <c r="J19" s="280">
        <v>217.8333333333334</v>
      </c>
      <c r="K19" s="278">
        <v>209.4</v>
      </c>
      <c r="L19" s="278">
        <v>202.35</v>
      </c>
      <c r="M19" s="278">
        <v>4.4271799999999999</v>
      </c>
    </row>
    <row r="20" spans="1:13" ht="12" customHeight="1">
      <c r="A20" s="269">
        <v>10</v>
      </c>
      <c r="B20" s="278" t="s">
        <v>42</v>
      </c>
      <c r="C20" s="279">
        <v>287.64999999999998</v>
      </c>
      <c r="D20" s="280">
        <v>284.51666666666665</v>
      </c>
      <c r="E20" s="280">
        <v>275.83333333333331</v>
      </c>
      <c r="F20" s="280">
        <v>264.01666666666665</v>
      </c>
      <c r="G20" s="280">
        <v>255.33333333333331</v>
      </c>
      <c r="H20" s="280">
        <v>296.33333333333331</v>
      </c>
      <c r="I20" s="280">
        <v>305.01666666666671</v>
      </c>
      <c r="J20" s="280">
        <v>316.83333333333331</v>
      </c>
      <c r="K20" s="278">
        <v>293.2</v>
      </c>
      <c r="L20" s="278">
        <v>272.7</v>
      </c>
      <c r="M20" s="278">
        <v>40.583219999999997</v>
      </c>
    </row>
    <row r="21" spans="1:13" ht="12" customHeight="1">
      <c r="A21" s="269">
        <v>11</v>
      </c>
      <c r="B21" s="278" t="s">
        <v>44</v>
      </c>
      <c r="C21" s="279">
        <v>31.25</v>
      </c>
      <c r="D21" s="280">
        <v>31.05</v>
      </c>
      <c r="E21" s="280">
        <v>30.5</v>
      </c>
      <c r="F21" s="280">
        <v>29.75</v>
      </c>
      <c r="G21" s="280">
        <v>29.2</v>
      </c>
      <c r="H21" s="280">
        <v>31.8</v>
      </c>
      <c r="I21" s="280">
        <v>32.350000000000009</v>
      </c>
      <c r="J21" s="280">
        <v>33.1</v>
      </c>
      <c r="K21" s="278">
        <v>31.6</v>
      </c>
      <c r="L21" s="278">
        <v>30.3</v>
      </c>
      <c r="M21" s="278">
        <v>86.413229999999999</v>
      </c>
    </row>
    <row r="22" spans="1:13" ht="12" customHeight="1">
      <c r="A22" s="269">
        <v>12</v>
      </c>
      <c r="B22" s="278" t="s">
        <v>299</v>
      </c>
      <c r="C22" s="279">
        <v>204.7</v>
      </c>
      <c r="D22" s="280">
        <v>203.63333333333333</v>
      </c>
      <c r="E22" s="280">
        <v>199.26666666666665</v>
      </c>
      <c r="F22" s="280">
        <v>193.83333333333331</v>
      </c>
      <c r="G22" s="280">
        <v>189.46666666666664</v>
      </c>
      <c r="H22" s="280">
        <v>209.06666666666666</v>
      </c>
      <c r="I22" s="280">
        <v>213.43333333333334</v>
      </c>
      <c r="J22" s="280">
        <v>218.86666666666667</v>
      </c>
      <c r="K22" s="278">
        <v>208</v>
      </c>
      <c r="L22" s="278">
        <v>198.2</v>
      </c>
      <c r="M22" s="278">
        <v>2.0167600000000001</v>
      </c>
    </row>
    <row r="23" spans="1:13">
      <c r="A23" s="269">
        <v>13</v>
      </c>
      <c r="B23" s="278" t="s">
        <v>300</v>
      </c>
      <c r="C23" s="279">
        <v>147.85</v>
      </c>
      <c r="D23" s="280">
        <v>146.71666666666667</v>
      </c>
      <c r="E23" s="280">
        <v>138.63333333333333</v>
      </c>
      <c r="F23" s="280">
        <v>129.41666666666666</v>
      </c>
      <c r="G23" s="280">
        <v>121.33333333333331</v>
      </c>
      <c r="H23" s="280">
        <v>155.93333333333334</v>
      </c>
      <c r="I23" s="280">
        <v>164.01666666666665</v>
      </c>
      <c r="J23" s="280">
        <v>173.23333333333335</v>
      </c>
      <c r="K23" s="278">
        <v>154.80000000000001</v>
      </c>
      <c r="L23" s="278">
        <v>137.5</v>
      </c>
      <c r="M23" s="278">
        <v>3.4261499999999998</v>
      </c>
    </row>
    <row r="24" spans="1:13">
      <c r="A24" s="269">
        <v>14</v>
      </c>
      <c r="B24" s="278" t="s">
        <v>301</v>
      </c>
      <c r="C24" s="279">
        <v>167.1</v>
      </c>
      <c r="D24" s="280">
        <v>167.70000000000002</v>
      </c>
      <c r="E24" s="280">
        <v>164.40000000000003</v>
      </c>
      <c r="F24" s="280">
        <v>161.70000000000002</v>
      </c>
      <c r="G24" s="280">
        <v>158.40000000000003</v>
      </c>
      <c r="H24" s="280">
        <v>170.40000000000003</v>
      </c>
      <c r="I24" s="280">
        <v>173.70000000000005</v>
      </c>
      <c r="J24" s="280">
        <v>176.40000000000003</v>
      </c>
      <c r="K24" s="278">
        <v>171</v>
      </c>
      <c r="L24" s="278">
        <v>165</v>
      </c>
      <c r="M24" s="278">
        <v>1.6865300000000001</v>
      </c>
    </row>
    <row r="25" spans="1:13">
      <c r="A25" s="269">
        <v>15</v>
      </c>
      <c r="B25" s="278" t="s">
        <v>834</v>
      </c>
      <c r="C25" s="279">
        <v>1450.05</v>
      </c>
      <c r="D25" s="280">
        <v>1423.0333333333335</v>
      </c>
      <c r="E25" s="280">
        <v>1396.0166666666671</v>
      </c>
      <c r="F25" s="280">
        <v>1341.9833333333336</v>
      </c>
      <c r="G25" s="280">
        <v>1314.9666666666672</v>
      </c>
      <c r="H25" s="280">
        <v>1477.0666666666671</v>
      </c>
      <c r="I25" s="280">
        <v>1504.0833333333335</v>
      </c>
      <c r="J25" s="280">
        <v>1558.116666666667</v>
      </c>
      <c r="K25" s="278">
        <v>1450.05</v>
      </c>
      <c r="L25" s="278">
        <v>1369</v>
      </c>
      <c r="M25" s="278">
        <v>0.27688000000000001</v>
      </c>
    </row>
    <row r="26" spans="1:13">
      <c r="A26" s="269">
        <v>16</v>
      </c>
      <c r="B26" s="278" t="s">
        <v>293</v>
      </c>
      <c r="C26" s="279">
        <v>1572.55</v>
      </c>
      <c r="D26" s="280">
        <v>1553.2</v>
      </c>
      <c r="E26" s="280">
        <v>1508.4</v>
      </c>
      <c r="F26" s="280">
        <v>1444.25</v>
      </c>
      <c r="G26" s="280">
        <v>1399.45</v>
      </c>
      <c r="H26" s="280">
        <v>1617.3500000000001</v>
      </c>
      <c r="I26" s="280">
        <v>1662.1499999999999</v>
      </c>
      <c r="J26" s="280">
        <v>1726.3000000000002</v>
      </c>
      <c r="K26" s="278">
        <v>1598</v>
      </c>
      <c r="L26" s="278">
        <v>1489.05</v>
      </c>
      <c r="M26" s="278">
        <v>0.34549000000000002</v>
      </c>
    </row>
    <row r="27" spans="1:13">
      <c r="A27" s="269">
        <v>17</v>
      </c>
      <c r="B27" s="278" t="s">
        <v>230</v>
      </c>
      <c r="C27" s="279">
        <v>1512.85</v>
      </c>
      <c r="D27" s="280">
        <v>1517.8999999999999</v>
      </c>
      <c r="E27" s="280">
        <v>1495.9499999999998</v>
      </c>
      <c r="F27" s="280">
        <v>1479.05</v>
      </c>
      <c r="G27" s="280">
        <v>1457.1</v>
      </c>
      <c r="H27" s="280">
        <v>1534.7999999999997</v>
      </c>
      <c r="I27" s="280">
        <v>1556.75</v>
      </c>
      <c r="J27" s="280">
        <v>1573.6499999999996</v>
      </c>
      <c r="K27" s="278">
        <v>1539.85</v>
      </c>
      <c r="L27" s="278">
        <v>1501</v>
      </c>
      <c r="M27" s="278">
        <v>0.87329999999999997</v>
      </c>
    </row>
    <row r="28" spans="1:13">
      <c r="A28" s="269">
        <v>18</v>
      </c>
      <c r="B28" s="278" t="s">
        <v>302</v>
      </c>
      <c r="C28" s="279">
        <v>2016.45</v>
      </c>
      <c r="D28" s="280">
        <v>2024.8</v>
      </c>
      <c r="E28" s="280">
        <v>1994.65</v>
      </c>
      <c r="F28" s="280">
        <v>1972.8500000000001</v>
      </c>
      <c r="G28" s="280">
        <v>1942.7000000000003</v>
      </c>
      <c r="H28" s="280">
        <v>2046.6</v>
      </c>
      <c r="I28" s="280">
        <v>2076.75</v>
      </c>
      <c r="J28" s="280">
        <v>2098.5499999999997</v>
      </c>
      <c r="K28" s="278">
        <v>2054.9499999999998</v>
      </c>
      <c r="L28" s="278">
        <v>2003</v>
      </c>
      <c r="M28" s="278">
        <v>8.7300000000000003E-2</v>
      </c>
    </row>
    <row r="29" spans="1:13">
      <c r="A29" s="269">
        <v>19</v>
      </c>
      <c r="B29" s="278" t="s">
        <v>231</v>
      </c>
      <c r="C29" s="279">
        <v>2653.1</v>
      </c>
      <c r="D29" s="280">
        <v>2676.0333333333333</v>
      </c>
      <c r="E29" s="280">
        <v>2602.0666666666666</v>
      </c>
      <c r="F29" s="280">
        <v>2551.0333333333333</v>
      </c>
      <c r="G29" s="280">
        <v>2477.0666666666666</v>
      </c>
      <c r="H29" s="280">
        <v>2727.0666666666666</v>
      </c>
      <c r="I29" s="280">
        <v>2801.0333333333328</v>
      </c>
      <c r="J29" s="280">
        <v>2852.0666666666666</v>
      </c>
      <c r="K29" s="278">
        <v>2750</v>
      </c>
      <c r="L29" s="278">
        <v>2625</v>
      </c>
      <c r="M29" s="278">
        <v>0.58535999999999999</v>
      </c>
    </row>
    <row r="30" spans="1:13">
      <c r="A30" s="269">
        <v>20</v>
      </c>
      <c r="B30" s="278" t="s">
        <v>304</v>
      </c>
      <c r="C30" s="279">
        <v>73.849999999999994</v>
      </c>
      <c r="D30" s="280">
        <v>73.216666666666654</v>
      </c>
      <c r="E30" s="280">
        <v>71.433333333333309</v>
      </c>
      <c r="F30" s="280">
        <v>69.016666666666652</v>
      </c>
      <c r="G30" s="280">
        <v>67.233333333333306</v>
      </c>
      <c r="H30" s="280">
        <v>75.633333333333312</v>
      </c>
      <c r="I30" s="280">
        <v>77.416666666666643</v>
      </c>
      <c r="J30" s="280">
        <v>79.833333333333314</v>
      </c>
      <c r="K30" s="278">
        <v>75</v>
      </c>
      <c r="L30" s="278">
        <v>70.8</v>
      </c>
      <c r="M30" s="278">
        <v>1.8702300000000001</v>
      </c>
    </row>
    <row r="31" spans="1:13">
      <c r="A31" s="269">
        <v>21</v>
      </c>
      <c r="B31" s="278" t="s">
        <v>46</v>
      </c>
      <c r="C31" s="279">
        <v>540.20000000000005</v>
      </c>
      <c r="D31" s="280">
        <v>544.4666666666667</v>
      </c>
      <c r="E31" s="280">
        <v>532.13333333333344</v>
      </c>
      <c r="F31" s="280">
        <v>524.06666666666672</v>
      </c>
      <c r="G31" s="280">
        <v>511.73333333333346</v>
      </c>
      <c r="H31" s="280">
        <v>552.53333333333342</v>
      </c>
      <c r="I31" s="280">
        <v>564.86666666666667</v>
      </c>
      <c r="J31" s="280">
        <v>572.93333333333339</v>
      </c>
      <c r="K31" s="278">
        <v>556.79999999999995</v>
      </c>
      <c r="L31" s="278">
        <v>536.4</v>
      </c>
      <c r="M31" s="278">
        <v>10.82273</v>
      </c>
    </row>
    <row r="32" spans="1:13">
      <c r="A32" s="269">
        <v>22</v>
      </c>
      <c r="B32" s="278" t="s">
        <v>305</v>
      </c>
      <c r="C32" s="279">
        <v>1072.8499999999999</v>
      </c>
      <c r="D32" s="280">
        <v>1076.95</v>
      </c>
      <c r="E32" s="280">
        <v>1059</v>
      </c>
      <c r="F32" s="280">
        <v>1045.1499999999999</v>
      </c>
      <c r="G32" s="280">
        <v>1027.1999999999998</v>
      </c>
      <c r="H32" s="280">
        <v>1090.8000000000002</v>
      </c>
      <c r="I32" s="280">
        <v>1108.7500000000005</v>
      </c>
      <c r="J32" s="280">
        <v>1122.6000000000004</v>
      </c>
      <c r="K32" s="278">
        <v>1094.9000000000001</v>
      </c>
      <c r="L32" s="278">
        <v>1063.0999999999999</v>
      </c>
      <c r="M32" s="278">
        <v>0.55056000000000005</v>
      </c>
    </row>
    <row r="33" spans="1:13">
      <c r="A33" s="269">
        <v>23</v>
      </c>
      <c r="B33" s="278" t="s">
        <v>47</v>
      </c>
      <c r="C33" s="279">
        <v>169.5</v>
      </c>
      <c r="D33" s="280">
        <v>168.63333333333333</v>
      </c>
      <c r="E33" s="280">
        <v>166.51666666666665</v>
      </c>
      <c r="F33" s="280">
        <v>163.53333333333333</v>
      </c>
      <c r="G33" s="280">
        <v>161.41666666666666</v>
      </c>
      <c r="H33" s="280">
        <v>171.61666666666665</v>
      </c>
      <c r="I33" s="280">
        <v>173.73333333333332</v>
      </c>
      <c r="J33" s="280">
        <v>176.71666666666664</v>
      </c>
      <c r="K33" s="278">
        <v>170.75</v>
      </c>
      <c r="L33" s="278">
        <v>165.65</v>
      </c>
      <c r="M33" s="278">
        <v>39.004739999999998</v>
      </c>
    </row>
    <row r="34" spans="1:13">
      <c r="A34" s="269">
        <v>24</v>
      </c>
      <c r="B34" s="278" t="s">
        <v>294</v>
      </c>
      <c r="C34" s="279">
        <v>1260.95</v>
      </c>
      <c r="D34" s="280">
        <v>1265.3500000000001</v>
      </c>
      <c r="E34" s="280">
        <v>1240.7500000000002</v>
      </c>
      <c r="F34" s="280">
        <v>1220.5500000000002</v>
      </c>
      <c r="G34" s="280">
        <v>1195.9500000000003</v>
      </c>
      <c r="H34" s="280">
        <v>1285.5500000000002</v>
      </c>
      <c r="I34" s="280">
        <v>1310.1500000000001</v>
      </c>
      <c r="J34" s="280">
        <v>1330.3500000000001</v>
      </c>
      <c r="K34" s="278">
        <v>1289.95</v>
      </c>
      <c r="L34" s="278">
        <v>1245.1500000000001</v>
      </c>
      <c r="M34" s="278">
        <v>0.23685999999999999</v>
      </c>
    </row>
    <row r="35" spans="1:13">
      <c r="A35" s="269">
        <v>25</v>
      </c>
      <c r="B35" s="278" t="s">
        <v>303</v>
      </c>
      <c r="C35" s="279">
        <v>762.35</v>
      </c>
      <c r="D35" s="280">
        <v>767.5</v>
      </c>
      <c r="E35" s="280">
        <v>751</v>
      </c>
      <c r="F35" s="280">
        <v>739.65</v>
      </c>
      <c r="G35" s="280">
        <v>723.15</v>
      </c>
      <c r="H35" s="280">
        <v>778.85</v>
      </c>
      <c r="I35" s="280">
        <v>795.35</v>
      </c>
      <c r="J35" s="280">
        <v>806.7</v>
      </c>
      <c r="K35" s="278">
        <v>784</v>
      </c>
      <c r="L35" s="278">
        <v>756.15</v>
      </c>
      <c r="M35" s="278">
        <v>5.2720399999999996</v>
      </c>
    </row>
    <row r="36" spans="1:13">
      <c r="A36" s="269">
        <v>26</v>
      </c>
      <c r="B36" s="278" t="s">
        <v>48</v>
      </c>
      <c r="C36" s="279">
        <v>1417.95</v>
      </c>
      <c r="D36" s="280">
        <v>1407.25</v>
      </c>
      <c r="E36" s="280">
        <v>1385.7</v>
      </c>
      <c r="F36" s="280">
        <v>1353.45</v>
      </c>
      <c r="G36" s="280">
        <v>1331.9</v>
      </c>
      <c r="H36" s="280">
        <v>1439.5</v>
      </c>
      <c r="I36" s="280">
        <v>1461.0500000000002</v>
      </c>
      <c r="J36" s="280">
        <v>1493.3</v>
      </c>
      <c r="K36" s="278">
        <v>1428.8</v>
      </c>
      <c r="L36" s="278">
        <v>1375</v>
      </c>
      <c r="M36" s="278">
        <v>10.10961</v>
      </c>
    </row>
    <row r="37" spans="1:13">
      <c r="A37" s="269">
        <v>27</v>
      </c>
      <c r="B37" s="278" t="s">
        <v>49</v>
      </c>
      <c r="C37" s="279">
        <v>95.65</v>
      </c>
      <c r="D37" s="280">
        <v>93.916666666666671</v>
      </c>
      <c r="E37" s="280">
        <v>91.033333333333346</v>
      </c>
      <c r="F37" s="280">
        <v>86.416666666666671</v>
      </c>
      <c r="G37" s="280">
        <v>83.533333333333346</v>
      </c>
      <c r="H37" s="280">
        <v>98.533333333333346</v>
      </c>
      <c r="I37" s="280">
        <v>101.41666666666667</v>
      </c>
      <c r="J37" s="280">
        <v>106.03333333333335</v>
      </c>
      <c r="K37" s="278">
        <v>96.8</v>
      </c>
      <c r="L37" s="278">
        <v>89.3</v>
      </c>
      <c r="M37" s="278">
        <v>107.76503</v>
      </c>
    </row>
    <row r="38" spans="1:13">
      <c r="A38" s="269">
        <v>28</v>
      </c>
      <c r="B38" s="278" t="s">
        <v>306</v>
      </c>
      <c r="C38" s="279">
        <v>137.9</v>
      </c>
      <c r="D38" s="280">
        <v>137.96666666666667</v>
      </c>
      <c r="E38" s="280">
        <v>135.93333333333334</v>
      </c>
      <c r="F38" s="280">
        <v>133.96666666666667</v>
      </c>
      <c r="G38" s="280">
        <v>131.93333333333334</v>
      </c>
      <c r="H38" s="280">
        <v>139.93333333333334</v>
      </c>
      <c r="I38" s="280">
        <v>141.9666666666667</v>
      </c>
      <c r="J38" s="280">
        <v>143.93333333333334</v>
      </c>
      <c r="K38" s="278">
        <v>140</v>
      </c>
      <c r="L38" s="278">
        <v>136</v>
      </c>
      <c r="M38" s="278">
        <v>0.34066000000000002</v>
      </c>
    </row>
    <row r="39" spans="1:13">
      <c r="A39" s="269">
        <v>29</v>
      </c>
      <c r="B39" s="278" t="s">
        <v>939</v>
      </c>
      <c r="C39" s="279">
        <v>166.25</v>
      </c>
      <c r="D39" s="280">
        <v>166.28333333333333</v>
      </c>
      <c r="E39" s="280">
        <v>163.56666666666666</v>
      </c>
      <c r="F39" s="280">
        <v>160.88333333333333</v>
      </c>
      <c r="G39" s="280">
        <v>158.16666666666666</v>
      </c>
      <c r="H39" s="280">
        <v>168.96666666666667</v>
      </c>
      <c r="I39" s="280">
        <v>171.68333333333331</v>
      </c>
      <c r="J39" s="280">
        <v>174.36666666666667</v>
      </c>
      <c r="K39" s="278">
        <v>169</v>
      </c>
      <c r="L39" s="278">
        <v>163.6</v>
      </c>
      <c r="M39" s="278">
        <v>9.2380000000000004E-2</v>
      </c>
    </row>
    <row r="40" spans="1:13">
      <c r="A40" s="269">
        <v>30</v>
      </c>
      <c r="B40" s="278" t="s">
        <v>307</v>
      </c>
      <c r="C40" s="279">
        <v>60.05</v>
      </c>
      <c r="D40" s="280">
        <v>60.516666666666673</v>
      </c>
      <c r="E40" s="280">
        <v>59.033333333333346</v>
      </c>
      <c r="F40" s="280">
        <v>58.016666666666673</v>
      </c>
      <c r="G40" s="280">
        <v>56.533333333333346</v>
      </c>
      <c r="H40" s="280">
        <v>61.533333333333346</v>
      </c>
      <c r="I40" s="280">
        <v>63.01666666666668</v>
      </c>
      <c r="J40" s="280">
        <v>64.033333333333346</v>
      </c>
      <c r="K40" s="278">
        <v>62</v>
      </c>
      <c r="L40" s="278">
        <v>59.5</v>
      </c>
      <c r="M40" s="278">
        <v>3.45547</v>
      </c>
    </row>
    <row r="41" spans="1:13">
      <c r="A41" s="269">
        <v>31</v>
      </c>
      <c r="B41" s="278" t="s">
        <v>50</v>
      </c>
      <c r="C41" s="279">
        <v>47.95</v>
      </c>
      <c r="D41" s="280">
        <v>47.083333333333336</v>
      </c>
      <c r="E41" s="280">
        <v>45.416666666666671</v>
      </c>
      <c r="F41" s="280">
        <v>42.883333333333333</v>
      </c>
      <c r="G41" s="280">
        <v>41.216666666666669</v>
      </c>
      <c r="H41" s="280">
        <v>49.616666666666674</v>
      </c>
      <c r="I41" s="280">
        <v>51.283333333333346</v>
      </c>
      <c r="J41" s="280">
        <v>53.816666666666677</v>
      </c>
      <c r="K41" s="278">
        <v>48.75</v>
      </c>
      <c r="L41" s="278">
        <v>44.55</v>
      </c>
      <c r="M41" s="278">
        <v>421.44760000000002</v>
      </c>
    </row>
    <row r="42" spans="1:13">
      <c r="A42" s="269">
        <v>32</v>
      </c>
      <c r="B42" s="278" t="s">
        <v>52</v>
      </c>
      <c r="C42" s="279">
        <v>1767.5</v>
      </c>
      <c r="D42" s="280">
        <v>1790.1333333333332</v>
      </c>
      <c r="E42" s="280">
        <v>1733.2666666666664</v>
      </c>
      <c r="F42" s="280">
        <v>1699.0333333333333</v>
      </c>
      <c r="G42" s="280">
        <v>1642.1666666666665</v>
      </c>
      <c r="H42" s="280">
        <v>1824.3666666666663</v>
      </c>
      <c r="I42" s="280">
        <v>1881.2333333333331</v>
      </c>
      <c r="J42" s="280">
        <v>1915.4666666666662</v>
      </c>
      <c r="K42" s="278">
        <v>1847</v>
      </c>
      <c r="L42" s="278">
        <v>1755.9</v>
      </c>
      <c r="M42" s="278">
        <v>29.311699999999998</v>
      </c>
    </row>
    <row r="43" spans="1:13">
      <c r="A43" s="269">
        <v>33</v>
      </c>
      <c r="B43" s="278" t="s">
        <v>308</v>
      </c>
      <c r="C43" s="279">
        <v>98.35</v>
      </c>
      <c r="D43" s="280">
        <v>99.283333333333346</v>
      </c>
      <c r="E43" s="280">
        <v>96.066666666666691</v>
      </c>
      <c r="F43" s="280">
        <v>93.783333333333346</v>
      </c>
      <c r="G43" s="280">
        <v>90.566666666666691</v>
      </c>
      <c r="H43" s="280">
        <v>101.56666666666669</v>
      </c>
      <c r="I43" s="280">
        <v>104.78333333333336</v>
      </c>
      <c r="J43" s="280">
        <v>107.06666666666669</v>
      </c>
      <c r="K43" s="278">
        <v>102.5</v>
      </c>
      <c r="L43" s="278">
        <v>97</v>
      </c>
      <c r="M43" s="278">
        <v>3.90259</v>
      </c>
    </row>
    <row r="44" spans="1:13">
      <c r="A44" s="269">
        <v>34</v>
      </c>
      <c r="B44" s="278" t="s">
        <v>310</v>
      </c>
      <c r="C44" s="279">
        <v>947.25</v>
      </c>
      <c r="D44" s="280">
        <v>946.51666666666677</v>
      </c>
      <c r="E44" s="280">
        <v>938.73333333333358</v>
      </c>
      <c r="F44" s="280">
        <v>930.21666666666681</v>
      </c>
      <c r="G44" s="280">
        <v>922.43333333333362</v>
      </c>
      <c r="H44" s="280">
        <v>955.03333333333353</v>
      </c>
      <c r="I44" s="280">
        <v>962.81666666666661</v>
      </c>
      <c r="J44" s="280">
        <v>971.33333333333348</v>
      </c>
      <c r="K44" s="278">
        <v>954.3</v>
      </c>
      <c r="L44" s="278">
        <v>938</v>
      </c>
      <c r="M44" s="278">
        <v>0.65929000000000004</v>
      </c>
    </row>
    <row r="45" spans="1:13">
      <c r="A45" s="269">
        <v>35</v>
      </c>
      <c r="B45" s="278" t="s">
        <v>309</v>
      </c>
      <c r="C45" s="279">
        <v>3038.75</v>
      </c>
      <c r="D45" s="280">
        <v>2969.25</v>
      </c>
      <c r="E45" s="280">
        <v>2814.5</v>
      </c>
      <c r="F45" s="280">
        <v>2590.25</v>
      </c>
      <c r="G45" s="280">
        <v>2435.5</v>
      </c>
      <c r="H45" s="280">
        <v>3193.5</v>
      </c>
      <c r="I45" s="280">
        <v>3348.25</v>
      </c>
      <c r="J45" s="280">
        <v>3572.5</v>
      </c>
      <c r="K45" s="278">
        <v>3124</v>
      </c>
      <c r="L45" s="278">
        <v>2745</v>
      </c>
      <c r="M45" s="278">
        <v>1.0888</v>
      </c>
    </row>
    <row r="46" spans="1:13">
      <c r="A46" s="269">
        <v>36</v>
      </c>
      <c r="B46" s="278" t="s">
        <v>311</v>
      </c>
      <c r="C46" s="279">
        <v>4947.1499999999996</v>
      </c>
      <c r="D46" s="280">
        <v>4899.05</v>
      </c>
      <c r="E46" s="280">
        <v>4798.1000000000004</v>
      </c>
      <c r="F46" s="280">
        <v>4649.05</v>
      </c>
      <c r="G46" s="280">
        <v>4548.1000000000004</v>
      </c>
      <c r="H46" s="280">
        <v>5048.1000000000004</v>
      </c>
      <c r="I46" s="280">
        <v>5149.0499999999993</v>
      </c>
      <c r="J46" s="280">
        <v>5298.1</v>
      </c>
      <c r="K46" s="278">
        <v>5000</v>
      </c>
      <c r="L46" s="278">
        <v>4750</v>
      </c>
      <c r="M46" s="278">
        <v>0.77781999999999996</v>
      </c>
    </row>
    <row r="47" spans="1:13">
      <c r="A47" s="269">
        <v>37</v>
      </c>
      <c r="B47" s="278" t="s">
        <v>227</v>
      </c>
      <c r="C47" s="279">
        <v>538.20000000000005</v>
      </c>
      <c r="D47" s="280">
        <v>529.18333333333339</v>
      </c>
      <c r="E47" s="280">
        <v>520.11666666666679</v>
      </c>
      <c r="F47" s="280">
        <v>502.03333333333342</v>
      </c>
      <c r="G47" s="280">
        <v>492.96666666666681</v>
      </c>
      <c r="H47" s="280">
        <v>547.26666666666677</v>
      </c>
      <c r="I47" s="280">
        <v>556.33333333333337</v>
      </c>
      <c r="J47" s="280">
        <v>574.41666666666674</v>
      </c>
      <c r="K47" s="278">
        <v>538.25</v>
      </c>
      <c r="L47" s="278">
        <v>511.1</v>
      </c>
      <c r="M47" s="278">
        <v>5.0925399999999996</v>
      </c>
    </row>
    <row r="48" spans="1:13">
      <c r="A48" s="269">
        <v>38</v>
      </c>
      <c r="B48" s="278" t="s">
        <v>54</v>
      </c>
      <c r="C48" s="279">
        <v>625.35</v>
      </c>
      <c r="D48" s="280">
        <v>623.33333333333337</v>
      </c>
      <c r="E48" s="280">
        <v>614.81666666666672</v>
      </c>
      <c r="F48" s="280">
        <v>604.2833333333333</v>
      </c>
      <c r="G48" s="280">
        <v>595.76666666666665</v>
      </c>
      <c r="H48" s="280">
        <v>633.86666666666679</v>
      </c>
      <c r="I48" s="280">
        <v>642.38333333333344</v>
      </c>
      <c r="J48" s="280">
        <v>652.91666666666686</v>
      </c>
      <c r="K48" s="278">
        <v>631.85</v>
      </c>
      <c r="L48" s="278">
        <v>612.79999999999995</v>
      </c>
      <c r="M48" s="278">
        <v>59.357610000000001</v>
      </c>
    </row>
    <row r="49" spans="1:13">
      <c r="A49" s="269">
        <v>39</v>
      </c>
      <c r="B49" s="278" t="s">
        <v>312</v>
      </c>
      <c r="C49" s="279">
        <v>432.5</v>
      </c>
      <c r="D49" s="280">
        <v>432.06666666666666</v>
      </c>
      <c r="E49" s="280">
        <v>416.5333333333333</v>
      </c>
      <c r="F49" s="280">
        <v>400.56666666666666</v>
      </c>
      <c r="G49" s="280">
        <v>385.0333333333333</v>
      </c>
      <c r="H49" s="280">
        <v>448.0333333333333</v>
      </c>
      <c r="I49" s="280">
        <v>463.56666666666672</v>
      </c>
      <c r="J49" s="280">
        <v>479.5333333333333</v>
      </c>
      <c r="K49" s="278">
        <v>447.6</v>
      </c>
      <c r="L49" s="278">
        <v>416.1</v>
      </c>
      <c r="M49" s="278">
        <v>13.15804</v>
      </c>
    </row>
    <row r="50" spans="1:13">
      <c r="A50" s="269">
        <v>40</v>
      </c>
      <c r="B50" s="278" t="s">
        <v>56</v>
      </c>
      <c r="C50" s="279">
        <v>439.1</v>
      </c>
      <c r="D50" s="280">
        <v>437.9666666666667</v>
      </c>
      <c r="E50" s="280">
        <v>427.08333333333337</v>
      </c>
      <c r="F50" s="280">
        <v>415.06666666666666</v>
      </c>
      <c r="G50" s="280">
        <v>404.18333333333334</v>
      </c>
      <c r="H50" s="280">
        <v>449.98333333333341</v>
      </c>
      <c r="I50" s="280">
        <v>460.86666666666673</v>
      </c>
      <c r="J50" s="280">
        <v>472.88333333333344</v>
      </c>
      <c r="K50" s="278">
        <v>448.85</v>
      </c>
      <c r="L50" s="278">
        <v>425.95</v>
      </c>
      <c r="M50" s="278">
        <v>615.00039000000004</v>
      </c>
    </row>
    <row r="51" spans="1:13">
      <c r="A51" s="269">
        <v>41</v>
      </c>
      <c r="B51" s="278" t="s">
        <v>57</v>
      </c>
      <c r="C51" s="279">
        <v>2499.15</v>
      </c>
      <c r="D51" s="280">
        <v>2489.7166666666667</v>
      </c>
      <c r="E51" s="280">
        <v>2459.4333333333334</v>
      </c>
      <c r="F51" s="280">
        <v>2419.7166666666667</v>
      </c>
      <c r="G51" s="280">
        <v>2389.4333333333334</v>
      </c>
      <c r="H51" s="280">
        <v>2529.4333333333334</v>
      </c>
      <c r="I51" s="280">
        <v>2559.7166666666672</v>
      </c>
      <c r="J51" s="280">
        <v>2599.4333333333334</v>
      </c>
      <c r="K51" s="278">
        <v>2520</v>
      </c>
      <c r="L51" s="278">
        <v>2450</v>
      </c>
      <c r="M51" s="278">
        <v>5.2527100000000004</v>
      </c>
    </row>
    <row r="52" spans="1:13">
      <c r="A52" s="269">
        <v>42</v>
      </c>
      <c r="B52" s="278" t="s">
        <v>316</v>
      </c>
      <c r="C52" s="279">
        <v>146.15</v>
      </c>
      <c r="D52" s="280">
        <v>146.81666666666666</v>
      </c>
      <c r="E52" s="280">
        <v>144.88333333333333</v>
      </c>
      <c r="F52" s="280">
        <v>143.61666666666667</v>
      </c>
      <c r="G52" s="280">
        <v>141.68333333333334</v>
      </c>
      <c r="H52" s="280">
        <v>148.08333333333331</v>
      </c>
      <c r="I52" s="280">
        <v>150.01666666666665</v>
      </c>
      <c r="J52" s="280">
        <v>151.2833333333333</v>
      </c>
      <c r="K52" s="278">
        <v>148.75</v>
      </c>
      <c r="L52" s="278">
        <v>145.55000000000001</v>
      </c>
      <c r="M52" s="278">
        <v>1.7044699999999999</v>
      </c>
    </row>
    <row r="53" spans="1:13">
      <c r="A53" s="269">
        <v>43</v>
      </c>
      <c r="B53" s="278" t="s">
        <v>317</v>
      </c>
      <c r="C53" s="279">
        <v>339.55</v>
      </c>
      <c r="D53" s="280">
        <v>344</v>
      </c>
      <c r="E53" s="280">
        <v>328</v>
      </c>
      <c r="F53" s="280">
        <v>316.45</v>
      </c>
      <c r="G53" s="280">
        <v>300.45</v>
      </c>
      <c r="H53" s="280">
        <v>355.55</v>
      </c>
      <c r="I53" s="280">
        <v>371.55</v>
      </c>
      <c r="J53" s="280">
        <v>383.1</v>
      </c>
      <c r="K53" s="278">
        <v>360</v>
      </c>
      <c r="L53" s="278">
        <v>332.45</v>
      </c>
      <c r="M53" s="278">
        <v>5.1971600000000002</v>
      </c>
    </row>
    <row r="54" spans="1:13">
      <c r="A54" s="269">
        <v>44</v>
      </c>
      <c r="B54" s="278" t="s">
        <v>59</v>
      </c>
      <c r="C54" s="279">
        <v>4998.6499999999996</v>
      </c>
      <c r="D54" s="280">
        <v>4963.6833333333334</v>
      </c>
      <c r="E54" s="280">
        <v>4857.3666666666668</v>
      </c>
      <c r="F54" s="280">
        <v>4716.083333333333</v>
      </c>
      <c r="G54" s="280">
        <v>4609.7666666666664</v>
      </c>
      <c r="H54" s="280">
        <v>5104.9666666666672</v>
      </c>
      <c r="I54" s="280">
        <v>5211.2833333333347</v>
      </c>
      <c r="J54" s="280">
        <v>5352.5666666666675</v>
      </c>
      <c r="K54" s="278">
        <v>5070</v>
      </c>
      <c r="L54" s="278">
        <v>4822.3999999999996</v>
      </c>
      <c r="M54" s="278">
        <v>15.235279999999999</v>
      </c>
    </row>
    <row r="55" spans="1:13">
      <c r="A55" s="269">
        <v>45</v>
      </c>
      <c r="B55" s="278" t="s">
        <v>233</v>
      </c>
      <c r="C55" s="279">
        <v>2002.85</v>
      </c>
      <c r="D55" s="280">
        <v>2009.25</v>
      </c>
      <c r="E55" s="280">
        <v>1933.5500000000002</v>
      </c>
      <c r="F55" s="280">
        <v>1864.2500000000002</v>
      </c>
      <c r="G55" s="280">
        <v>1788.5500000000004</v>
      </c>
      <c r="H55" s="280">
        <v>2078.5500000000002</v>
      </c>
      <c r="I55" s="280">
        <v>2154.25</v>
      </c>
      <c r="J55" s="280">
        <v>2223.5499999999997</v>
      </c>
      <c r="K55" s="278">
        <v>2084.9499999999998</v>
      </c>
      <c r="L55" s="278">
        <v>1939.95</v>
      </c>
      <c r="M55" s="278">
        <v>0.76668000000000003</v>
      </c>
    </row>
    <row r="56" spans="1:13">
      <c r="A56" s="269">
        <v>46</v>
      </c>
      <c r="B56" s="278" t="s">
        <v>60</v>
      </c>
      <c r="C56" s="279">
        <v>2296.4499999999998</v>
      </c>
      <c r="D56" s="280">
        <v>2290.5</v>
      </c>
      <c r="E56" s="280">
        <v>2206</v>
      </c>
      <c r="F56" s="280">
        <v>2115.5500000000002</v>
      </c>
      <c r="G56" s="280">
        <v>2031.0500000000002</v>
      </c>
      <c r="H56" s="280">
        <v>2380.9499999999998</v>
      </c>
      <c r="I56" s="280">
        <v>2465.4499999999998</v>
      </c>
      <c r="J56" s="280">
        <v>2555.8999999999996</v>
      </c>
      <c r="K56" s="278">
        <v>2375</v>
      </c>
      <c r="L56" s="278">
        <v>2200.0500000000002</v>
      </c>
      <c r="M56" s="278">
        <v>150.60597999999999</v>
      </c>
    </row>
    <row r="57" spans="1:13">
      <c r="A57" s="269">
        <v>47</v>
      </c>
      <c r="B57" s="278" t="s">
        <v>61</v>
      </c>
      <c r="C57" s="279">
        <v>960.3</v>
      </c>
      <c r="D57" s="280">
        <v>948.4666666666667</v>
      </c>
      <c r="E57" s="280">
        <v>931.93333333333339</v>
      </c>
      <c r="F57" s="280">
        <v>903.56666666666672</v>
      </c>
      <c r="G57" s="280">
        <v>887.03333333333342</v>
      </c>
      <c r="H57" s="280">
        <v>976.83333333333337</v>
      </c>
      <c r="I57" s="280">
        <v>993.36666666666667</v>
      </c>
      <c r="J57" s="280">
        <v>1021.7333333333333</v>
      </c>
      <c r="K57" s="278">
        <v>965</v>
      </c>
      <c r="L57" s="278">
        <v>920.1</v>
      </c>
      <c r="M57" s="278">
        <v>10.51601</v>
      </c>
    </row>
    <row r="58" spans="1:13">
      <c r="A58" s="269">
        <v>48</v>
      </c>
      <c r="B58" s="278" t="s">
        <v>318</v>
      </c>
      <c r="C58" s="279">
        <v>100.45</v>
      </c>
      <c r="D58" s="280">
        <v>100.75</v>
      </c>
      <c r="E58" s="280">
        <v>99.3</v>
      </c>
      <c r="F58" s="280">
        <v>98.149999999999991</v>
      </c>
      <c r="G58" s="280">
        <v>96.699999999999989</v>
      </c>
      <c r="H58" s="280">
        <v>101.9</v>
      </c>
      <c r="I58" s="280">
        <v>103.35</v>
      </c>
      <c r="J58" s="280">
        <v>104.50000000000001</v>
      </c>
      <c r="K58" s="278">
        <v>102.2</v>
      </c>
      <c r="L58" s="278">
        <v>99.6</v>
      </c>
      <c r="M58" s="278">
        <v>0.97780999999999996</v>
      </c>
    </row>
    <row r="59" spans="1:13">
      <c r="A59" s="269">
        <v>49</v>
      </c>
      <c r="B59" s="278" t="s">
        <v>319</v>
      </c>
      <c r="C59" s="279">
        <v>98.35</v>
      </c>
      <c r="D59" s="280">
        <v>98.933333333333337</v>
      </c>
      <c r="E59" s="280">
        <v>97.416666666666671</v>
      </c>
      <c r="F59" s="280">
        <v>96.483333333333334</v>
      </c>
      <c r="G59" s="280">
        <v>94.966666666666669</v>
      </c>
      <c r="H59" s="280">
        <v>99.866666666666674</v>
      </c>
      <c r="I59" s="280">
        <v>101.38333333333333</v>
      </c>
      <c r="J59" s="280">
        <v>102.31666666666668</v>
      </c>
      <c r="K59" s="278">
        <v>100.45</v>
      </c>
      <c r="L59" s="278">
        <v>98</v>
      </c>
      <c r="M59" s="278">
        <v>5.6461499999999996</v>
      </c>
    </row>
    <row r="60" spans="1:13" ht="12" customHeight="1">
      <c r="A60" s="269">
        <v>50</v>
      </c>
      <c r="B60" s="278" t="s">
        <v>234</v>
      </c>
      <c r="C60" s="279">
        <v>234.45</v>
      </c>
      <c r="D60" s="280">
        <v>230.66666666666666</v>
      </c>
      <c r="E60" s="280">
        <v>223.43333333333331</v>
      </c>
      <c r="F60" s="280">
        <v>212.41666666666666</v>
      </c>
      <c r="G60" s="280">
        <v>205.18333333333331</v>
      </c>
      <c r="H60" s="280">
        <v>241.68333333333331</v>
      </c>
      <c r="I60" s="280">
        <v>248.91666666666666</v>
      </c>
      <c r="J60" s="280">
        <v>259.93333333333328</v>
      </c>
      <c r="K60" s="278">
        <v>237.9</v>
      </c>
      <c r="L60" s="278">
        <v>219.65</v>
      </c>
      <c r="M60" s="278">
        <v>200.55779000000001</v>
      </c>
    </row>
    <row r="61" spans="1:13">
      <c r="A61" s="269">
        <v>51</v>
      </c>
      <c r="B61" s="278" t="s">
        <v>62</v>
      </c>
      <c r="C61" s="279">
        <v>48.1</v>
      </c>
      <c r="D61" s="280">
        <v>47.983333333333327</v>
      </c>
      <c r="E61" s="280">
        <v>47.316666666666656</v>
      </c>
      <c r="F61" s="280">
        <v>46.533333333333331</v>
      </c>
      <c r="G61" s="280">
        <v>45.86666666666666</v>
      </c>
      <c r="H61" s="280">
        <v>48.766666666666652</v>
      </c>
      <c r="I61" s="280">
        <v>49.433333333333323</v>
      </c>
      <c r="J61" s="280">
        <v>50.216666666666647</v>
      </c>
      <c r="K61" s="278">
        <v>48.65</v>
      </c>
      <c r="L61" s="278">
        <v>47.2</v>
      </c>
      <c r="M61" s="278">
        <v>265.17815000000002</v>
      </c>
    </row>
    <row r="62" spans="1:13">
      <c r="A62" s="269">
        <v>52</v>
      </c>
      <c r="B62" s="278" t="s">
        <v>63</v>
      </c>
      <c r="C62" s="279">
        <v>34.549999999999997</v>
      </c>
      <c r="D62" s="280">
        <v>34.65</v>
      </c>
      <c r="E62" s="280">
        <v>34.199999999999996</v>
      </c>
      <c r="F62" s="280">
        <v>33.849999999999994</v>
      </c>
      <c r="G62" s="280">
        <v>33.399999999999991</v>
      </c>
      <c r="H62" s="280">
        <v>35</v>
      </c>
      <c r="I62" s="280">
        <v>35.450000000000003</v>
      </c>
      <c r="J62" s="280">
        <v>35.800000000000004</v>
      </c>
      <c r="K62" s="278">
        <v>35.1</v>
      </c>
      <c r="L62" s="278">
        <v>34.299999999999997</v>
      </c>
      <c r="M62" s="278">
        <v>30.791709999999998</v>
      </c>
    </row>
    <row r="63" spans="1:13">
      <c r="A63" s="269">
        <v>53</v>
      </c>
      <c r="B63" s="278" t="s">
        <v>313</v>
      </c>
      <c r="C63" s="279">
        <v>1052.5</v>
      </c>
      <c r="D63" s="280">
        <v>1057.55</v>
      </c>
      <c r="E63" s="280">
        <v>1040.0999999999999</v>
      </c>
      <c r="F63" s="280">
        <v>1027.7</v>
      </c>
      <c r="G63" s="280">
        <v>1010.25</v>
      </c>
      <c r="H63" s="280">
        <v>1069.9499999999998</v>
      </c>
      <c r="I63" s="280">
        <v>1087.4000000000001</v>
      </c>
      <c r="J63" s="280">
        <v>1099.7999999999997</v>
      </c>
      <c r="K63" s="278">
        <v>1075</v>
      </c>
      <c r="L63" s="278">
        <v>1045.1500000000001</v>
      </c>
      <c r="M63" s="278">
        <v>0.13261000000000001</v>
      </c>
    </row>
    <row r="64" spans="1:13">
      <c r="A64" s="269">
        <v>54</v>
      </c>
      <c r="B64" s="278" t="s">
        <v>64</v>
      </c>
      <c r="C64" s="279">
        <v>1338.15</v>
      </c>
      <c r="D64" s="280">
        <v>1340</v>
      </c>
      <c r="E64" s="280">
        <v>1326</v>
      </c>
      <c r="F64" s="280">
        <v>1313.85</v>
      </c>
      <c r="G64" s="280">
        <v>1299.8499999999999</v>
      </c>
      <c r="H64" s="280">
        <v>1352.15</v>
      </c>
      <c r="I64" s="280">
        <v>1366.15</v>
      </c>
      <c r="J64" s="280">
        <v>1378.3000000000002</v>
      </c>
      <c r="K64" s="278">
        <v>1354</v>
      </c>
      <c r="L64" s="278">
        <v>1327.85</v>
      </c>
      <c r="M64" s="278">
        <v>12.70468</v>
      </c>
    </row>
    <row r="65" spans="1:13">
      <c r="A65" s="269">
        <v>55</v>
      </c>
      <c r="B65" s="278" t="s">
        <v>321</v>
      </c>
      <c r="C65" s="279">
        <v>4359.45</v>
      </c>
      <c r="D65" s="280">
        <v>4367.0166666666673</v>
      </c>
      <c r="E65" s="280">
        <v>4274.0333333333347</v>
      </c>
      <c r="F65" s="280">
        <v>4188.6166666666677</v>
      </c>
      <c r="G65" s="280">
        <v>4095.633333333335</v>
      </c>
      <c r="H65" s="280">
        <v>4452.4333333333343</v>
      </c>
      <c r="I65" s="280">
        <v>4545.4166666666661</v>
      </c>
      <c r="J65" s="280">
        <v>4630.8333333333339</v>
      </c>
      <c r="K65" s="278">
        <v>4460</v>
      </c>
      <c r="L65" s="278">
        <v>4281.6000000000004</v>
      </c>
      <c r="M65" s="278">
        <v>0.23665</v>
      </c>
    </row>
    <row r="66" spans="1:13">
      <c r="A66" s="269">
        <v>56</v>
      </c>
      <c r="B66" s="278" t="s">
        <v>235</v>
      </c>
      <c r="C66" s="279">
        <v>914.1</v>
      </c>
      <c r="D66" s="280">
        <v>923.0333333333333</v>
      </c>
      <c r="E66" s="280">
        <v>901.06666666666661</v>
      </c>
      <c r="F66" s="280">
        <v>888.0333333333333</v>
      </c>
      <c r="G66" s="280">
        <v>866.06666666666661</v>
      </c>
      <c r="H66" s="280">
        <v>936.06666666666661</v>
      </c>
      <c r="I66" s="280">
        <v>958.0333333333333</v>
      </c>
      <c r="J66" s="280">
        <v>971.06666666666661</v>
      </c>
      <c r="K66" s="278">
        <v>945</v>
      </c>
      <c r="L66" s="278">
        <v>910</v>
      </c>
      <c r="M66" s="278">
        <v>0.54025000000000001</v>
      </c>
    </row>
    <row r="67" spans="1:13">
      <c r="A67" s="269">
        <v>57</v>
      </c>
      <c r="B67" s="278" t="s">
        <v>322</v>
      </c>
      <c r="C67" s="279">
        <v>214.8</v>
      </c>
      <c r="D67" s="280">
        <v>213.76666666666665</v>
      </c>
      <c r="E67" s="280">
        <v>210.5333333333333</v>
      </c>
      <c r="F67" s="280">
        <v>206.26666666666665</v>
      </c>
      <c r="G67" s="280">
        <v>203.0333333333333</v>
      </c>
      <c r="H67" s="280">
        <v>218.0333333333333</v>
      </c>
      <c r="I67" s="280">
        <v>221.26666666666665</v>
      </c>
      <c r="J67" s="280">
        <v>225.5333333333333</v>
      </c>
      <c r="K67" s="278">
        <v>217</v>
      </c>
      <c r="L67" s="278">
        <v>209.5</v>
      </c>
      <c r="M67" s="278">
        <v>0.26708999999999999</v>
      </c>
    </row>
    <row r="68" spans="1:13">
      <c r="A68" s="269">
        <v>58</v>
      </c>
      <c r="B68" s="278" t="s">
        <v>66</v>
      </c>
      <c r="C68" s="279">
        <v>73.150000000000006</v>
      </c>
      <c r="D68" s="280">
        <v>73.13333333333334</v>
      </c>
      <c r="E68" s="280">
        <v>72.166666666666686</v>
      </c>
      <c r="F68" s="280">
        <v>71.183333333333351</v>
      </c>
      <c r="G68" s="280">
        <v>70.216666666666697</v>
      </c>
      <c r="H68" s="280">
        <v>74.116666666666674</v>
      </c>
      <c r="I68" s="280">
        <v>75.083333333333343</v>
      </c>
      <c r="J68" s="280">
        <v>76.066666666666663</v>
      </c>
      <c r="K68" s="278">
        <v>74.099999999999994</v>
      </c>
      <c r="L68" s="278">
        <v>72.150000000000006</v>
      </c>
      <c r="M68" s="278">
        <v>97.765600000000006</v>
      </c>
    </row>
    <row r="69" spans="1:13">
      <c r="A69" s="269">
        <v>59</v>
      </c>
      <c r="B69" s="278" t="s">
        <v>314</v>
      </c>
      <c r="C69" s="279">
        <v>589</v>
      </c>
      <c r="D69" s="280">
        <v>589.76666666666665</v>
      </c>
      <c r="E69" s="280">
        <v>580.73333333333335</v>
      </c>
      <c r="F69" s="280">
        <v>572.4666666666667</v>
      </c>
      <c r="G69" s="280">
        <v>563.43333333333339</v>
      </c>
      <c r="H69" s="280">
        <v>598.0333333333333</v>
      </c>
      <c r="I69" s="280">
        <v>607.06666666666661</v>
      </c>
      <c r="J69" s="280">
        <v>615.33333333333326</v>
      </c>
      <c r="K69" s="278">
        <v>598.79999999999995</v>
      </c>
      <c r="L69" s="278">
        <v>581.5</v>
      </c>
      <c r="M69" s="278">
        <v>3.7026699999999999</v>
      </c>
    </row>
    <row r="70" spans="1:13">
      <c r="A70" s="269">
        <v>60</v>
      </c>
      <c r="B70" s="278" t="s">
        <v>67</v>
      </c>
      <c r="C70" s="279">
        <v>517.25</v>
      </c>
      <c r="D70" s="280">
        <v>521.53333333333342</v>
      </c>
      <c r="E70" s="280">
        <v>507.16666666666686</v>
      </c>
      <c r="F70" s="280">
        <v>497.08333333333343</v>
      </c>
      <c r="G70" s="280">
        <v>482.71666666666687</v>
      </c>
      <c r="H70" s="280">
        <v>531.61666666666679</v>
      </c>
      <c r="I70" s="280">
        <v>545.98333333333335</v>
      </c>
      <c r="J70" s="280">
        <v>556.06666666666683</v>
      </c>
      <c r="K70" s="278">
        <v>535.9</v>
      </c>
      <c r="L70" s="278">
        <v>511.45</v>
      </c>
      <c r="M70" s="278">
        <v>11.911250000000001</v>
      </c>
    </row>
    <row r="71" spans="1:13">
      <c r="A71" s="269">
        <v>61</v>
      </c>
      <c r="B71" s="278" t="s">
        <v>68</v>
      </c>
      <c r="C71" s="279">
        <v>282.05</v>
      </c>
      <c r="D71" s="280">
        <v>278.36666666666667</v>
      </c>
      <c r="E71" s="280">
        <v>269.28333333333336</v>
      </c>
      <c r="F71" s="280">
        <v>256.51666666666671</v>
      </c>
      <c r="G71" s="280">
        <v>247.43333333333339</v>
      </c>
      <c r="H71" s="280">
        <v>291.13333333333333</v>
      </c>
      <c r="I71" s="280">
        <v>300.21666666666658</v>
      </c>
      <c r="J71" s="280">
        <v>312.98333333333329</v>
      </c>
      <c r="K71" s="278">
        <v>287.45</v>
      </c>
      <c r="L71" s="278">
        <v>265.60000000000002</v>
      </c>
      <c r="M71" s="278">
        <v>34.709870000000002</v>
      </c>
    </row>
    <row r="72" spans="1:13">
      <c r="A72" s="269">
        <v>62</v>
      </c>
      <c r="B72" s="278" t="s">
        <v>70</v>
      </c>
      <c r="C72" s="279">
        <v>496</v>
      </c>
      <c r="D72" s="280">
        <v>493.81666666666666</v>
      </c>
      <c r="E72" s="280">
        <v>489.23333333333335</v>
      </c>
      <c r="F72" s="280">
        <v>482.4666666666667</v>
      </c>
      <c r="G72" s="280">
        <v>477.88333333333338</v>
      </c>
      <c r="H72" s="280">
        <v>500.58333333333331</v>
      </c>
      <c r="I72" s="280">
        <v>505.16666666666669</v>
      </c>
      <c r="J72" s="280">
        <v>511.93333333333328</v>
      </c>
      <c r="K72" s="278">
        <v>498.4</v>
      </c>
      <c r="L72" s="278">
        <v>487.05</v>
      </c>
      <c r="M72" s="278">
        <v>82.179289999999995</v>
      </c>
    </row>
    <row r="73" spans="1:13">
      <c r="A73" s="269">
        <v>63</v>
      </c>
      <c r="B73" s="278" t="s">
        <v>71</v>
      </c>
      <c r="C73" s="279">
        <v>20.95</v>
      </c>
      <c r="D73" s="280">
        <v>21.05</v>
      </c>
      <c r="E73" s="280">
        <v>20.75</v>
      </c>
      <c r="F73" s="280">
        <v>20.55</v>
      </c>
      <c r="G73" s="280">
        <v>20.25</v>
      </c>
      <c r="H73" s="280">
        <v>21.25</v>
      </c>
      <c r="I73" s="280">
        <v>21.550000000000004</v>
      </c>
      <c r="J73" s="280">
        <v>21.75</v>
      </c>
      <c r="K73" s="278">
        <v>21.35</v>
      </c>
      <c r="L73" s="278">
        <v>20.85</v>
      </c>
      <c r="M73" s="278">
        <v>197.32808</v>
      </c>
    </row>
    <row r="74" spans="1:13">
      <c r="A74" s="269">
        <v>64</v>
      </c>
      <c r="B74" s="278" t="s">
        <v>72</v>
      </c>
      <c r="C74" s="279">
        <v>352.15</v>
      </c>
      <c r="D74" s="280">
        <v>356.2833333333333</v>
      </c>
      <c r="E74" s="280">
        <v>346.56666666666661</v>
      </c>
      <c r="F74" s="280">
        <v>340.98333333333329</v>
      </c>
      <c r="G74" s="280">
        <v>331.26666666666659</v>
      </c>
      <c r="H74" s="280">
        <v>361.86666666666662</v>
      </c>
      <c r="I74" s="280">
        <v>371.58333333333331</v>
      </c>
      <c r="J74" s="280">
        <v>377.16666666666663</v>
      </c>
      <c r="K74" s="278">
        <v>366</v>
      </c>
      <c r="L74" s="278">
        <v>350.7</v>
      </c>
      <c r="M74" s="278">
        <v>88.30744</v>
      </c>
    </row>
    <row r="75" spans="1:13">
      <c r="A75" s="269">
        <v>65</v>
      </c>
      <c r="B75" s="278" t="s">
        <v>323</v>
      </c>
      <c r="C75" s="279">
        <v>408.65</v>
      </c>
      <c r="D75" s="280">
        <v>410.76666666666665</v>
      </c>
      <c r="E75" s="280">
        <v>404.5333333333333</v>
      </c>
      <c r="F75" s="280">
        <v>400.41666666666663</v>
      </c>
      <c r="G75" s="280">
        <v>394.18333333333328</v>
      </c>
      <c r="H75" s="280">
        <v>414.88333333333333</v>
      </c>
      <c r="I75" s="280">
        <v>421.11666666666667</v>
      </c>
      <c r="J75" s="280">
        <v>425.23333333333335</v>
      </c>
      <c r="K75" s="278">
        <v>417</v>
      </c>
      <c r="L75" s="278">
        <v>406.65</v>
      </c>
      <c r="M75" s="278">
        <v>1.1999299999999999</v>
      </c>
    </row>
    <row r="76" spans="1:13" s="16" customFormat="1">
      <c r="A76" s="269">
        <v>66</v>
      </c>
      <c r="B76" s="278" t="s">
        <v>325</v>
      </c>
      <c r="C76" s="279">
        <v>99.65</v>
      </c>
      <c r="D76" s="280">
        <v>100.46666666666665</v>
      </c>
      <c r="E76" s="280">
        <v>97.433333333333309</v>
      </c>
      <c r="F76" s="280">
        <v>95.216666666666654</v>
      </c>
      <c r="G76" s="280">
        <v>92.183333333333309</v>
      </c>
      <c r="H76" s="280">
        <v>102.68333333333331</v>
      </c>
      <c r="I76" s="280">
        <v>105.71666666666664</v>
      </c>
      <c r="J76" s="280">
        <v>107.93333333333331</v>
      </c>
      <c r="K76" s="278">
        <v>103.5</v>
      </c>
      <c r="L76" s="278">
        <v>98.25</v>
      </c>
      <c r="M76" s="278">
        <v>2.41459</v>
      </c>
    </row>
    <row r="77" spans="1:13" s="16" customFormat="1">
      <c r="A77" s="269">
        <v>67</v>
      </c>
      <c r="B77" s="278" t="s">
        <v>326</v>
      </c>
      <c r="C77" s="279">
        <v>2209.1999999999998</v>
      </c>
      <c r="D77" s="280">
        <v>2194.6666666666665</v>
      </c>
      <c r="E77" s="280">
        <v>2152.2833333333328</v>
      </c>
      <c r="F77" s="280">
        <v>2095.3666666666663</v>
      </c>
      <c r="G77" s="280">
        <v>2052.9833333333327</v>
      </c>
      <c r="H77" s="280">
        <v>2251.583333333333</v>
      </c>
      <c r="I77" s="280">
        <v>2293.9666666666672</v>
      </c>
      <c r="J77" s="280">
        <v>2350.8833333333332</v>
      </c>
      <c r="K77" s="278">
        <v>2237.0500000000002</v>
      </c>
      <c r="L77" s="278">
        <v>2137.75</v>
      </c>
      <c r="M77" s="278">
        <v>8.6959999999999996E-2</v>
      </c>
    </row>
    <row r="78" spans="1:13" s="16" customFormat="1">
      <c r="A78" s="269">
        <v>68</v>
      </c>
      <c r="B78" s="278" t="s">
        <v>327</v>
      </c>
      <c r="C78" s="279">
        <v>534.6</v>
      </c>
      <c r="D78" s="280">
        <v>537</v>
      </c>
      <c r="E78" s="280">
        <v>529.15</v>
      </c>
      <c r="F78" s="280">
        <v>523.69999999999993</v>
      </c>
      <c r="G78" s="280">
        <v>515.84999999999991</v>
      </c>
      <c r="H78" s="280">
        <v>542.45000000000005</v>
      </c>
      <c r="I78" s="280">
        <v>550.29999999999995</v>
      </c>
      <c r="J78" s="280">
        <v>555.75000000000011</v>
      </c>
      <c r="K78" s="278">
        <v>544.85</v>
      </c>
      <c r="L78" s="278">
        <v>531.54999999999995</v>
      </c>
      <c r="M78" s="278">
        <v>0.58059000000000005</v>
      </c>
    </row>
    <row r="79" spans="1:13" s="16" customFormat="1">
      <c r="A79" s="269">
        <v>69</v>
      </c>
      <c r="B79" s="278" t="s">
        <v>328</v>
      </c>
      <c r="C79" s="279">
        <v>51.8</v>
      </c>
      <c r="D79" s="280">
        <v>52.066666666666663</v>
      </c>
      <c r="E79" s="280">
        <v>50.983333333333327</v>
      </c>
      <c r="F79" s="280">
        <v>50.166666666666664</v>
      </c>
      <c r="G79" s="280">
        <v>49.083333333333329</v>
      </c>
      <c r="H79" s="280">
        <v>52.883333333333326</v>
      </c>
      <c r="I79" s="280">
        <v>53.966666666666669</v>
      </c>
      <c r="J79" s="280">
        <v>54.783333333333324</v>
      </c>
      <c r="K79" s="278">
        <v>53.15</v>
      </c>
      <c r="L79" s="278">
        <v>51.25</v>
      </c>
      <c r="M79" s="278">
        <v>12.274789999999999</v>
      </c>
    </row>
    <row r="80" spans="1:13" s="16" customFormat="1">
      <c r="A80" s="269">
        <v>70</v>
      </c>
      <c r="B80" s="278" t="s">
        <v>73</v>
      </c>
      <c r="C80" s="279">
        <v>10024</v>
      </c>
      <c r="D80" s="280">
        <v>10048</v>
      </c>
      <c r="E80" s="280">
        <v>9936</v>
      </c>
      <c r="F80" s="280">
        <v>9848</v>
      </c>
      <c r="G80" s="280">
        <v>9736</v>
      </c>
      <c r="H80" s="280">
        <v>10136</v>
      </c>
      <c r="I80" s="280">
        <v>10248</v>
      </c>
      <c r="J80" s="280">
        <v>10336</v>
      </c>
      <c r="K80" s="278">
        <v>10160</v>
      </c>
      <c r="L80" s="278">
        <v>9960</v>
      </c>
      <c r="M80" s="278">
        <v>0.31297000000000003</v>
      </c>
    </row>
    <row r="81" spans="1:13" s="16" customFormat="1">
      <c r="A81" s="269">
        <v>71</v>
      </c>
      <c r="B81" s="278" t="s">
        <v>75</v>
      </c>
      <c r="C81" s="279">
        <v>360.75</v>
      </c>
      <c r="D81" s="280">
        <v>360.26666666666665</v>
      </c>
      <c r="E81" s="280">
        <v>355.5333333333333</v>
      </c>
      <c r="F81" s="280">
        <v>350.31666666666666</v>
      </c>
      <c r="G81" s="280">
        <v>345.58333333333331</v>
      </c>
      <c r="H81" s="280">
        <v>365.48333333333329</v>
      </c>
      <c r="I81" s="280">
        <v>370.21666666666664</v>
      </c>
      <c r="J81" s="280">
        <v>375.43333333333328</v>
      </c>
      <c r="K81" s="278">
        <v>365</v>
      </c>
      <c r="L81" s="278">
        <v>355.05</v>
      </c>
      <c r="M81" s="278">
        <v>58.2438</v>
      </c>
    </row>
    <row r="82" spans="1:13" s="16" customFormat="1">
      <c r="A82" s="269">
        <v>72</v>
      </c>
      <c r="B82" s="278" t="s">
        <v>329</v>
      </c>
      <c r="C82" s="279">
        <v>118.7</v>
      </c>
      <c r="D82" s="280">
        <v>119.76666666666667</v>
      </c>
      <c r="E82" s="280">
        <v>116.93333333333334</v>
      </c>
      <c r="F82" s="280">
        <v>115.16666666666667</v>
      </c>
      <c r="G82" s="280">
        <v>112.33333333333334</v>
      </c>
      <c r="H82" s="280">
        <v>121.53333333333333</v>
      </c>
      <c r="I82" s="280">
        <v>124.36666666666667</v>
      </c>
      <c r="J82" s="280">
        <v>126.13333333333333</v>
      </c>
      <c r="K82" s="278">
        <v>122.6</v>
      </c>
      <c r="L82" s="278">
        <v>118</v>
      </c>
      <c r="M82" s="278">
        <v>0.68393000000000004</v>
      </c>
    </row>
    <row r="83" spans="1:13" s="16" customFormat="1">
      <c r="A83" s="269">
        <v>73</v>
      </c>
      <c r="B83" s="278" t="s">
        <v>76</v>
      </c>
      <c r="C83" s="279">
        <v>3156.8</v>
      </c>
      <c r="D83" s="280">
        <v>3181.85</v>
      </c>
      <c r="E83" s="280">
        <v>3124.95</v>
      </c>
      <c r="F83" s="280">
        <v>3093.1</v>
      </c>
      <c r="G83" s="280">
        <v>3036.2</v>
      </c>
      <c r="H83" s="280">
        <v>3213.7</v>
      </c>
      <c r="I83" s="280">
        <v>3270.6000000000004</v>
      </c>
      <c r="J83" s="280">
        <v>3302.45</v>
      </c>
      <c r="K83" s="278">
        <v>3238.75</v>
      </c>
      <c r="L83" s="278">
        <v>3150</v>
      </c>
      <c r="M83" s="278">
        <v>11.7752</v>
      </c>
    </row>
    <row r="84" spans="1:13" s="16" customFormat="1">
      <c r="A84" s="269">
        <v>74</v>
      </c>
      <c r="B84" s="278" t="s">
        <v>315</v>
      </c>
      <c r="C84" s="279">
        <v>377.55</v>
      </c>
      <c r="D84" s="280">
        <v>376.9666666666667</v>
      </c>
      <c r="E84" s="280">
        <v>371.58333333333337</v>
      </c>
      <c r="F84" s="280">
        <v>365.61666666666667</v>
      </c>
      <c r="G84" s="280">
        <v>360.23333333333335</v>
      </c>
      <c r="H84" s="280">
        <v>382.93333333333339</v>
      </c>
      <c r="I84" s="280">
        <v>388.31666666666672</v>
      </c>
      <c r="J84" s="280">
        <v>394.28333333333342</v>
      </c>
      <c r="K84" s="278">
        <v>382.35</v>
      </c>
      <c r="L84" s="278">
        <v>371</v>
      </c>
      <c r="M84" s="278">
        <v>1.52834</v>
      </c>
    </row>
    <row r="85" spans="1:13" s="16" customFormat="1">
      <c r="A85" s="269">
        <v>75</v>
      </c>
      <c r="B85" s="278" t="s">
        <v>324</v>
      </c>
      <c r="C85" s="279">
        <v>74.099999999999994</v>
      </c>
      <c r="D85" s="280">
        <v>74.466666666666654</v>
      </c>
      <c r="E85" s="280">
        <v>72.833333333333314</v>
      </c>
      <c r="F85" s="280">
        <v>71.566666666666663</v>
      </c>
      <c r="G85" s="280">
        <v>69.933333333333323</v>
      </c>
      <c r="H85" s="280">
        <v>75.733333333333306</v>
      </c>
      <c r="I85" s="280">
        <v>77.36666666666666</v>
      </c>
      <c r="J85" s="280">
        <v>78.633333333333297</v>
      </c>
      <c r="K85" s="278">
        <v>76.099999999999994</v>
      </c>
      <c r="L85" s="278">
        <v>73.2</v>
      </c>
      <c r="M85" s="278">
        <v>5.82524</v>
      </c>
    </row>
    <row r="86" spans="1:13" s="16" customFormat="1">
      <c r="A86" s="269">
        <v>76</v>
      </c>
      <c r="B86" s="278" t="s">
        <v>77</v>
      </c>
      <c r="C86" s="279">
        <v>326.7</v>
      </c>
      <c r="D86" s="280">
        <v>325.96666666666664</v>
      </c>
      <c r="E86" s="280">
        <v>321.23333333333329</v>
      </c>
      <c r="F86" s="280">
        <v>315.76666666666665</v>
      </c>
      <c r="G86" s="280">
        <v>311.0333333333333</v>
      </c>
      <c r="H86" s="280">
        <v>331.43333333333328</v>
      </c>
      <c r="I86" s="280">
        <v>336.16666666666663</v>
      </c>
      <c r="J86" s="280">
        <v>341.63333333333327</v>
      </c>
      <c r="K86" s="278">
        <v>330.7</v>
      </c>
      <c r="L86" s="278">
        <v>320.5</v>
      </c>
      <c r="M86" s="278">
        <v>54.513660000000002</v>
      </c>
    </row>
    <row r="87" spans="1:13" s="16" customFormat="1">
      <c r="A87" s="269">
        <v>77</v>
      </c>
      <c r="B87" s="278" t="s">
        <v>78</v>
      </c>
      <c r="C87" s="279">
        <v>87.4</v>
      </c>
      <c r="D87" s="280">
        <v>86.63333333333334</v>
      </c>
      <c r="E87" s="280">
        <v>85.066666666666677</v>
      </c>
      <c r="F87" s="280">
        <v>82.733333333333334</v>
      </c>
      <c r="G87" s="280">
        <v>81.166666666666671</v>
      </c>
      <c r="H87" s="280">
        <v>88.966666666666683</v>
      </c>
      <c r="I87" s="280">
        <v>90.533333333333346</v>
      </c>
      <c r="J87" s="280">
        <v>92.866666666666688</v>
      </c>
      <c r="K87" s="278">
        <v>88.2</v>
      </c>
      <c r="L87" s="278">
        <v>84.3</v>
      </c>
      <c r="M87" s="278">
        <v>161.06193999999999</v>
      </c>
    </row>
    <row r="88" spans="1:13" s="16" customFormat="1">
      <c r="A88" s="269">
        <v>78</v>
      </c>
      <c r="B88" s="278" t="s">
        <v>333</v>
      </c>
      <c r="C88" s="279">
        <v>313.55</v>
      </c>
      <c r="D88" s="280">
        <v>315.28333333333336</v>
      </c>
      <c r="E88" s="280">
        <v>304.76666666666671</v>
      </c>
      <c r="F88" s="280">
        <v>295.98333333333335</v>
      </c>
      <c r="G88" s="280">
        <v>285.4666666666667</v>
      </c>
      <c r="H88" s="280">
        <v>324.06666666666672</v>
      </c>
      <c r="I88" s="280">
        <v>334.58333333333337</v>
      </c>
      <c r="J88" s="280">
        <v>343.36666666666673</v>
      </c>
      <c r="K88" s="278">
        <v>325.8</v>
      </c>
      <c r="L88" s="278">
        <v>306.5</v>
      </c>
      <c r="M88" s="278">
        <v>10.435790000000001</v>
      </c>
    </row>
    <row r="89" spans="1:13" s="16" customFormat="1">
      <c r="A89" s="269">
        <v>79</v>
      </c>
      <c r="B89" s="278" t="s">
        <v>334</v>
      </c>
      <c r="C89" s="279">
        <v>360.4</v>
      </c>
      <c r="D89" s="280">
        <v>362.13333333333338</v>
      </c>
      <c r="E89" s="280">
        <v>347.26666666666677</v>
      </c>
      <c r="F89" s="280">
        <v>334.13333333333338</v>
      </c>
      <c r="G89" s="280">
        <v>319.26666666666677</v>
      </c>
      <c r="H89" s="280">
        <v>375.26666666666677</v>
      </c>
      <c r="I89" s="280">
        <v>390.13333333333344</v>
      </c>
      <c r="J89" s="280">
        <v>403.26666666666677</v>
      </c>
      <c r="K89" s="278">
        <v>377</v>
      </c>
      <c r="L89" s="278">
        <v>349</v>
      </c>
      <c r="M89" s="278">
        <v>3.2416200000000002</v>
      </c>
    </row>
    <row r="90" spans="1:13" s="16" customFormat="1">
      <c r="A90" s="269">
        <v>80</v>
      </c>
      <c r="B90" s="278" t="s">
        <v>336</v>
      </c>
      <c r="C90" s="279">
        <v>218.05</v>
      </c>
      <c r="D90" s="280">
        <v>217.98333333333335</v>
      </c>
      <c r="E90" s="280">
        <v>216.06666666666669</v>
      </c>
      <c r="F90" s="280">
        <v>214.08333333333334</v>
      </c>
      <c r="G90" s="280">
        <v>212.16666666666669</v>
      </c>
      <c r="H90" s="280">
        <v>219.9666666666667</v>
      </c>
      <c r="I90" s="280">
        <v>221.88333333333333</v>
      </c>
      <c r="J90" s="280">
        <v>223.8666666666667</v>
      </c>
      <c r="K90" s="278">
        <v>219.9</v>
      </c>
      <c r="L90" s="278">
        <v>216</v>
      </c>
      <c r="M90" s="278">
        <v>0.21984000000000001</v>
      </c>
    </row>
    <row r="91" spans="1:13" s="16" customFormat="1">
      <c r="A91" s="269">
        <v>81</v>
      </c>
      <c r="B91" s="278" t="s">
        <v>330</v>
      </c>
      <c r="C91" s="279">
        <v>373.85</v>
      </c>
      <c r="D91" s="280">
        <v>376.58333333333331</v>
      </c>
      <c r="E91" s="280">
        <v>369.66666666666663</v>
      </c>
      <c r="F91" s="280">
        <v>365.48333333333329</v>
      </c>
      <c r="G91" s="280">
        <v>358.56666666666661</v>
      </c>
      <c r="H91" s="280">
        <v>380.76666666666665</v>
      </c>
      <c r="I91" s="280">
        <v>387.68333333333328</v>
      </c>
      <c r="J91" s="280">
        <v>391.86666666666667</v>
      </c>
      <c r="K91" s="278">
        <v>383.5</v>
      </c>
      <c r="L91" s="278">
        <v>372.4</v>
      </c>
      <c r="M91" s="278">
        <v>0.90874999999999995</v>
      </c>
    </row>
    <row r="92" spans="1:13" s="16" customFormat="1">
      <c r="A92" s="269">
        <v>82</v>
      </c>
      <c r="B92" s="278" t="s">
        <v>79</v>
      </c>
      <c r="C92" s="279">
        <v>128.15</v>
      </c>
      <c r="D92" s="280">
        <v>126.08333333333333</v>
      </c>
      <c r="E92" s="280">
        <v>123.26666666666665</v>
      </c>
      <c r="F92" s="280">
        <v>118.38333333333333</v>
      </c>
      <c r="G92" s="280">
        <v>115.56666666666665</v>
      </c>
      <c r="H92" s="280">
        <v>130.96666666666664</v>
      </c>
      <c r="I92" s="280">
        <v>133.78333333333336</v>
      </c>
      <c r="J92" s="280">
        <v>138.66666666666666</v>
      </c>
      <c r="K92" s="278">
        <v>128.9</v>
      </c>
      <c r="L92" s="278">
        <v>121.2</v>
      </c>
      <c r="M92" s="278">
        <v>16.365580000000001</v>
      </c>
    </row>
    <row r="93" spans="1:13" s="16" customFormat="1">
      <c r="A93" s="269">
        <v>83</v>
      </c>
      <c r="B93" s="278" t="s">
        <v>331</v>
      </c>
      <c r="C93" s="279">
        <v>191.7</v>
      </c>
      <c r="D93" s="280">
        <v>191.6</v>
      </c>
      <c r="E93" s="280">
        <v>188.2</v>
      </c>
      <c r="F93" s="280">
        <v>184.7</v>
      </c>
      <c r="G93" s="280">
        <v>181.29999999999998</v>
      </c>
      <c r="H93" s="280">
        <v>195.1</v>
      </c>
      <c r="I93" s="280">
        <v>198.50000000000003</v>
      </c>
      <c r="J93" s="280">
        <v>202</v>
      </c>
      <c r="K93" s="278">
        <v>195</v>
      </c>
      <c r="L93" s="278">
        <v>188.1</v>
      </c>
      <c r="M93" s="278">
        <v>1.1073500000000001</v>
      </c>
    </row>
    <row r="94" spans="1:13" s="16" customFormat="1">
      <c r="A94" s="269">
        <v>84</v>
      </c>
      <c r="B94" s="278" t="s">
        <v>339</v>
      </c>
      <c r="C94" s="279">
        <v>231.4</v>
      </c>
      <c r="D94" s="280">
        <v>229.43333333333331</v>
      </c>
      <c r="E94" s="280">
        <v>223.96666666666661</v>
      </c>
      <c r="F94" s="280">
        <v>216.5333333333333</v>
      </c>
      <c r="G94" s="280">
        <v>211.06666666666661</v>
      </c>
      <c r="H94" s="280">
        <v>236.86666666666662</v>
      </c>
      <c r="I94" s="280">
        <v>242.33333333333331</v>
      </c>
      <c r="J94" s="280">
        <v>249.76666666666662</v>
      </c>
      <c r="K94" s="278">
        <v>234.9</v>
      </c>
      <c r="L94" s="278">
        <v>222</v>
      </c>
      <c r="M94" s="278">
        <v>15.042350000000001</v>
      </c>
    </row>
    <row r="95" spans="1:13" s="16" customFormat="1">
      <c r="A95" s="269">
        <v>85</v>
      </c>
      <c r="B95" s="278" t="s">
        <v>337</v>
      </c>
      <c r="C95" s="279">
        <v>785.45</v>
      </c>
      <c r="D95" s="280">
        <v>789.06666666666661</v>
      </c>
      <c r="E95" s="280">
        <v>766.38333333333321</v>
      </c>
      <c r="F95" s="280">
        <v>747.31666666666661</v>
      </c>
      <c r="G95" s="280">
        <v>724.63333333333321</v>
      </c>
      <c r="H95" s="280">
        <v>808.13333333333321</v>
      </c>
      <c r="I95" s="280">
        <v>830.81666666666661</v>
      </c>
      <c r="J95" s="280">
        <v>849.88333333333321</v>
      </c>
      <c r="K95" s="278">
        <v>811.75</v>
      </c>
      <c r="L95" s="278">
        <v>770</v>
      </c>
      <c r="M95" s="278">
        <v>3.5214099999999999</v>
      </c>
    </row>
    <row r="96" spans="1:13" s="16" customFormat="1">
      <c r="A96" s="269">
        <v>86</v>
      </c>
      <c r="B96" s="278" t="s">
        <v>338</v>
      </c>
      <c r="C96" s="279">
        <v>15.6</v>
      </c>
      <c r="D96" s="280">
        <v>15.616666666666667</v>
      </c>
      <c r="E96" s="280">
        <v>15.133333333333333</v>
      </c>
      <c r="F96" s="280">
        <v>14.666666666666666</v>
      </c>
      <c r="G96" s="280">
        <v>14.183333333333332</v>
      </c>
      <c r="H96" s="280">
        <v>16.083333333333336</v>
      </c>
      <c r="I96" s="280">
        <v>16.56666666666667</v>
      </c>
      <c r="J96" s="280">
        <v>17.033333333333335</v>
      </c>
      <c r="K96" s="278">
        <v>16.100000000000001</v>
      </c>
      <c r="L96" s="278">
        <v>15.15</v>
      </c>
      <c r="M96" s="278">
        <v>10.264099999999999</v>
      </c>
    </row>
    <row r="97" spans="1:13" s="16" customFormat="1">
      <c r="A97" s="269">
        <v>87</v>
      </c>
      <c r="B97" s="278" t="s">
        <v>340</v>
      </c>
      <c r="C97" s="279">
        <v>125.45</v>
      </c>
      <c r="D97" s="280">
        <v>124.08333333333333</v>
      </c>
      <c r="E97" s="280">
        <v>116.96666666666667</v>
      </c>
      <c r="F97" s="280">
        <v>108.48333333333333</v>
      </c>
      <c r="G97" s="280">
        <v>101.36666666666667</v>
      </c>
      <c r="H97" s="280">
        <v>132.56666666666666</v>
      </c>
      <c r="I97" s="280">
        <v>139.68333333333331</v>
      </c>
      <c r="J97" s="280">
        <v>148.16666666666666</v>
      </c>
      <c r="K97" s="278">
        <v>131.19999999999999</v>
      </c>
      <c r="L97" s="278">
        <v>115.6</v>
      </c>
      <c r="M97" s="278">
        <v>18.668849999999999</v>
      </c>
    </row>
    <row r="98" spans="1:13" s="16" customFormat="1">
      <c r="A98" s="269">
        <v>88</v>
      </c>
      <c r="B98" s="278" t="s">
        <v>341</v>
      </c>
      <c r="C98" s="279">
        <v>2200.35</v>
      </c>
      <c r="D98" s="280">
        <v>2206.6833333333329</v>
      </c>
      <c r="E98" s="280">
        <v>2188.6666666666661</v>
      </c>
      <c r="F98" s="280">
        <v>2176.9833333333331</v>
      </c>
      <c r="G98" s="280">
        <v>2158.9666666666662</v>
      </c>
      <c r="H98" s="280">
        <v>2218.3666666666659</v>
      </c>
      <c r="I98" s="280">
        <v>2236.3833333333332</v>
      </c>
      <c r="J98" s="280">
        <v>2248.0666666666657</v>
      </c>
      <c r="K98" s="278">
        <v>2224.6999999999998</v>
      </c>
      <c r="L98" s="278">
        <v>2195</v>
      </c>
      <c r="M98" s="278">
        <v>3.0439999999999998E-2</v>
      </c>
    </row>
    <row r="99" spans="1:13" s="16" customFormat="1">
      <c r="A99" s="269">
        <v>89</v>
      </c>
      <c r="B99" s="278" t="s">
        <v>82</v>
      </c>
      <c r="C99" s="279">
        <v>622.45000000000005</v>
      </c>
      <c r="D99" s="280">
        <v>620.81666666666672</v>
      </c>
      <c r="E99" s="280">
        <v>611.63333333333344</v>
      </c>
      <c r="F99" s="280">
        <v>600.81666666666672</v>
      </c>
      <c r="G99" s="280">
        <v>591.63333333333344</v>
      </c>
      <c r="H99" s="280">
        <v>631.63333333333344</v>
      </c>
      <c r="I99" s="280">
        <v>640.81666666666661</v>
      </c>
      <c r="J99" s="280">
        <v>651.63333333333344</v>
      </c>
      <c r="K99" s="278">
        <v>630</v>
      </c>
      <c r="L99" s="278">
        <v>610</v>
      </c>
      <c r="M99" s="278">
        <v>22.796220000000002</v>
      </c>
    </row>
    <row r="100" spans="1:13" s="16" customFormat="1">
      <c r="A100" s="269">
        <v>90</v>
      </c>
      <c r="B100" s="278" t="s">
        <v>335</v>
      </c>
      <c r="C100" s="279">
        <v>145</v>
      </c>
      <c r="D100" s="280">
        <v>140.38333333333333</v>
      </c>
      <c r="E100" s="280">
        <v>134.81666666666666</v>
      </c>
      <c r="F100" s="280">
        <v>124.63333333333333</v>
      </c>
      <c r="G100" s="280">
        <v>119.06666666666666</v>
      </c>
      <c r="H100" s="280">
        <v>150.56666666666666</v>
      </c>
      <c r="I100" s="280">
        <v>156.13333333333333</v>
      </c>
      <c r="J100" s="280">
        <v>166.31666666666666</v>
      </c>
      <c r="K100" s="278">
        <v>145.94999999999999</v>
      </c>
      <c r="L100" s="278">
        <v>130.19999999999999</v>
      </c>
      <c r="M100" s="278">
        <v>3.2201900000000001</v>
      </c>
    </row>
    <row r="101" spans="1:13">
      <c r="A101" s="269">
        <v>91</v>
      </c>
      <c r="B101" s="278" t="s">
        <v>342</v>
      </c>
      <c r="C101" s="279">
        <v>145.94999999999999</v>
      </c>
      <c r="D101" s="280">
        <v>146.13333333333335</v>
      </c>
      <c r="E101" s="280">
        <v>142.3666666666667</v>
      </c>
      <c r="F101" s="280">
        <v>138.78333333333336</v>
      </c>
      <c r="G101" s="280">
        <v>135.01666666666671</v>
      </c>
      <c r="H101" s="280">
        <v>149.7166666666667</v>
      </c>
      <c r="I101" s="280">
        <v>153.48333333333335</v>
      </c>
      <c r="J101" s="280">
        <v>157.06666666666669</v>
      </c>
      <c r="K101" s="278">
        <v>149.9</v>
      </c>
      <c r="L101" s="278">
        <v>142.55000000000001</v>
      </c>
      <c r="M101" s="278">
        <v>7.0794699999999997</v>
      </c>
    </row>
    <row r="102" spans="1:13">
      <c r="A102" s="269">
        <v>92</v>
      </c>
      <c r="B102" s="278" t="s">
        <v>343</v>
      </c>
      <c r="C102" s="279">
        <v>131.35</v>
      </c>
      <c r="D102" s="280">
        <v>131.35</v>
      </c>
      <c r="E102" s="280">
        <v>129.89999999999998</v>
      </c>
      <c r="F102" s="280">
        <v>128.44999999999999</v>
      </c>
      <c r="G102" s="280">
        <v>126.99999999999997</v>
      </c>
      <c r="H102" s="280">
        <v>132.79999999999998</v>
      </c>
      <c r="I102" s="280">
        <v>134.24999999999997</v>
      </c>
      <c r="J102" s="280">
        <v>135.69999999999999</v>
      </c>
      <c r="K102" s="278">
        <v>132.80000000000001</v>
      </c>
      <c r="L102" s="278">
        <v>129.9</v>
      </c>
      <c r="M102" s="278">
        <v>13.14484</v>
      </c>
    </row>
    <row r="103" spans="1:13">
      <c r="A103" s="269">
        <v>93</v>
      </c>
      <c r="B103" s="278" t="s">
        <v>344</v>
      </c>
      <c r="C103" s="279">
        <v>61.75</v>
      </c>
      <c r="D103" s="280">
        <v>62.5</v>
      </c>
      <c r="E103" s="280">
        <v>60.900000000000006</v>
      </c>
      <c r="F103" s="280">
        <v>60.050000000000004</v>
      </c>
      <c r="G103" s="280">
        <v>58.45000000000001</v>
      </c>
      <c r="H103" s="280">
        <v>63.35</v>
      </c>
      <c r="I103" s="280">
        <v>64.949999999999989</v>
      </c>
      <c r="J103" s="280">
        <v>65.8</v>
      </c>
      <c r="K103" s="278">
        <v>64.099999999999994</v>
      </c>
      <c r="L103" s="278">
        <v>61.65</v>
      </c>
      <c r="M103" s="278">
        <v>5.7168200000000002</v>
      </c>
    </row>
    <row r="104" spans="1:13">
      <c r="A104" s="269">
        <v>94</v>
      </c>
      <c r="B104" s="278" t="s">
        <v>83</v>
      </c>
      <c r="C104" s="279">
        <v>150.65</v>
      </c>
      <c r="D104" s="280">
        <v>149.94999999999999</v>
      </c>
      <c r="E104" s="280">
        <v>145.89999999999998</v>
      </c>
      <c r="F104" s="280">
        <v>141.14999999999998</v>
      </c>
      <c r="G104" s="280">
        <v>137.09999999999997</v>
      </c>
      <c r="H104" s="280">
        <v>154.69999999999999</v>
      </c>
      <c r="I104" s="280">
        <v>158.75</v>
      </c>
      <c r="J104" s="280">
        <v>163.5</v>
      </c>
      <c r="K104" s="278">
        <v>154</v>
      </c>
      <c r="L104" s="278">
        <v>145.19999999999999</v>
      </c>
      <c r="M104" s="278">
        <v>120.04183</v>
      </c>
    </row>
    <row r="105" spans="1:13">
      <c r="A105" s="269">
        <v>95</v>
      </c>
      <c r="B105" s="278" t="s">
        <v>345</v>
      </c>
      <c r="C105" s="279">
        <v>284.10000000000002</v>
      </c>
      <c r="D105" s="280">
        <v>283.61666666666667</v>
      </c>
      <c r="E105" s="280">
        <v>280.23333333333335</v>
      </c>
      <c r="F105" s="280">
        <v>276.36666666666667</v>
      </c>
      <c r="G105" s="280">
        <v>272.98333333333335</v>
      </c>
      <c r="H105" s="280">
        <v>287.48333333333335</v>
      </c>
      <c r="I105" s="280">
        <v>290.86666666666667</v>
      </c>
      <c r="J105" s="280">
        <v>294.73333333333335</v>
      </c>
      <c r="K105" s="278">
        <v>287</v>
      </c>
      <c r="L105" s="278">
        <v>279.75</v>
      </c>
      <c r="M105" s="278">
        <v>1.80646</v>
      </c>
    </row>
    <row r="106" spans="1:13">
      <c r="A106" s="269">
        <v>96</v>
      </c>
      <c r="B106" s="278" t="s">
        <v>84</v>
      </c>
      <c r="C106" s="279">
        <v>596.25</v>
      </c>
      <c r="D106" s="280">
        <v>598.08333333333337</v>
      </c>
      <c r="E106" s="280">
        <v>588.26666666666677</v>
      </c>
      <c r="F106" s="280">
        <v>580.28333333333342</v>
      </c>
      <c r="G106" s="280">
        <v>570.46666666666681</v>
      </c>
      <c r="H106" s="280">
        <v>606.06666666666672</v>
      </c>
      <c r="I106" s="280">
        <v>615.88333333333333</v>
      </c>
      <c r="J106" s="280">
        <v>623.86666666666667</v>
      </c>
      <c r="K106" s="278">
        <v>607.9</v>
      </c>
      <c r="L106" s="278">
        <v>590.1</v>
      </c>
      <c r="M106" s="278">
        <v>67.671850000000006</v>
      </c>
    </row>
    <row r="107" spans="1:13">
      <c r="A107" s="269">
        <v>97</v>
      </c>
      <c r="B107" s="278" t="s">
        <v>85</v>
      </c>
      <c r="C107" s="279">
        <v>139.85</v>
      </c>
      <c r="D107" s="280">
        <v>138.68333333333331</v>
      </c>
      <c r="E107" s="280">
        <v>136.51666666666662</v>
      </c>
      <c r="F107" s="280">
        <v>133.18333333333331</v>
      </c>
      <c r="G107" s="280">
        <v>131.01666666666662</v>
      </c>
      <c r="H107" s="280">
        <v>142.01666666666662</v>
      </c>
      <c r="I107" s="280">
        <v>144.18333333333331</v>
      </c>
      <c r="J107" s="280">
        <v>147.51666666666662</v>
      </c>
      <c r="K107" s="278">
        <v>140.85</v>
      </c>
      <c r="L107" s="278">
        <v>135.35</v>
      </c>
      <c r="M107" s="278">
        <v>73.993709999999993</v>
      </c>
    </row>
    <row r="108" spans="1:13">
      <c r="A108" s="269">
        <v>98</v>
      </c>
      <c r="B108" s="286" t="s">
        <v>346</v>
      </c>
      <c r="C108" s="279">
        <v>245.95</v>
      </c>
      <c r="D108" s="280">
        <v>247.41666666666666</v>
      </c>
      <c r="E108" s="280">
        <v>243.83333333333331</v>
      </c>
      <c r="F108" s="280">
        <v>241.71666666666667</v>
      </c>
      <c r="G108" s="280">
        <v>238.13333333333333</v>
      </c>
      <c r="H108" s="280">
        <v>249.5333333333333</v>
      </c>
      <c r="I108" s="280">
        <v>253.11666666666662</v>
      </c>
      <c r="J108" s="280">
        <v>255.23333333333329</v>
      </c>
      <c r="K108" s="278">
        <v>251</v>
      </c>
      <c r="L108" s="278">
        <v>245.3</v>
      </c>
      <c r="M108" s="278">
        <v>1.20495</v>
      </c>
    </row>
    <row r="109" spans="1:13">
      <c r="A109" s="269">
        <v>99</v>
      </c>
      <c r="B109" s="278" t="s">
        <v>86</v>
      </c>
      <c r="C109" s="279">
        <v>1473.6</v>
      </c>
      <c r="D109" s="280">
        <v>1482.2666666666667</v>
      </c>
      <c r="E109" s="280">
        <v>1451.3333333333333</v>
      </c>
      <c r="F109" s="280">
        <v>1429.0666666666666</v>
      </c>
      <c r="G109" s="280">
        <v>1398.1333333333332</v>
      </c>
      <c r="H109" s="280">
        <v>1504.5333333333333</v>
      </c>
      <c r="I109" s="280">
        <v>1535.4666666666667</v>
      </c>
      <c r="J109" s="280">
        <v>1557.7333333333333</v>
      </c>
      <c r="K109" s="278">
        <v>1513.2</v>
      </c>
      <c r="L109" s="278">
        <v>1460</v>
      </c>
      <c r="M109" s="278">
        <v>10.56142</v>
      </c>
    </row>
    <row r="110" spans="1:13">
      <c r="A110" s="269">
        <v>100</v>
      </c>
      <c r="B110" s="278" t="s">
        <v>87</v>
      </c>
      <c r="C110" s="279">
        <v>366.1</v>
      </c>
      <c r="D110" s="280">
        <v>364.48333333333335</v>
      </c>
      <c r="E110" s="280">
        <v>358.86666666666667</v>
      </c>
      <c r="F110" s="280">
        <v>351.63333333333333</v>
      </c>
      <c r="G110" s="280">
        <v>346.01666666666665</v>
      </c>
      <c r="H110" s="280">
        <v>371.7166666666667</v>
      </c>
      <c r="I110" s="280">
        <v>377.33333333333337</v>
      </c>
      <c r="J110" s="280">
        <v>384.56666666666672</v>
      </c>
      <c r="K110" s="278">
        <v>370.1</v>
      </c>
      <c r="L110" s="278">
        <v>357.25</v>
      </c>
      <c r="M110" s="278">
        <v>13.209339999999999</v>
      </c>
    </row>
    <row r="111" spans="1:13">
      <c r="A111" s="269">
        <v>101</v>
      </c>
      <c r="B111" s="278" t="s">
        <v>237</v>
      </c>
      <c r="C111" s="279">
        <v>571.04999999999995</v>
      </c>
      <c r="D111" s="280">
        <v>574.79999999999995</v>
      </c>
      <c r="E111" s="280">
        <v>562.29999999999995</v>
      </c>
      <c r="F111" s="280">
        <v>553.54999999999995</v>
      </c>
      <c r="G111" s="280">
        <v>541.04999999999995</v>
      </c>
      <c r="H111" s="280">
        <v>583.54999999999995</v>
      </c>
      <c r="I111" s="280">
        <v>596.04999999999995</v>
      </c>
      <c r="J111" s="280">
        <v>604.79999999999995</v>
      </c>
      <c r="K111" s="278">
        <v>587.29999999999995</v>
      </c>
      <c r="L111" s="278">
        <v>566.04999999999995</v>
      </c>
      <c r="M111" s="278">
        <v>1.3100499999999999</v>
      </c>
    </row>
    <row r="112" spans="1:13">
      <c r="A112" s="269">
        <v>102</v>
      </c>
      <c r="B112" s="278" t="s">
        <v>347</v>
      </c>
      <c r="C112" s="279">
        <v>468.6</v>
      </c>
      <c r="D112" s="280">
        <v>464.06666666666666</v>
      </c>
      <c r="E112" s="280">
        <v>459.5333333333333</v>
      </c>
      <c r="F112" s="280">
        <v>450.46666666666664</v>
      </c>
      <c r="G112" s="280">
        <v>445.93333333333328</v>
      </c>
      <c r="H112" s="280">
        <v>473.13333333333333</v>
      </c>
      <c r="I112" s="280">
        <v>477.66666666666674</v>
      </c>
      <c r="J112" s="280">
        <v>486.73333333333335</v>
      </c>
      <c r="K112" s="278">
        <v>468.6</v>
      </c>
      <c r="L112" s="278">
        <v>455</v>
      </c>
      <c r="M112" s="278">
        <v>0.83486000000000005</v>
      </c>
    </row>
    <row r="113" spans="1:13">
      <c r="A113" s="269">
        <v>103</v>
      </c>
      <c r="B113" s="278" t="s">
        <v>332</v>
      </c>
      <c r="C113" s="279">
        <v>1419.75</v>
      </c>
      <c r="D113" s="280">
        <v>1439.3500000000001</v>
      </c>
      <c r="E113" s="280">
        <v>1390.7000000000003</v>
      </c>
      <c r="F113" s="280">
        <v>1361.65</v>
      </c>
      <c r="G113" s="280">
        <v>1313.0000000000002</v>
      </c>
      <c r="H113" s="280">
        <v>1468.4000000000003</v>
      </c>
      <c r="I113" s="280">
        <v>1517.0500000000004</v>
      </c>
      <c r="J113" s="280">
        <v>1546.1000000000004</v>
      </c>
      <c r="K113" s="278">
        <v>1488</v>
      </c>
      <c r="L113" s="278">
        <v>1410.3</v>
      </c>
      <c r="M113" s="278">
        <v>0.41452</v>
      </c>
    </row>
    <row r="114" spans="1:13">
      <c r="A114" s="269">
        <v>104</v>
      </c>
      <c r="B114" s="278" t="s">
        <v>238</v>
      </c>
      <c r="C114" s="279">
        <v>217.55</v>
      </c>
      <c r="D114" s="280">
        <v>217.08333333333334</v>
      </c>
      <c r="E114" s="280">
        <v>213.2166666666667</v>
      </c>
      <c r="F114" s="280">
        <v>208.88333333333335</v>
      </c>
      <c r="G114" s="280">
        <v>205.01666666666671</v>
      </c>
      <c r="H114" s="280">
        <v>221.41666666666669</v>
      </c>
      <c r="I114" s="280">
        <v>225.2833333333333</v>
      </c>
      <c r="J114" s="280">
        <v>229.61666666666667</v>
      </c>
      <c r="K114" s="278">
        <v>220.95</v>
      </c>
      <c r="L114" s="278">
        <v>212.75</v>
      </c>
      <c r="M114" s="278">
        <v>17.750389999999999</v>
      </c>
    </row>
    <row r="115" spans="1:13">
      <c r="A115" s="269">
        <v>105</v>
      </c>
      <c r="B115" s="278" t="s">
        <v>236</v>
      </c>
      <c r="C115" s="279">
        <v>134.80000000000001</v>
      </c>
      <c r="D115" s="280">
        <v>131.93333333333334</v>
      </c>
      <c r="E115" s="280">
        <v>126.86666666666667</v>
      </c>
      <c r="F115" s="280">
        <v>118.93333333333334</v>
      </c>
      <c r="G115" s="280">
        <v>113.86666666666667</v>
      </c>
      <c r="H115" s="280">
        <v>139.86666666666667</v>
      </c>
      <c r="I115" s="280">
        <v>144.93333333333334</v>
      </c>
      <c r="J115" s="280">
        <v>152.86666666666667</v>
      </c>
      <c r="K115" s="278">
        <v>137</v>
      </c>
      <c r="L115" s="278">
        <v>124</v>
      </c>
      <c r="M115" s="278">
        <v>19.221080000000001</v>
      </c>
    </row>
    <row r="116" spans="1:13">
      <c r="A116" s="269">
        <v>106</v>
      </c>
      <c r="B116" s="278" t="s">
        <v>88</v>
      </c>
      <c r="C116" s="279">
        <v>378.95</v>
      </c>
      <c r="D116" s="280">
        <v>383.26666666666665</v>
      </c>
      <c r="E116" s="280">
        <v>370.68333333333328</v>
      </c>
      <c r="F116" s="280">
        <v>362.41666666666663</v>
      </c>
      <c r="G116" s="280">
        <v>349.83333333333326</v>
      </c>
      <c r="H116" s="280">
        <v>391.5333333333333</v>
      </c>
      <c r="I116" s="280">
        <v>404.11666666666667</v>
      </c>
      <c r="J116" s="280">
        <v>412.38333333333333</v>
      </c>
      <c r="K116" s="278">
        <v>395.85</v>
      </c>
      <c r="L116" s="278">
        <v>375</v>
      </c>
      <c r="M116" s="278">
        <v>16.296669999999999</v>
      </c>
    </row>
    <row r="117" spans="1:13">
      <c r="A117" s="269">
        <v>107</v>
      </c>
      <c r="B117" s="278" t="s">
        <v>348</v>
      </c>
      <c r="C117" s="279">
        <v>208</v>
      </c>
      <c r="D117" s="280">
        <v>209.23333333333335</v>
      </c>
      <c r="E117" s="280">
        <v>202.66666666666669</v>
      </c>
      <c r="F117" s="280">
        <v>197.33333333333334</v>
      </c>
      <c r="G117" s="280">
        <v>190.76666666666668</v>
      </c>
      <c r="H117" s="280">
        <v>214.56666666666669</v>
      </c>
      <c r="I117" s="280">
        <v>221.13333333333335</v>
      </c>
      <c r="J117" s="280">
        <v>226.4666666666667</v>
      </c>
      <c r="K117" s="278">
        <v>215.8</v>
      </c>
      <c r="L117" s="278">
        <v>203.9</v>
      </c>
      <c r="M117" s="278">
        <v>61.602699999999999</v>
      </c>
    </row>
    <row r="118" spans="1:13">
      <c r="A118" s="269">
        <v>108</v>
      </c>
      <c r="B118" s="278" t="s">
        <v>89</v>
      </c>
      <c r="C118" s="279">
        <v>478.25</v>
      </c>
      <c r="D118" s="280">
        <v>481.45</v>
      </c>
      <c r="E118" s="280">
        <v>472.25</v>
      </c>
      <c r="F118" s="280">
        <v>466.25</v>
      </c>
      <c r="G118" s="280">
        <v>457.05</v>
      </c>
      <c r="H118" s="280">
        <v>487.45</v>
      </c>
      <c r="I118" s="280">
        <v>496.64999999999992</v>
      </c>
      <c r="J118" s="280">
        <v>502.65</v>
      </c>
      <c r="K118" s="278">
        <v>490.65</v>
      </c>
      <c r="L118" s="278">
        <v>475.45</v>
      </c>
      <c r="M118" s="278">
        <v>25.032730000000001</v>
      </c>
    </row>
    <row r="119" spans="1:13">
      <c r="A119" s="269">
        <v>109</v>
      </c>
      <c r="B119" s="278" t="s">
        <v>239</v>
      </c>
      <c r="C119" s="279">
        <v>521.35</v>
      </c>
      <c r="D119" s="280">
        <v>527.78333333333342</v>
      </c>
      <c r="E119" s="280">
        <v>511.26666666666688</v>
      </c>
      <c r="F119" s="280">
        <v>501.18333333333351</v>
      </c>
      <c r="G119" s="280">
        <v>484.66666666666697</v>
      </c>
      <c r="H119" s="280">
        <v>537.86666666666679</v>
      </c>
      <c r="I119" s="280">
        <v>554.38333333333344</v>
      </c>
      <c r="J119" s="280">
        <v>564.4666666666667</v>
      </c>
      <c r="K119" s="278">
        <v>544.29999999999995</v>
      </c>
      <c r="L119" s="278">
        <v>517.70000000000005</v>
      </c>
      <c r="M119" s="278">
        <v>4.0860700000000003</v>
      </c>
    </row>
    <row r="120" spans="1:13">
      <c r="A120" s="269">
        <v>110</v>
      </c>
      <c r="B120" s="278" t="s">
        <v>349</v>
      </c>
      <c r="C120" s="279">
        <v>74.95</v>
      </c>
      <c r="D120" s="280">
        <v>74.900000000000006</v>
      </c>
      <c r="E120" s="280">
        <v>74.200000000000017</v>
      </c>
      <c r="F120" s="280">
        <v>73.450000000000017</v>
      </c>
      <c r="G120" s="280">
        <v>72.750000000000028</v>
      </c>
      <c r="H120" s="280">
        <v>75.650000000000006</v>
      </c>
      <c r="I120" s="280">
        <v>76.349999999999994</v>
      </c>
      <c r="J120" s="280">
        <v>77.099999999999994</v>
      </c>
      <c r="K120" s="278">
        <v>75.599999999999994</v>
      </c>
      <c r="L120" s="278">
        <v>74.150000000000006</v>
      </c>
      <c r="M120" s="278">
        <v>0.59621999999999997</v>
      </c>
    </row>
    <row r="121" spans="1:13">
      <c r="A121" s="269">
        <v>111</v>
      </c>
      <c r="B121" s="278" t="s">
        <v>356</v>
      </c>
      <c r="C121" s="279">
        <v>240.6</v>
      </c>
      <c r="D121" s="280">
        <v>241.81666666666669</v>
      </c>
      <c r="E121" s="280">
        <v>238.03333333333339</v>
      </c>
      <c r="F121" s="280">
        <v>235.4666666666667</v>
      </c>
      <c r="G121" s="280">
        <v>231.68333333333339</v>
      </c>
      <c r="H121" s="280">
        <v>244.38333333333338</v>
      </c>
      <c r="I121" s="280">
        <v>248.16666666666669</v>
      </c>
      <c r="J121" s="280">
        <v>250.73333333333338</v>
      </c>
      <c r="K121" s="278">
        <v>245.6</v>
      </c>
      <c r="L121" s="278">
        <v>239.25</v>
      </c>
      <c r="M121" s="278">
        <v>1.2145699999999999</v>
      </c>
    </row>
    <row r="122" spans="1:13">
      <c r="A122" s="269">
        <v>112</v>
      </c>
      <c r="B122" s="278" t="s">
        <v>357</v>
      </c>
      <c r="C122" s="279">
        <v>83.2</v>
      </c>
      <c r="D122" s="280">
        <v>84.2</v>
      </c>
      <c r="E122" s="280">
        <v>82</v>
      </c>
      <c r="F122" s="280">
        <v>80.8</v>
      </c>
      <c r="G122" s="280">
        <v>78.599999999999994</v>
      </c>
      <c r="H122" s="280">
        <v>85.4</v>
      </c>
      <c r="I122" s="280">
        <v>87.600000000000023</v>
      </c>
      <c r="J122" s="280">
        <v>88.800000000000011</v>
      </c>
      <c r="K122" s="278">
        <v>86.4</v>
      </c>
      <c r="L122" s="278">
        <v>83</v>
      </c>
      <c r="M122" s="278">
        <v>1.12094</v>
      </c>
    </row>
    <row r="123" spans="1:13">
      <c r="A123" s="269">
        <v>113</v>
      </c>
      <c r="B123" s="278" t="s">
        <v>350</v>
      </c>
      <c r="C123" s="279">
        <v>79.349999999999994</v>
      </c>
      <c r="D123" s="280">
        <v>80.3</v>
      </c>
      <c r="E123" s="280">
        <v>78.099999999999994</v>
      </c>
      <c r="F123" s="280">
        <v>76.849999999999994</v>
      </c>
      <c r="G123" s="280">
        <v>74.649999999999991</v>
      </c>
      <c r="H123" s="280">
        <v>81.55</v>
      </c>
      <c r="I123" s="280">
        <v>83.750000000000014</v>
      </c>
      <c r="J123" s="280">
        <v>85</v>
      </c>
      <c r="K123" s="278">
        <v>82.5</v>
      </c>
      <c r="L123" s="278">
        <v>79.05</v>
      </c>
      <c r="M123" s="278">
        <v>23.456890000000001</v>
      </c>
    </row>
    <row r="124" spans="1:13">
      <c r="A124" s="269">
        <v>114</v>
      </c>
      <c r="B124" s="278" t="s">
        <v>351</v>
      </c>
      <c r="C124" s="279">
        <v>283.35000000000002</v>
      </c>
      <c r="D124" s="280">
        <v>285.76666666666665</v>
      </c>
      <c r="E124" s="280">
        <v>277.63333333333333</v>
      </c>
      <c r="F124" s="280">
        <v>271.91666666666669</v>
      </c>
      <c r="G124" s="280">
        <v>263.78333333333336</v>
      </c>
      <c r="H124" s="280">
        <v>291.48333333333329</v>
      </c>
      <c r="I124" s="280">
        <v>299.61666666666662</v>
      </c>
      <c r="J124" s="280">
        <v>305.33333333333326</v>
      </c>
      <c r="K124" s="278">
        <v>293.89999999999998</v>
      </c>
      <c r="L124" s="278">
        <v>280.05</v>
      </c>
      <c r="M124" s="278">
        <v>1.3737699999999999</v>
      </c>
    </row>
    <row r="125" spans="1:13">
      <c r="A125" s="269">
        <v>115</v>
      </c>
      <c r="B125" s="278" t="s">
        <v>352</v>
      </c>
      <c r="C125" s="279">
        <v>507.1</v>
      </c>
      <c r="D125" s="280">
        <v>507.33333333333331</v>
      </c>
      <c r="E125" s="280">
        <v>479.76666666666665</v>
      </c>
      <c r="F125" s="280">
        <v>452.43333333333334</v>
      </c>
      <c r="G125" s="280">
        <v>424.86666666666667</v>
      </c>
      <c r="H125" s="280">
        <v>534.66666666666663</v>
      </c>
      <c r="I125" s="280">
        <v>562.23333333333335</v>
      </c>
      <c r="J125" s="280">
        <v>589.56666666666661</v>
      </c>
      <c r="K125" s="278">
        <v>534.9</v>
      </c>
      <c r="L125" s="278">
        <v>480</v>
      </c>
      <c r="M125" s="278">
        <v>36.193950000000001</v>
      </c>
    </row>
    <row r="126" spans="1:13">
      <c r="A126" s="269">
        <v>116</v>
      </c>
      <c r="B126" s="278" t="s">
        <v>353</v>
      </c>
      <c r="C126" s="279">
        <v>68.2</v>
      </c>
      <c r="D126" s="280">
        <v>68.316666666666663</v>
      </c>
      <c r="E126" s="280">
        <v>67.683333333333323</v>
      </c>
      <c r="F126" s="280">
        <v>67.166666666666657</v>
      </c>
      <c r="G126" s="280">
        <v>66.533333333333317</v>
      </c>
      <c r="H126" s="280">
        <v>68.833333333333329</v>
      </c>
      <c r="I126" s="280">
        <v>69.466666666666654</v>
      </c>
      <c r="J126" s="280">
        <v>69.983333333333334</v>
      </c>
      <c r="K126" s="278">
        <v>68.95</v>
      </c>
      <c r="L126" s="278">
        <v>67.8</v>
      </c>
      <c r="M126" s="278">
        <v>13.38616</v>
      </c>
    </row>
    <row r="127" spans="1:13">
      <c r="A127" s="269">
        <v>117</v>
      </c>
      <c r="B127" s="278" t="s">
        <v>355</v>
      </c>
      <c r="C127" s="279">
        <v>12.75</v>
      </c>
      <c r="D127" s="280">
        <v>12.866666666666667</v>
      </c>
      <c r="E127" s="280">
        <v>12.233333333333334</v>
      </c>
      <c r="F127" s="280">
        <v>11.716666666666667</v>
      </c>
      <c r="G127" s="280">
        <v>11.083333333333334</v>
      </c>
      <c r="H127" s="280">
        <v>13.383333333333335</v>
      </c>
      <c r="I127" s="280">
        <v>14.016666666666667</v>
      </c>
      <c r="J127" s="280">
        <v>14.533333333333335</v>
      </c>
      <c r="K127" s="278">
        <v>13.5</v>
      </c>
      <c r="L127" s="278">
        <v>12.35</v>
      </c>
      <c r="M127" s="278">
        <v>55.319099999999999</v>
      </c>
    </row>
    <row r="128" spans="1:13">
      <c r="A128" s="269">
        <v>118</v>
      </c>
      <c r="B128" s="278" t="s">
        <v>91</v>
      </c>
      <c r="C128" s="279">
        <v>4.95</v>
      </c>
      <c r="D128" s="280">
        <v>4.8833333333333329</v>
      </c>
      <c r="E128" s="280">
        <v>4.7666666666666657</v>
      </c>
      <c r="F128" s="280">
        <v>4.583333333333333</v>
      </c>
      <c r="G128" s="280">
        <v>4.4666666666666659</v>
      </c>
      <c r="H128" s="280">
        <v>5.0666666666666655</v>
      </c>
      <c r="I128" s="280">
        <v>5.1833333333333327</v>
      </c>
      <c r="J128" s="280">
        <v>5.3666666666666654</v>
      </c>
      <c r="K128" s="278">
        <v>5</v>
      </c>
      <c r="L128" s="278">
        <v>4.7</v>
      </c>
      <c r="M128" s="278">
        <v>63.21528</v>
      </c>
    </row>
    <row r="129" spans="1:13">
      <c r="A129" s="269">
        <v>119</v>
      </c>
      <c r="B129" s="278" t="s">
        <v>92</v>
      </c>
      <c r="C129" s="279">
        <v>2369.85</v>
      </c>
      <c r="D129" s="280">
        <v>2376.9500000000003</v>
      </c>
      <c r="E129" s="280">
        <v>2344.9000000000005</v>
      </c>
      <c r="F129" s="280">
        <v>2319.9500000000003</v>
      </c>
      <c r="G129" s="280">
        <v>2287.9000000000005</v>
      </c>
      <c r="H129" s="280">
        <v>2401.9000000000005</v>
      </c>
      <c r="I129" s="280">
        <v>2433.9500000000007</v>
      </c>
      <c r="J129" s="280">
        <v>2458.9000000000005</v>
      </c>
      <c r="K129" s="278">
        <v>2409</v>
      </c>
      <c r="L129" s="278">
        <v>2352</v>
      </c>
      <c r="M129" s="278">
        <v>6.3510999999999997</v>
      </c>
    </row>
    <row r="130" spans="1:13">
      <c r="A130" s="269">
        <v>120</v>
      </c>
      <c r="B130" s="278" t="s">
        <v>358</v>
      </c>
      <c r="C130" s="279">
        <v>4187.6499999999996</v>
      </c>
      <c r="D130" s="280">
        <v>4246.55</v>
      </c>
      <c r="E130" s="280">
        <v>4094.1000000000004</v>
      </c>
      <c r="F130" s="280">
        <v>4000.55</v>
      </c>
      <c r="G130" s="280">
        <v>3848.1000000000004</v>
      </c>
      <c r="H130" s="280">
        <v>4340.1000000000004</v>
      </c>
      <c r="I130" s="280">
        <v>4492.5499999999993</v>
      </c>
      <c r="J130" s="280">
        <v>4586.1000000000004</v>
      </c>
      <c r="K130" s="278">
        <v>4399</v>
      </c>
      <c r="L130" s="278">
        <v>4153</v>
      </c>
      <c r="M130" s="278">
        <v>0.30981999999999998</v>
      </c>
    </row>
    <row r="131" spans="1:13">
      <c r="A131" s="269">
        <v>121</v>
      </c>
      <c r="B131" s="278" t="s">
        <v>94</v>
      </c>
      <c r="C131" s="279">
        <v>141.65</v>
      </c>
      <c r="D131" s="280">
        <v>140.54999999999998</v>
      </c>
      <c r="E131" s="280">
        <v>138.59999999999997</v>
      </c>
      <c r="F131" s="280">
        <v>135.54999999999998</v>
      </c>
      <c r="G131" s="280">
        <v>133.59999999999997</v>
      </c>
      <c r="H131" s="280">
        <v>143.59999999999997</v>
      </c>
      <c r="I131" s="280">
        <v>145.54999999999995</v>
      </c>
      <c r="J131" s="280">
        <v>148.59999999999997</v>
      </c>
      <c r="K131" s="278">
        <v>142.5</v>
      </c>
      <c r="L131" s="278">
        <v>137.5</v>
      </c>
      <c r="M131" s="278">
        <v>70.30077</v>
      </c>
    </row>
    <row r="132" spans="1:13">
      <c r="A132" s="269">
        <v>122</v>
      </c>
      <c r="B132" s="278" t="s">
        <v>232</v>
      </c>
      <c r="C132" s="279">
        <v>2344.35</v>
      </c>
      <c r="D132" s="280">
        <v>2333.3833333333337</v>
      </c>
      <c r="E132" s="280">
        <v>2316.7666666666673</v>
      </c>
      <c r="F132" s="280">
        <v>2289.1833333333338</v>
      </c>
      <c r="G132" s="280">
        <v>2272.5666666666675</v>
      </c>
      <c r="H132" s="280">
        <v>2360.9666666666672</v>
      </c>
      <c r="I132" s="280">
        <v>2377.583333333333</v>
      </c>
      <c r="J132" s="280">
        <v>2405.166666666667</v>
      </c>
      <c r="K132" s="278">
        <v>2350</v>
      </c>
      <c r="L132" s="278">
        <v>2305.8000000000002</v>
      </c>
      <c r="M132" s="278">
        <v>1.20879</v>
      </c>
    </row>
    <row r="133" spans="1:13">
      <c r="A133" s="269">
        <v>123</v>
      </c>
      <c r="B133" s="278" t="s">
        <v>95</v>
      </c>
      <c r="C133" s="279">
        <v>3880.7</v>
      </c>
      <c r="D133" s="280">
        <v>3907.75</v>
      </c>
      <c r="E133" s="280">
        <v>3845.5</v>
      </c>
      <c r="F133" s="280">
        <v>3810.3</v>
      </c>
      <c r="G133" s="280">
        <v>3748.05</v>
      </c>
      <c r="H133" s="280">
        <v>3942.95</v>
      </c>
      <c r="I133" s="280">
        <v>4005.2</v>
      </c>
      <c r="J133" s="280">
        <v>4040.3999999999996</v>
      </c>
      <c r="K133" s="278">
        <v>3970</v>
      </c>
      <c r="L133" s="278">
        <v>3872.55</v>
      </c>
      <c r="M133" s="278">
        <v>10.396459999999999</v>
      </c>
    </row>
    <row r="134" spans="1:13">
      <c r="A134" s="269">
        <v>124</v>
      </c>
      <c r="B134" s="278" t="s">
        <v>1265</v>
      </c>
      <c r="C134" s="279">
        <v>465.75</v>
      </c>
      <c r="D134" s="280">
        <v>467.58333333333331</v>
      </c>
      <c r="E134" s="280">
        <v>459.56666666666661</v>
      </c>
      <c r="F134" s="280">
        <v>453.38333333333327</v>
      </c>
      <c r="G134" s="280">
        <v>445.36666666666656</v>
      </c>
      <c r="H134" s="280">
        <v>473.76666666666665</v>
      </c>
      <c r="I134" s="280">
        <v>481.78333333333342</v>
      </c>
      <c r="J134" s="280">
        <v>487.9666666666667</v>
      </c>
      <c r="K134" s="278">
        <v>475.6</v>
      </c>
      <c r="L134" s="278">
        <v>461.4</v>
      </c>
      <c r="M134" s="278">
        <v>0.12756000000000001</v>
      </c>
    </row>
    <row r="135" spans="1:13">
      <c r="A135" s="269">
        <v>125</v>
      </c>
      <c r="B135" s="278" t="s">
        <v>240</v>
      </c>
      <c r="C135" s="279">
        <v>38.85</v>
      </c>
      <c r="D135" s="280">
        <v>38.449999999999996</v>
      </c>
      <c r="E135" s="280">
        <v>37.399999999999991</v>
      </c>
      <c r="F135" s="280">
        <v>35.949999999999996</v>
      </c>
      <c r="G135" s="280">
        <v>34.899999999999991</v>
      </c>
      <c r="H135" s="280">
        <v>39.899999999999991</v>
      </c>
      <c r="I135" s="280">
        <v>40.949999999999989</v>
      </c>
      <c r="J135" s="280">
        <v>42.399999999999991</v>
      </c>
      <c r="K135" s="278">
        <v>39.5</v>
      </c>
      <c r="L135" s="278">
        <v>37</v>
      </c>
      <c r="M135" s="278">
        <v>17.092749999999999</v>
      </c>
    </row>
    <row r="136" spans="1:13">
      <c r="A136" s="269">
        <v>126</v>
      </c>
      <c r="B136" s="278" t="s">
        <v>96</v>
      </c>
      <c r="C136" s="279">
        <v>14315.75</v>
      </c>
      <c r="D136" s="280">
        <v>14297.1</v>
      </c>
      <c r="E136" s="280">
        <v>14144.2</v>
      </c>
      <c r="F136" s="280">
        <v>13972.65</v>
      </c>
      <c r="G136" s="280">
        <v>13819.75</v>
      </c>
      <c r="H136" s="280">
        <v>14468.650000000001</v>
      </c>
      <c r="I136" s="280">
        <v>14621.55</v>
      </c>
      <c r="J136" s="280">
        <v>14793.100000000002</v>
      </c>
      <c r="K136" s="278">
        <v>14450</v>
      </c>
      <c r="L136" s="278">
        <v>14125.55</v>
      </c>
      <c r="M136" s="278">
        <v>1.4774099999999999</v>
      </c>
    </row>
    <row r="137" spans="1:13">
      <c r="A137" s="269">
        <v>127</v>
      </c>
      <c r="B137" s="278" t="s">
        <v>360</v>
      </c>
      <c r="C137" s="279">
        <v>147.94999999999999</v>
      </c>
      <c r="D137" s="280">
        <v>148.48333333333332</v>
      </c>
      <c r="E137" s="280">
        <v>144.86666666666665</v>
      </c>
      <c r="F137" s="280">
        <v>141.78333333333333</v>
      </c>
      <c r="G137" s="280">
        <v>138.16666666666666</v>
      </c>
      <c r="H137" s="280">
        <v>151.56666666666663</v>
      </c>
      <c r="I137" s="280">
        <v>155.18333333333331</v>
      </c>
      <c r="J137" s="280">
        <v>158.26666666666662</v>
      </c>
      <c r="K137" s="278">
        <v>152.1</v>
      </c>
      <c r="L137" s="278">
        <v>145.4</v>
      </c>
      <c r="M137" s="278">
        <v>1.3537699999999999</v>
      </c>
    </row>
    <row r="138" spans="1:13">
      <c r="A138" s="269">
        <v>128</v>
      </c>
      <c r="B138" s="278" t="s">
        <v>361</v>
      </c>
      <c r="C138" s="279">
        <v>73.95</v>
      </c>
      <c r="D138" s="280">
        <v>74.483333333333334</v>
      </c>
      <c r="E138" s="280">
        <v>73.266666666666666</v>
      </c>
      <c r="F138" s="280">
        <v>72.583333333333329</v>
      </c>
      <c r="G138" s="280">
        <v>71.36666666666666</v>
      </c>
      <c r="H138" s="280">
        <v>75.166666666666671</v>
      </c>
      <c r="I138" s="280">
        <v>76.38333333333334</v>
      </c>
      <c r="J138" s="280">
        <v>77.066666666666677</v>
      </c>
      <c r="K138" s="278">
        <v>75.7</v>
      </c>
      <c r="L138" s="278">
        <v>73.8</v>
      </c>
      <c r="M138" s="278">
        <v>0.53903000000000001</v>
      </c>
    </row>
    <row r="139" spans="1:13">
      <c r="A139" s="269">
        <v>129</v>
      </c>
      <c r="B139" s="278" t="s">
        <v>362</v>
      </c>
      <c r="C139" s="279">
        <v>129.30000000000001</v>
      </c>
      <c r="D139" s="280">
        <v>129.1</v>
      </c>
      <c r="E139" s="280">
        <v>126.69999999999999</v>
      </c>
      <c r="F139" s="280">
        <v>124.1</v>
      </c>
      <c r="G139" s="280">
        <v>121.69999999999999</v>
      </c>
      <c r="H139" s="280">
        <v>131.69999999999999</v>
      </c>
      <c r="I139" s="280">
        <v>134.10000000000002</v>
      </c>
      <c r="J139" s="280">
        <v>136.69999999999999</v>
      </c>
      <c r="K139" s="278">
        <v>131.5</v>
      </c>
      <c r="L139" s="278">
        <v>126.5</v>
      </c>
      <c r="M139" s="278">
        <v>8.1759999999999999E-2</v>
      </c>
    </row>
    <row r="140" spans="1:13">
      <c r="A140" s="269">
        <v>130</v>
      </c>
      <c r="B140" s="278" t="s">
        <v>241</v>
      </c>
      <c r="C140" s="279">
        <v>195.9</v>
      </c>
      <c r="D140" s="280">
        <v>197.36666666666667</v>
      </c>
      <c r="E140" s="280">
        <v>193.83333333333334</v>
      </c>
      <c r="F140" s="280">
        <v>191.76666666666668</v>
      </c>
      <c r="G140" s="280">
        <v>188.23333333333335</v>
      </c>
      <c r="H140" s="280">
        <v>199.43333333333334</v>
      </c>
      <c r="I140" s="280">
        <v>202.96666666666664</v>
      </c>
      <c r="J140" s="280">
        <v>205.03333333333333</v>
      </c>
      <c r="K140" s="278">
        <v>200.9</v>
      </c>
      <c r="L140" s="278">
        <v>195.3</v>
      </c>
      <c r="M140" s="278">
        <v>10.20913</v>
      </c>
    </row>
    <row r="141" spans="1:13">
      <c r="A141" s="269">
        <v>131</v>
      </c>
      <c r="B141" s="278" t="s">
        <v>242</v>
      </c>
      <c r="C141" s="279">
        <v>658</v>
      </c>
      <c r="D141" s="280">
        <v>645.4666666666667</v>
      </c>
      <c r="E141" s="280">
        <v>628.13333333333344</v>
      </c>
      <c r="F141" s="280">
        <v>598.26666666666677</v>
      </c>
      <c r="G141" s="280">
        <v>580.93333333333351</v>
      </c>
      <c r="H141" s="280">
        <v>675.33333333333337</v>
      </c>
      <c r="I141" s="280">
        <v>692.66666666666663</v>
      </c>
      <c r="J141" s="280">
        <v>722.5333333333333</v>
      </c>
      <c r="K141" s="278">
        <v>662.8</v>
      </c>
      <c r="L141" s="278">
        <v>615.6</v>
      </c>
      <c r="M141" s="278">
        <v>4.9270699999999996</v>
      </c>
    </row>
    <row r="142" spans="1:13">
      <c r="A142" s="269">
        <v>132</v>
      </c>
      <c r="B142" s="278" t="s">
        <v>243</v>
      </c>
      <c r="C142" s="279">
        <v>67.3</v>
      </c>
      <c r="D142" s="280">
        <v>67.100000000000009</v>
      </c>
      <c r="E142" s="280">
        <v>66.250000000000014</v>
      </c>
      <c r="F142" s="280">
        <v>65.2</v>
      </c>
      <c r="G142" s="280">
        <v>64.350000000000009</v>
      </c>
      <c r="H142" s="280">
        <v>68.15000000000002</v>
      </c>
      <c r="I142" s="280">
        <v>69.000000000000014</v>
      </c>
      <c r="J142" s="280">
        <v>70.050000000000026</v>
      </c>
      <c r="K142" s="278">
        <v>67.95</v>
      </c>
      <c r="L142" s="278">
        <v>66.05</v>
      </c>
      <c r="M142" s="278">
        <v>15.40354</v>
      </c>
    </row>
    <row r="143" spans="1:13">
      <c r="A143" s="269">
        <v>133</v>
      </c>
      <c r="B143" s="278" t="s">
        <v>97</v>
      </c>
      <c r="C143" s="279">
        <v>52.3</v>
      </c>
      <c r="D143" s="280">
        <v>53.216666666666669</v>
      </c>
      <c r="E143" s="280">
        <v>50.933333333333337</v>
      </c>
      <c r="F143" s="280">
        <v>49.56666666666667</v>
      </c>
      <c r="G143" s="280">
        <v>47.283333333333339</v>
      </c>
      <c r="H143" s="280">
        <v>54.583333333333336</v>
      </c>
      <c r="I143" s="280">
        <v>56.866666666666667</v>
      </c>
      <c r="J143" s="280">
        <v>58.233333333333334</v>
      </c>
      <c r="K143" s="278">
        <v>55.5</v>
      </c>
      <c r="L143" s="278">
        <v>51.85</v>
      </c>
      <c r="M143" s="278">
        <v>215.67953</v>
      </c>
    </row>
    <row r="144" spans="1:13">
      <c r="A144" s="269">
        <v>134</v>
      </c>
      <c r="B144" s="278" t="s">
        <v>363</v>
      </c>
      <c r="C144" s="279">
        <v>490.75</v>
      </c>
      <c r="D144" s="280">
        <v>488.8</v>
      </c>
      <c r="E144" s="280">
        <v>476.6</v>
      </c>
      <c r="F144" s="280">
        <v>462.45</v>
      </c>
      <c r="G144" s="280">
        <v>450.25</v>
      </c>
      <c r="H144" s="280">
        <v>502.95000000000005</v>
      </c>
      <c r="I144" s="280">
        <v>515.15</v>
      </c>
      <c r="J144" s="280">
        <v>529.30000000000007</v>
      </c>
      <c r="K144" s="278">
        <v>501</v>
      </c>
      <c r="L144" s="278">
        <v>474.65</v>
      </c>
      <c r="M144" s="278">
        <v>1.02389</v>
      </c>
    </row>
    <row r="145" spans="1:13">
      <c r="A145" s="269">
        <v>135</v>
      </c>
      <c r="B145" s="278" t="s">
        <v>98</v>
      </c>
      <c r="C145" s="279">
        <v>715</v>
      </c>
      <c r="D145" s="280">
        <v>714.7833333333333</v>
      </c>
      <c r="E145" s="280">
        <v>704.06666666666661</v>
      </c>
      <c r="F145" s="280">
        <v>693.13333333333333</v>
      </c>
      <c r="G145" s="280">
        <v>682.41666666666663</v>
      </c>
      <c r="H145" s="280">
        <v>725.71666666666658</v>
      </c>
      <c r="I145" s="280">
        <v>736.43333333333328</v>
      </c>
      <c r="J145" s="280">
        <v>747.36666666666656</v>
      </c>
      <c r="K145" s="278">
        <v>725.5</v>
      </c>
      <c r="L145" s="278">
        <v>703.85</v>
      </c>
      <c r="M145" s="278">
        <v>29.616779999999999</v>
      </c>
    </row>
    <row r="146" spans="1:13">
      <c r="A146" s="269">
        <v>136</v>
      </c>
      <c r="B146" s="278" t="s">
        <v>364</v>
      </c>
      <c r="C146" s="279">
        <v>176.05</v>
      </c>
      <c r="D146" s="280">
        <v>178.76666666666665</v>
      </c>
      <c r="E146" s="280">
        <v>172.2833333333333</v>
      </c>
      <c r="F146" s="280">
        <v>168.51666666666665</v>
      </c>
      <c r="G146" s="280">
        <v>162.0333333333333</v>
      </c>
      <c r="H146" s="280">
        <v>182.5333333333333</v>
      </c>
      <c r="I146" s="280">
        <v>189.01666666666665</v>
      </c>
      <c r="J146" s="280">
        <v>192.7833333333333</v>
      </c>
      <c r="K146" s="278">
        <v>185.25</v>
      </c>
      <c r="L146" s="278">
        <v>175</v>
      </c>
      <c r="M146" s="278">
        <v>3.05457</v>
      </c>
    </row>
    <row r="147" spans="1:13">
      <c r="A147" s="269">
        <v>137</v>
      </c>
      <c r="B147" s="278" t="s">
        <v>99</v>
      </c>
      <c r="C147" s="279">
        <v>155.25</v>
      </c>
      <c r="D147" s="280">
        <v>153</v>
      </c>
      <c r="E147" s="280">
        <v>149.5</v>
      </c>
      <c r="F147" s="280">
        <v>143.75</v>
      </c>
      <c r="G147" s="280">
        <v>140.25</v>
      </c>
      <c r="H147" s="280">
        <v>158.75</v>
      </c>
      <c r="I147" s="280">
        <v>162.25</v>
      </c>
      <c r="J147" s="280">
        <v>168</v>
      </c>
      <c r="K147" s="278">
        <v>156.5</v>
      </c>
      <c r="L147" s="278">
        <v>147.25</v>
      </c>
      <c r="M147" s="278">
        <v>48.483429999999998</v>
      </c>
    </row>
    <row r="148" spans="1:13">
      <c r="A148" s="269">
        <v>138</v>
      </c>
      <c r="B148" s="278" t="s">
        <v>244</v>
      </c>
      <c r="C148" s="279">
        <v>8.85</v>
      </c>
      <c r="D148" s="280">
        <v>8.5833333333333339</v>
      </c>
      <c r="E148" s="280">
        <v>8.3166666666666682</v>
      </c>
      <c r="F148" s="280">
        <v>7.783333333333335</v>
      </c>
      <c r="G148" s="280">
        <v>7.5166666666666693</v>
      </c>
      <c r="H148" s="280">
        <v>9.1166666666666671</v>
      </c>
      <c r="I148" s="280">
        <v>9.3833333333333329</v>
      </c>
      <c r="J148" s="280">
        <v>9.9166666666666661</v>
      </c>
      <c r="K148" s="278">
        <v>8.85</v>
      </c>
      <c r="L148" s="278">
        <v>8.0500000000000007</v>
      </c>
      <c r="M148" s="278">
        <v>131.90009000000001</v>
      </c>
    </row>
    <row r="149" spans="1:13">
      <c r="A149" s="269">
        <v>139</v>
      </c>
      <c r="B149" s="278" t="s">
        <v>365</v>
      </c>
      <c r="C149" s="279">
        <v>250.55</v>
      </c>
      <c r="D149" s="280">
        <v>251.21666666666667</v>
      </c>
      <c r="E149" s="280">
        <v>244.43333333333334</v>
      </c>
      <c r="F149" s="280">
        <v>238.31666666666666</v>
      </c>
      <c r="G149" s="280">
        <v>231.53333333333333</v>
      </c>
      <c r="H149" s="280">
        <v>257.33333333333337</v>
      </c>
      <c r="I149" s="280">
        <v>264.11666666666667</v>
      </c>
      <c r="J149" s="280">
        <v>270.23333333333335</v>
      </c>
      <c r="K149" s="278">
        <v>258</v>
      </c>
      <c r="L149" s="278">
        <v>245.1</v>
      </c>
      <c r="M149" s="278">
        <v>3.3518500000000002</v>
      </c>
    </row>
    <row r="150" spans="1:13">
      <c r="A150" s="269">
        <v>140</v>
      </c>
      <c r="B150" s="278" t="s">
        <v>100</v>
      </c>
      <c r="C150" s="279">
        <v>46.5</v>
      </c>
      <c r="D150" s="280">
        <v>46.666666666666664</v>
      </c>
      <c r="E150" s="280">
        <v>45.583333333333329</v>
      </c>
      <c r="F150" s="280">
        <v>44.666666666666664</v>
      </c>
      <c r="G150" s="280">
        <v>43.583333333333329</v>
      </c>
      <c r="H150" s="280">
        <v>47.583333333333329</v>
      </c>
      <c r="I150" s="280">
        <v>48.666666666666657</v>
      </c>
      <c r="J150" s="280">
        <v>49.583333333333329</v>
      </c>
      <c r="K150" s="278">
        <v>47.75</v>
      </c>
      <c r="L150" s="278">
        <v>45.75</v>
      </c>
      <c r="M150" s="278">
        <v>222.05207999999999</v>
      </c>
    </row>
    <row r="151" spans="1:13">
      <c r="A151" s="269">
        <v>141</v>
      </c>
      <c r="B151" s="278" t="s">
        <v>368</v>
      </c>
      <c r="C151" s="279">
        <v>246.4</v>
      </c>
      <c r="D151" s="280">
        <v>248.6</v>
      </c>
      <c r="E151" s="280">
        <v>241.85</v>
      </c>
      <c r="F151" s="280">
        <v>237.3</v>
      </c>
      <c r="G151" s="280">
        <v>230.55</v>
      </c>
      <c r="H151" s="280">
        <v>253.14999999999998</v>
      </c>
      <c r="I151" s="280">
        <v>259.89999999999998</v>
      </c>
      <c r="J151" s="280">
        <v>264.44999999999993</v>
      </c>
      <c r="K151" s="278">
        <v>255.35</v>
      </c>
      <c r="L151" s="278">
        <v>244.05</v>
      </c>
      <c r="M151" s="278">
        <v>0.49058000000000002</v>
      </c>
    </row>
    <row r="152" spans="1:13">
      <c r="A152" s="269">
        <v>142</v>
      </c>
      <c r="B152" s="278" t="s">
        <v>367</v>
      </c>
      <c r="C152" s="279">
        <v>1994.65</v>
      </c>
      <c r="D152" s="280">
        <v>2004.4333333333334</v>
      </c>
      <c r="E152" s="280">
        <v>1961.9666666666667</v>
      </c>
      <c r="F152" s="280">
        <v>1929.2833333333333</v>
      </c>
      <c r="G152" s="280">
        <v>1886.8166666666666</v>
      </c>
      <c r="H152" s="280">
        <v>2037.1166666666668</v>
      </c>
      <c r="I152" s="280">
        <v>2079.5833333333335</v>
      </c>
      <c r="J152" s="280">
        <v>2112.2666666666669</v>
      </c>
      <c r="K152" s="278">
        <v>2046.9</v>
      </c>
      <c r="L152" s="278">
        <v>1971.75</v>
      </c>
      <c r="M152" s="278">
        <v>0.97328999999999999</v>
      </c>
    </row>
    <row r="153" spans="1:13">
      <c r="A153" s="269">
        <v>143</v>
      </c>
      <c r="B153" s="278" t="s">
        <v>369</v>
      </c>
      <c r="C153" s="279">
        <v>385</v>
      </c>
      <c r="D153" s="280">
        <v>384.2</v>
      </c>
      <c r="E153" s="280">
        <v>378</v>
      </c>
      <c r="F153" s="280">
        <v>371</v>
      </c>
      <c r="G153" s="280">
        <v>364.8</v>
      </c>
      <c r="H153" s="280">
        <v>391.2</v>
      </c>
      <c r="I153" s="280">
        <v>397.39999999999992</v>
      </c>
      <c r="J153" s="280">
        <v>404.4</v>
      </c>
      <c r="K153" s="278">
        <v>390.4</v>
      </c>
      <c r="L153" s="278">
        <v>377.2</v>
      </c>
      <c r="M153" s="278">
        <v>0.20330000000000001</v>
      </c>
    </row>
    <row r="154" spans="1:13">
      <c r="A154" s="269">
        <v>144</v>
      </c>
      <c r="B154" s="278" t="s">
        <v>372</v>
      </c>
      <c r="C154" s="279">
        <v>149.35</v>
      </c>
      <c r="D154" s="280">
        <v>144.66666666666666</v>
      </c>
      <c r="E154" s="280">
        <v>139.98333333333332</v>
      </c>
      <c r="F154" s="280">
        <v>130.61666666666667</v>
      </c>
      <c r="G154" s="280">
        <v>125.93333333333334</v>
      </c>
      <c r="H154" s="280">
        <v>154.0333333333333</v>
      </c>
      <c r="I154" s="280">
        <v>158.71666666666664</v>
      </c>
      <c r="J154" s="280">
        <v>168.08333333333329</v>
      </c>
      <c r="K154" s="278">
        <v>149.35</v>
      </c>
      <c r="L154" s="278">
        <v>135.30000000000001</v>
      </c>
      <c r="M154" s="278">
        <v>1.5673699999999999</v>
      </c>
    </row>
    <row r="155" spans="1:13">
      <c r="A155" s="269">
        <v>145</v>
      </c>
      <c r="B155" s="278" t="s">
        <v>366</v>
      </c>
      <c r="C155" s="279">
        <v>363.85</v>
      </c>
      <c r="D155" s="280">
        <v>360.8</v>
      </c>
      <c r="E155" s="280">
        <v>347.6</v>
      </c>
      <c r="F155" s="280">
        <v>331.35</v>
      </c>
      <c r="G155" s="280">
        <v>318.15000000000003</v>
      </c>
      <c r="H155" s="280">
        <v>377.05</v>
      </c>
      <c r="I155" s="280">
        <v>390.24999999999994</v>
      </c>
      <c r="J155" s="280">
        <v>406.5</v>
      </c>
      <c r="K155" s="278">
        <v>374</v>
      </c>
      <c r="L155" s="278">
        <v>344.55</v>
      </c>
      <c r="M155" s="278">
        <v>1.7000000000000001E-2</v>
      </c>
    </row>
    <row r="156" spans="1:13">
      <c r="A156" s="269">
        <v>146</v>
      </c>
      <c r="B156" s="278" t="s">
        <v>371</v>
      </c>
      <c r="C156" s="279">
        <v>117.15</v>
      </c>
      <c r="D156" s="280">
        <v>117.65000000000002</v>
      </c>
      <c r="E156" s="280">
        <v>115.10000000000004</v>
      </c>
      <c r="F156" s="280">
        <v>113.05000000000001</v>
      </c>
      <c r="G156" s="280">
        <v>110.50000000000003</v>
      </c>
      <c r="H156" s="280">
        <v>119.70000000000005</v>
      </c>
      <c r="I156" s="280">
        <v>122.25000000000003</v>
      </c>
      <c r="J156" s="280">
        <v>124.30000000000005</v>
      </c>
      <c r="K156" s="278">
        <v>120.2</v>
      </c>
      <c r="L156" s="278">
        <v>115.6</v>
      </c>
      <c r="M156" s="278">
        <v>14.13452</v>
      </c>
    </row>
    <row r="157" spans="1:13">
      <c r="A157" s="269">
        <v>147</v>
      </c>
      <c r="B157" s="278" t="s">
        <v>245</v>
      </c>
      <c r="C157" s="279">
        <v>89.55</v>
      </c>
      <c r="D157" s="280">
        <v>90.566666666666677</v>
      </c>
      <c r="E157" s="280">
        <v>86.633333333333354</v>
      </c>
      <c r="F157" s="280">
        <v>83.716666666666683</v>
      </c>
      <c r="G157" s="280">
        <v>79.78333333333336</v>
      </c>
      <c r="H157" s="280">
        <v>93.483333333333348</v>
      </c>
      <c r="I157" s="280">
        <v>97.416666666666657</v>
      </c>
      <c r="J157" s="280">
        <v>100.33333333333334</v>
      </c>
      <c r="K157" s="278">
        <v>94.5</v>
      </c>
      <c r="L157" s="278">
        <v>87.65</v>
      </c>
      <c r="M157" s="278">
        <v>110.98574000000001</v>
      </c>
    </row>
    <row r="158" spans="1:13">
      <c r="A158" s="269">
        <v>148</v>
      </c>
      <c r="B158" s="278" t="s">
        <v>370</v>
      </c>
      <c r="C158" s="279">
        <v>34.450000000000003</v>
      </c>
      <c r="D158" s="280">
        <v>34.6</v>
      </c>
      <c r="E158" s="280">
        <v>34.200000000000003</v>
      </c>
      <c r="F158" s="280">
        <v>33.950000000000003</v>
      </c>
      <c r="G158" s="280">
        <v>33.550000000000004</v>
      </c>
      <c r="H158" s="280">
        <v>34.85</v>
      </c>
      <c r="I158" s="280">
        <v>35.249999999999993</v>
      </c>
      <c r="J158" s="280">
        <v>35.5</v>
      </c>
      <c r="K158" s="278">
        <v>35</v>
      </c>
      <c r="L158" s="278">
        <v>34.35</v>
      </c>
      <c r="M158" s="278">
        <v>7.0495000000000001</v>
      </c>
    </row>
    <row r="159" spans="1:13">
      <c r="A159" s="269">
        <v>149</v>
      </c>
      <c r="B159" s="278" t="s">
        <v>101</v>
      </c>
      <c r="C159" s="279">
        <v>89.1</v>
      </c>
      <c r="D159" s="280">
        <v>87.766666666666652</v>
      </c>
      <c r="E159" s="280">
        <v>85.733333333333306</v>
      </c>
      <c r="F159" s="280">
        <v>82.36666666666666</v>
      </c>
      <c r="G159" s="280">
        <v>80.333333333333314</v>
      </c>
      <c r="H159" s="280">
        <v>91.133333333333297</v>
      </c>
      <c r="I159" s="280">
        <v>93.166666666666657</v>
      </c>
      <c r="J159" s="280">
        <v>96.533333333333289</v>
      </c>
      <c r="K159" s="278">
        <v>89.8</v>
      </c>
      <c r="L159" s="278">
        <v>84.4</v>
      </c>
      <c r="M159" s="278">
        <v>181.15575999999999</v>
      </c>
    </row>
    <row r="160" spans="1:13">
      <c r="A160" s="269">
        <v>150</v>
      </c>
      <c r="B160" s="278" t="s">
        <v>376</v>
      </c>
      <c r="C160" s="279">
        <v>1409.4</v>
      </c>
      <c r="D160" s="280">
        <v>1423.2666666666667</v>
      </c>
      <c r="E160" s="280">
        <v>1374.1333333333332</v>
      </c>
      <c r="F160" s="280">
        <v>1338.8666666666666</v>
      </c>
      <c r="G160" s="280">
        <v>1289.7333333333331</v>
      </c>
      <c r="H160" s="280">
        <v>1458.5333333333333</v>
      </c>
      <c r="I160" s="280">
        <v>1507.666666666667</v>
      </c>
      <c r="J160" s="280">
        <v>1542.9333333333334</v>
      </c>
      <c r="K160" s="278">
        <v>1472.4</v>
      </c>
      <c r="L160" s="278">
        <v>1388</v>
      </c>
      <c r="M160" s="278">
        <v>0.18479999999999999</v>
      </c>
    </row>
    <row r="161" spans="1:13">
      <c r="A161" s="269">
        <v>151</v>
      </c>
      <c r="B161" s="278" t="s">
        <v>377</v>
      </c>
      <c r="C161" s="279">
        <v>1287.2</v>
      </c>
      <c r="D161" s="280">
        <v>1315.6166666666668</v>
      </c>
      <c r="E161" s="280">
        <v>1241.6333333333337</v>
      </c>
      <c r="F161" s="280">
        <v>1196.0666666666668</v>
      </c>
      <c r="G161" s="280">
        <v>1122.0833333333337</v>
      </c>
      <c r="H161" s="280">
        <v>1361.1833333333336</v>
      </c>
      <c r="I161" s="280">
        <v>1435.1666666666667</v>
      </c>
      <c r="J161" s="280">
        <v>1480.7333333333336</v>
      </c>
      <c r="K161" s="278">
        <v>1389.6</v>
      </c>
      <c r="L161" s="278">
        <v>1270.05</v>
      </c>
      <c r="M161" s="278">
        <v>0.22484000000000001</v>
      </c>
    </row>
    <row r="162" spans="1:13">
      <c r="A162" s="269">
        <v>152</v>
      </c>
      <c r="B162" s="278" t="s">
        <v>378</v>
      </c>
      <c r="C162" s="279">
        <v>13.45</v>
      </c>
      <c r="D162" s="280">
        <v>13.449999999999998</v>
      </c>
      <c r="E162" s="280">
        <v>13.449999999999996</v>
      </c>
      <c r="F162" s="280">
        <v>13.449999999999998</v>
      </c>
      <c r="G162" s="280">
        <v>13.449999999999996</v>
      </c>
      <c r="H162" s="280">
        <v>13.449999999999996</v>
      </c>
      <c r="I162" s="280">
        <v>13.45</v>
      </c>
      <c r="J162" s="280">
        <v>13.449999999999996</v>
      </c>
      <c r="K162" s="278">
        <v>13.45</v>
      </c>
      <c r="L162" s="278">
        <v>13.45</v>
      </c>
      <c r="M162" s="278">
        <v>0.22438</v>
      </c>
    </row>
    <row r="163" spans="1:13">
      <c r="A163" s="269">
        <v>153</v>
      </c>
      <c r="B163" s="278" t="s">
        <v>373</v>
      </c>
      <c r="C163" s="279">
        <v>439.75</v>
      </c>
      <c r="D163" s="280">
        <v>440.66666666666669</v>
      </c>
      <c r="E163" s="280">
        <v>434.38333333333338</v>
      </c>
      <c r="F163" s="280">
        <v>429.01666666666671</v>
      </c>
      <c r="G163" s="280">
        <v>422.73333333333341</v>
      </c>
      <c r="H163" s="280">
        <v>446.03333333333336</v>
      </c>
      <c r="I163" s="280">
        <v>452.31666666666666</v>
      </c>
      <c r="J163" s="280">
        <v>457.68333333333334</v>
      </c>
      <c r="K163" s="278">
        <v>446.95</v>
      </c>
      <c r="L163" s="278">
        <v>435.3</v>
      </c>
      <c r="M163" s="278">
        <v>0.30248999999999998</v>
      </c>
    </row>
    <row r="164" spans="1:13">
      <c r="A164" s="269">
        <v>154</v>
      </c>
      <c r="B164" s="278" t="s">
        <v>383</v>
      </c>
      <c r="C164" s="279">
        <v>228.65</v>
      </c>
      <c r="D164" s="280">
        <v>228.73333333333335</v>
      </c>
      <c r="E164" s="280">
        <v>219.91666666666669</v>
      </c>
      <c r="F164" s="280">
        <v>211.18333333333334</v>
      </c>
      <c r="G164" s="280">
        <v>202.36666666666667</v>
      </c>
      <c r="H164" s="280">
        <v>237.4666666666667</v>
      </c>
      <c r="I164" s="280">
        <v>246.28333333333336</v>
      </c>
      <c r="J164" s="280">
        <v>255.01666666666671</v>
      </c>
      <c r="K164" s="278">
        <v>237.55</v>
      </c>
      <c r="L164" s="278">
        <v>220</v>
      </c>
      <c r="M164" s="278">
        <v>2.1975899999999999</v>
      </c>
    </row>
    <row r="165" spans="1:13">
      <c r="A165" s="269">
        <v>155</v>
      </c>
      <c r="B165" s="278" t="s">
        <v>374</v>
      </c>
      <c r="C165" s="279">
        <v>85.7</v>
      </c>
      <c r="D165" s="280">
        <v>87.2</v>
      </c>
      <c r="E165" s="280">
        <v>83.5</v>
      </c>
      <c r="F165" s="280">
        <v>81.3</v>
      </c>
      <c r="G165" s="280">
        <v>77.599999999999994</v>
      </c>
      <c r="H165" s="280">
        <v>89.4</v>
      </c>
      <c r="I165" s="280">
        <v>93.100000000000023</v>
      </c>
      <c r="J165" s="280">
        <v>95.300000000000011</v>
      </c>
      <c r="K165" s="278">
        <v>90.9</v>
      </c>
      <c r="L165" s="278">
        <v>85</v>
      </c>
      <c r="M165" s="278">
        <v>0.33993000000000001</v>
      </c>
    </row>
    <row r="166" spans="1:13">
      <c r="A166" s="269">
        <v>156</v>
      </c>
      <c r="B166" s="278" t="s">
        <v>375</v>
      </c>
      <c r="C166" s="279">
        <v>106.1</v>
      </c>
      <c r="D166" s="280">
        <v>107.01666666666665</v>
      </c>
      <c r="E166" s="280">
        <v>104.18333333333331</v>
      </c>
      <c r="F166" s="280">
        <v>102.26666666666665</v>
      </c>
      <c r="G166" s="280">
        <v>99.433333333333309</v>
      </c>
      <c r="H166" s="280">
        <v>108.93333333333331</v>
      </c>
      <c r="I166" s="280">
        <v>111.76666666666665</v>
      </c>
      <c r="J166" s="280">
        <v>113.68333333333331</v>
      </c>
      <c r="K166" s="278">
        <v>109.85</v>
      </c>
      <c r="L166" s="278">
        <v>105.1</v>
      </c>
      <c r="M166" s="278">
        <v>1.52034</v>
      </c>
    </row>
    <row r="167" spans="1:13">
      <c r="A167" s="269">
        <v>157</v>
      </c>
      <c r="B167" s="278" t="s">
        <v>246</v>
      </c>
      <c r="C167" s="279">
        <v>137</v>
      </c>
      <c r="D167" s="280">
        <v>136.1</v>
      </c>
      <c r="E167" s="280">
        <v>133.39999999999998</v>
      </c>
      <c r="F167" s="280">
        <v>129.79999999999998</v>
      </c>
      <c r="G167" s="280">
        <v>127.09999999999997</v>
      </c>
      <c r="H167" s="280">
        <v>139.69999999999999</v>
      </c>
      <c r="I167" s="280">
        <v>142.39999999999998</v>
      </c>
      <c r="J167" s="280">
        <v>146</v>
      </c>
      <c r="K167" s="278">
        <v>138.80000000000001</v>
      </c>
      <c r="L167" s="278">
        <v>132.5</v>
      </c>
      <c r="M167" s="278">
        <v>1.9624200000000001</v>
      </c>
    </row>
    <row r="168" spans="1:13">
      <c r="A168" s="269">
        <v>158</v>
      </c>
      <c r="B168" s="278" t="s">
        <v>379</v>
      </c>
      <c r="C168" s="279">
        <v>5288.75</v>
      </c>
      <c r="D168" s="280">
        <v>5309.2333333333336</v>
      </c>
      <c r="E168" s="280">
        <v>5244.5166666666673</v>
      </c>
      <c r="F168" s="280">
        <v>5200.2833333333338</v>
      </c>
      <c r="G168" s="280">
        <v>5135.5666666666675</v>
      </c>
      <c r="H168" s="280">
        <v>5353.4666666666672</v>
      </c>
      <c r="I168" s="280">
        <v>5418.1833333333343</v>
      </c>
      <c r="J168" s="280">
        <v>5462.416666666667</v>
      </c>
      <c r="K168" s="278">
        <v>5373.95</v>
      </c>
      <c r="L168" s="278">
        <v>5265</v>
      </c>
      <c r="M168" s="278">
        <v>3.5439999999999999E-2</v>
      </c>
    </row>
    <row r="169" spans="1:13">
      <c r="A169" s="269">
        <v>159</v>
      </c>
      <c r="B169" s="278" t="s">
        <v>380</v>
      </c>
      <c r="C169" s="279">
        <v>1440.55</v>
      </c>
      <c r="D169" s="280">
        <v>1444.3833333333332</v>
      </c>
      <c r="E169" s="280">
        <v>1428.7666666666664</v>
      </c>
      <c r="F169" s="280">
        <v>1416.9833333333331</v>
      </c>
      <c r="G169" s="280">
        <v>1401.3666666666663</v>
      </c>
      <c r="H169" s="280">
        <v>1456.1666666666665</v>
      </c>
      <c r="I169" s="280">
        <v>1471.7833333333333</v>
      </c>
      <c r="J169" s="280">
        <v>1483.5666666666666</v>
      </c>
      <c r="K169" s="278">
        <v>1460</v>
      </c>
      <c r="L169" s="278">
        <v>1432.6</v>
      </c>
      <c r="M169" s="278">
        <v>0.46021000000000001</v>
      </c>
    </row>
    <row r="170" spans="1:13">
      <c r="A170" s="269">
        <v>160</v>
      </c>
      <c r="B170" s="278" t="s">
        <v>102</v>
      </c>
      <c r="C170" s="279">
        <v>329.7</v>
      </c>
      <c r="D170" s="280">
        <v>330.23333333333335</v>
      </c>
      <c r="E170" s="280">
        <v>324.9666666666667</v>
      </c>
      <c r="F170" s="280">
        <v>320.23333333333335</v>
      </c>
      <c r="G170" s="280">
        <v>314.9666666666667</v>
      </c>
      <c r="H170" s="280">
        <v>334.9666666666667</v>
      </c>
      <c r="I170" s="280">
        <v>340.23333333333335</v>
      </c>
      <c r="J170" s="280">
        <v>344.9666666666667</v>
      </c>
      <c r="K170" s="278">
        <v>335.5</v>
      </c>
      <c r="L170" s="278">
        <v>325.5</v>
      </c>
      <c r="M170" s="278">
        <v>34.585009999999997</v>
      </c>
    </row>
    <row r="171" spans="1:13">
      <c r="A171" s="269">
        <v>161</v>
      </c>
      <c r="B171" s="278" t="s">
        <v>388</v>
      </c>
      <c r="C171" s="279">
        <v>38.9</v>
      </c>
      <c r="D171" s="280">
        <v>39</v>
      </c>
      <c r="E171" s="280">
        <v>38.65</v>
      </c>
      <c r="F171" s="280">
        <v>38.4</v>
      </c>
      <c r="G171" s="280">
        <v>38.049999999999997</v>
      </c>
      <c r="H171" s="280">
        <v>39.25</v>
      </c>
      <c r="I171" s="280">
        <v>39.599999999999994</v>
      </c>
      <c r="J171" s="280">
        <v>39.85</v>
      </c>
      <c r="K171" s="278">
        <v>39.35</v>
      </c>
      <c r="L171" s="278">
        <v>38.75</v>
      </c>
      <c r="M171" s="278">
        <v>3.1951200000000002</v>
      </c>
    </row>
    <row r="172" spans="1:13">
      <c r="A172" s="269">
        <v>162</v>
      </c>
      <c r="B172" s="278" t="s">
        <v>104</v>
      </c>
      <c r="C172" s="279">
        <v>16.95</v>
      </c>
      <c r="D172" s="280">
        <v>17</v>
      </c>
      <c r="E172" s="280">
        <v>16.8</v>
      </c>
      <c r="F172" s="280">
        <v>16.650000000000002</v>
      </c>
      <c r="G172" s="280">
        <v>16.450000000000003</v>
      </c>
      <c r="H172" s="280">
        <v>17.149999999999999</v>
      </c>
      <c r="I172" s="280">
        <v>17.350000000000001</v>
      </c>
      <c r="J172" s="280">
        <v>17.499999999999996</v>
      </c>
      <c r="K172" s="278">
        <v>17.2</v>
      </c>
      <c r="L172" s="278">
        <v>16.850000000000001</v>
      </c>
      <c r="M172" s="278">
        <v>47.225679999999997</v>
      </c>
    </row>
    <row r="173" spans="1:13">
      <c r="A173" s="269">
        <v>163</v>
      </c>
      <c r="B173" s="278" t="s">
        <v>389</v>
      </c>
      <c r="C173" s="279">
        <v>146.19999999999999</v>
      </c>
      <c r="D173" s="280">
        <v>147.66666666666666</v>
      </c>
      <c r="E173" s="280">
        <v>143.5333333333333</v>
      </c>
      <c r="F173" s="280">
        <v>140.86666666666665</v>
      </c>
      <c r="G173" s="280">
        <v>136.73333333333329</v>
      </c>
      <c r="H173" s="280">
        <v>150.33333333333331</v>
      </c>
      <c r="I173" s="280">
        <v>154.4666666666667</v>
      </c>
      <c r="J173" s="280">
        <v>157.13333333333333</v>
      </c>
      <c r="K173" s="278">
        <v>151.80000000000001</v>
      </c>
      <c r="L173" s="278">
        <v>145</v>
      </c>
      <c r="M173" s="278">
        <v>21.291219999999999</v>
      </c>
    </row>
    <row r="174" spans="1:13">
      <c r="A174" s="269">
        <v>164</v>
      </c>
      <c r="B174" s="278" t="s">
        <v>381</v>
      </c>
      <c r="C174" s="279">
        <v>1033.75</v>
      </c>
      <c r="D174" s="280">
        <v>1046.4833333333333</v>
      </c>
      <c r="E174" s="280">
        <v>1018.9666666666667</v>
      </c>
      <c r="F174" s="280">
        <v>1004.1833333333334</v>
      </c>
      <c r="G174" s="280">
        <v>976.66666666666674</v>
      </c>
      <c r="H174" s="280">
        <v>1061.2666666666667</v>
      </c>
      <c r="I174" s="280">
        <v>1088.7833333333335</v>
      </c>
      <c r="J174" s="280">
        <v>1103.5666666666666</v>
      </c>
      <c r="K174" s="278">
        <v>1074</v>
      </c>
      <c r="L174" s="278">
        <v>1031.7</v>
      </c>
      <c r="M174" s="278">
        <v>0.72048000000000001</v>
      </c>
    </row>
    <row r="175" spans="1:13">
      <c r="A175" s="269">
        <v>165</v>
      </c>
      <c r="B175" s="278" t="s">
        <v>247</v>
      </c>
      <c r="C175" s="279">
        <v>406.8</v>
      </c>
      <c r="D175" s="280">
        <v>410.5333333333333</v>
      </c>
      <c r="E175" s="280">
        <v>401.26666666666659</v>
      </c>
      <c r="F175" s="280">
        <v>395.73333333333329</v>
      </c>
      <c r="G175" s="280">
        <v>386.46666666666658</v>
      </c>
      <c r="H175" s="280">
        <v>416.06666666666661</v>
      </c>
      <c r="I175" s="280">
        <v>425.33333333333326</v>
      </c>
      <c r="J175" s="280">
        <v>430.86666666666662</v>
      </c>
      <c r="K175" s="278">
        <v>419.8</v>
      </c>
      <c r="L175" s="278">
        <v>405</v>
      </c>
      <c r="M175" s="278">
        <v>0.68467</v>
      </c>
    </row>
    <row r="176" spans="1:13">
      <c r="A176" s="269">
        <v>166</v>
      </c>
      <c r="B176" s="278" t="s">
        <v>105</v>
      </c>
      <c r="C176" s="279">
        <v>536.45000000000005</v>
      </c>
      <c r="D176" s="280">
        <v>535.4666666666667</v>
      </c>
      <c r="E176" s="280">
        <v>531.08333333333337</v>
      </c>
      <c r="F176" s="280">
        <v>525.7166666666667</v>
      </c>
      <c r="G176" s="280">
        <v>521.33333333333337</v>
      </c>
      <c r="H176" s="280">
        <v>540.83333333333337</v>
      </c>
      <c r="I176" s="280">
        <v>545.21666666666658</v>
      </c>
      <c r="J176" s="280">
        <v>550.58333333333337</v>
      </c>
      <c r="K176" s="278">
        <v>539.85</v>
      </c>
      <c r="L176" s="278">
        <v>530.1</v>
      </c>
      <c r="M176" s="278">
        <v>9.0653400000000008</v>
      </c>
    </row>
    <row r="177" spans="1:13">
      <c r="A177" s="269">
        <v>167</v>
      </c>
      <c r="B177" s="278" t="s">
        <v>248</v>
      </c>
      <c r="C177" s="279">
        <v>261.64999999999998</v>
      </c>
      <c r="D177" s="280">
        <v>260.51666666666665</v>
      </c>
      <c r="E177" s="280">
        <v>258.13333333333333</v>
      </c>
      <c r="F177" s="280">
        <v>254.61666666666667</v>
      </c>
      <c r="G177" s="280">
        <v>252.23333333333335</v>
      </c>
      <c r="H177" s="280">
        <v>264.0333333333333</v>
      </c>
      <c r="I177" s="280">
        <v>266.41666666666663</v>
      </c>
      <c r="J177" s="280">
        <v>269.93333333333328</v>
      </c>
      <c r="K177" s="278">
        <v>262.89999999999998</v>
      </c>
      <c r="L177" s="278">
        <v>257</v>
      </c>
      <c r="M177" s="278">
        <v>4.74864</v>
      </c>
    </row>
    <row r="178" spans="1:13">
      <c r="A178" s="269">
        <v>168</v>
      </c>
      <c r="B178" s="278" t="s">
        <v>249</v>
      </c>
      <c r="C178" s="279">
        <v>662.45</v>
      </c>
      <c r="D178" s="280">
        <v>664.56666666666672</v>
      </c>
      <c r="E178" s="280">
        <v>659.38333333333344</v>
      </c>
      <c r="F178" s="280">
        <v>656.31666666666672</v>
      </c>
      <c r="G178" s="280">
        <v>651.13333333333344</v>
      </c>
      <c r="H178" s="280">
        <v>667.63333333333344</v>
      </c>
      <c r="I178" s="280">
        <v>672.81666666666661</v>
      </c>
      <c r="J178" s="280">
        <v>675.88333333333344</v>
      </c>
      <c r="K178" s="278">
        <v>669.75</v>
      </c>
      <c r="L178" s="278">
        <v>661.5</v>
      </c>
      <c r="M178" s="278">
        <v>2.4543400000000002</v>
      </c>
    </row>
    <row r="179" spans="1:13">
      <c r="A179" s="269">
        <v>169</v>
      </c>
      <c r="B179" s="278" t="s">
        <v>390</v>
      </c>
      <c r="C179" s="279">
        <v>55.75</v>
      </c>
      <c r="D179" s="280">
        <v>55.65</v>
      </c>
      <c r="E179" s="280">
        <v>54.9</v>
      </c>
      <c r="F179" s="280">
        <v>54.05</v>
      </c>
      <c r="G179" s="280">
        <v>53.3</v>
      </c>
      <c r="H179" s="280">
        <v>56.5</v>
      </c>
      <c r="I179" s="280">
        <v>57.25</v>
      </c>
      <c r="J179" s="280">
        <v>58.1</v>
      </c>
      <c r="K179" s="278">
        <v>56.4</v>
      </c>
      <c r="L179" s="278">
        <v>54.8</v>
      </c>
      <c r="M179" s="278">
        <v>13.11551</v>
      </c>
    </row>
    <row r="180" spans="1:13">
      <c r="A180" s="269">
        <v>170</v>
      </c>
      <c r="B180" s="278" t="s">
        <v>382</v>
      </c>
      <c r="C180" s="279">
        <v>168.85</v>
      </c>
      <c r="D180" s="280">
        <v>169.13333333333333</v>
      </c>
      <c r="E180" s="280">
        <v>165.81666666666666</v>
      </c>
      <c r="F180" s="280">
        <v>162.78333333333333</v>
      </c>
      <c r="G180" s="280">
        <v>159.46666666666667</v>
      </c>
      <c r="H180" s="280">
        <v>172.16666666666666</v>
      </c>
      <c r="I180" s="280">
        <v>175.48333333333332</v>
      </c>
      <c r="J180" s="280">
        <v>178.51666666666665</v>
      </c>
      <c r="K180" s="278">
        <v>172.45</v>
      </c>
      <c r="L180" s="278">
        <v>166.1</v>
      </c>
      <c r="M180" s="278">
        <v>10.0291</v>
      </c>
    </row>
    <row r="181" spans="1:13">
      <c r="A181" s="269">
        <v>171</v>
      </c>
      <c r="B181" s="278" t="s">
        <v>250</v>
      </c>
      <c r="C181" s="279">
        <v>215.75</v>
      </c>
      <c r="D181" s="280">
        <v>208.91666666666666</v>
      </c>
      <c r="E181" s="280">
        <v>202.08333333333331</v>
      </c>
      <c r="F181" s="280">
        <v>188.41666666666666</v>
      </c>
      <c r="G181" s="280">
        <v>181.58333333333331</v>
      </c>
      <c r="H181" s="280">
        <v>222.58333333333331</v>
      </c>
      <c r="I181" s="280">
        <v>229.41666666666663</v>
      </c>
      <c r="J181" s="280">
        <v>243.08333333333331</v>
      </c>
      <c r="K181" s="278">
        <v>215.75</v>
      </c>
      <c r="L181" s="278">
        <v>195.25</v>
      </c>
      <c r="M181" s="278">
        <v>37.229370000000003</v>
      </c>
    </row>
    <row r="182" spans="1:13">
      <c r="A182" s="269">
        <v>172</v>
      </c>
      <c r="B182" s="278" t="s">
        <v>106</v>
      </c>
      <c r="C182" s="279">
        <v>501.95</v>
      </c>
      <c r="D182" s="280">
        <v>500.79999999999995</v>
      </c>
      <c r="E182" s="280">
        <v>496.69999999999993</v>
      </c>
      <c r="F182" s="280">
        <v>491.45</v>
      </c>
      <c r="G182" s="280">
        <v>487.34999999999997</v>
      </c>
      <c r="H182" s="280">
        <v>506.0499999999999</v>
      </c>
      <c r="I182" s="280">
        <v>510.14999999999992</v>
      </c>
      <c r="J182" s="280">
        <v>515.39999999999986</v>
      </c>
      <c r="K182" s="278">
        <v>504.9</v>
      </c>
      <c r="L182" s="278">
        <v>495.55</v>
      </c>
      <c r="M182" s="278">
        <v>13.9917</v>
      </c>
    </row>
    <row r="183" spans="1:13">
      <c r="A183" s="269">
        <v>173</v>
      </c>
      <c r="B183" s="278" t="s">
        <v>384</v>
      </c>
      <c r="C183" s="279">
        <v>79.25</v>
      </c>
      <c r="D183" s="280">
        <v>79.516666666666666</v>
      </c>
      <c r="E183" s="280">
        <v>78.033333333333331</v>
      </c>
      <c r="F183" s="280">
        <v>76.816666666666663</v>
      </c>
      <c r="G183" s="280">
        <v>75.333333333333329</v>
      </c>
      <c r="H183" s="280">
        <v>80.733333333333334</v>
      </c>
      <c r="I183" s="280">
        <v>82.216666666666654</v>
      </c>
      <c r="J183" s="280">
        <v>83.433333333333337</v>
      </c>
      <c r="K183" s="278">
        <v>81</v>
      </c>
      <c r="L183" s="278">
        <v>78.3</v>
      </c>
      <c r="M183" s="278">
        <v>4.50563</v>
      </c>
    </row>
    <row r="184" spans="1:13">
      <c r="A184" s="269">
        <v>174</v>
      </c>
      <c r="B184" s="278" t="s">
        <v>385</v>
      </c>
      <c r="C184" s="279">
        <v>507.55</v>
      </c>
      <c r="D184" s="280">
        <v>507.34999999999997</v>
      </c>
      <c r="E184" s="280">
        <v>500.69999999999993</v>
      </c>
      <c r="F184" s="280">
        <v>493.84999999999997</v>
      </c>
      <c r="G184" s="280">
        <v>487.19999999999993</v>
      </c>
      <c r="H184" s="280">
        <v>514.19999999999993</v>
      </c>
      <c r="I184" s="280">
        <v>520.84999999999991</v>
      </c>
      <c r="J184" s="280">
        <v>527.69999999999993</v>
      </c>
      <c r="K184" s="278">
        <v>514</v>
      </c>
      <c r="L184" s="278">
        <v>500.5</v>
      </c>
      <c r="M184" s="278">
        <v>0.10475</v>
      </c>
    </row>
    <row r="185" spans="1:13">
      <c r="A185" s="269">
        <v>175</v>
      </c>
      <c r="B185" s="278" t="s">
        <v>391</v>
      </c>
      <c r="C185" s="279">
        <v>43.85</v>
      </c>
      <c r="D185" s="280">
        <v>44.35</v>
      </c>
      <c r="E185" s="280">
        <v>43.1</v>
      </c>
      <c r="F185" s="280">
        <v>42.35</v>
      </c>
      <c r="G185" s="280">
        <v>41.1</v>
      </c>
      <c r="H185" s="280">
        <v>45.1</v>
      </c>
      <c r="I185" s="280">
        <v>46.35</v>
      </c>
      <c r="J185" s="280">
        <v>47.1</v>
      </c>
      <c r="K185" s="278">
        <v>45.6</v>
      </c>
      <c r="L185" s="278">
        <v>43.6</v>
      </c>
      <c r="M185" s="278">
        <v>8.6109799999999996</v>
      </c>
    </row>
    <row r="186" spans="1:13">
      <c r="A186" s="269">
        <v>176</v>
      </c>
      <c r="B186" s="278" t="s">
        <v>251</v>
      </c>
      <c r="C186" s="279">
        <v>199.7</v>
      </c>
      <c r="D186" s="280">
        <v>200.19999999999996</v>
      </c>
      <c r="E186" s="280">
        <v>195.54999999999993</v>
      </c>
      <c r="F186" s="280">
        <v>191.39999999999998</v>
      </c>
      <c r="G186" s="280">
        <v>186.74999999999994</v>
      </c>
      <c r="H186" s="280">
        <v>204.34999999999991</v>
      </c>
      <c r="I186" s="280">
        <v>208.99999999999994</v>
      </c>
      <c r="J186" s="280">
        <v>213.14999999999989</v>
      </c>
      <c r="K186" s="278">
        <v>204.85</v>
      </c>
      <c r="L186" s="278">
        <v>196.05</v>
      </c>
      <c r="M186" s="278">
        <v>4.5171200000000002</v>
      </c>
    </row>
    <row r="187" spans="1:13">
      <c r="A187" s="269">
        <v>177</v>
      </c>
      <c r="B187" s="278" t="s">
        <v>386</v>
      </c>
      <c r="C187" s="279">
        <v>370.4</v>
      </c>
      <c r="D187" s="280">
        <v>373.2</v>
      </c>
      <c r="E187" s="280">
        <v>362.59999999999997</v>
      </c>
      <c r="F187" s="280">
        <v>354.79999999999995</v>
      </c>
      <c r="G187" s="280">
        <v>344.19999999999993</v>
      </c>
      <c r="H187" s="280">
        <v>381</v>
      </c>
      <c r="I187" s="280">
        <v>391.6</v>
      </c>
      <c r="J187" s="280">
        <v>399.40000000000003</v>
      </c>
      <c r="K187" s="278">
        <v>383.8</v>
      </c>
      <c r="L187" s="278">
        <v>365.4</v>
      </c>
      <c r="M187" s="278">
        <v>1.0664499999999999</v>
      </c>
    </row>
    <row r="188" spans="1:13">
      <c r="A188" s="269">
        <v>178</v>
      </c>
      <c r="B188" s="278" t="s">
        <v>387</v>
      </c>
      <c r="C188" s="279">
        <v>257.10000000000002</v>
      </c>
      <c r="D188" s="280">
        <v>257.05</v>
      </c>
      <c r="E188" s="280">
        <v>254.10000000000002</v>
      </c>
      <c r="F188" s="280">
        <v>251.10000000000002</v>
      </c>
      <c r="G188" s="280">
        <v>248.15000000000003</v>
      </c>
      <c r="H188" s="280">
        <v>260.05</v>
      </c>
      <c r="I188" s="280">
        <v>262.99999999999994</v>
      </c>
      <c r="J188" s="280">
        <v>266</v>
      </c>
      <c r="K188" s="278">
        <v>260</v>
      </c>
      <c r="L188" s="278">
        <v>254.05</v>
      </c>
      <c r="M188" s="278">
        <v>5.98475</v>
      </c>
    </row>
    <row r="189" spans="1:13">
      <c r="A189" s="269">
        <v>179</v>
      </c>
      <c r="B189" s="278" t="s">
        <v>392</v>
      </c>
      <c r="C189" s="279">
        <v>600.25</v>
      </c>
      <c r="D189" s="280">
        <v>603.38333333333333</v>
      </c>
      <c r="E189" s="280">
        <v>591.86666666666667</v>
      </c>
      <c r="F189" s="280">
        <v>583.48333333333335</v>
      </c>
      <c r="G189" s="280">
        <v>571.9666666666667</v>
      </c>
      <c r="H189" s="280">
        <v>611.76666666666665</v>
      </c>
      <c r="I189" s="280">
        <v>623.2833333333333</v>
      </c>
      <c r="J189" s="280">
        <v>631.66666666666663</v>
      </c>
      <c r="K189" s="278">
        <v>614.9</v>
      </c>
      <c r="L189" s="278">
        <v>595</v>
      </c>
      <c r="M189" s="278">
        <v>2.9819999999999999E-2</v>
      </c>
    </row>
    <row r="190" spans="1:13">
      <c r="A190" s="269">
        <v>180</v>
      </c>
      <c r="B190" s="278" t="s">
        <v>400</v>
      </c>
      <c r="C190" s="279">
        <v>526.04999999999995</v>
      </c>
      <c r="D190" s="280">
        <v>523.19999999999993</v>
      </c>
      <c r="E190" s="280">
        <v>516.39999999999986</v>
      </c>
      <c r="F190" s="280">
        <v>506.74999999999989</v>
      </c>
      <c r="G190" s="280">
        <v>499.94999999999982</v>
      </c>
      <c r="H190" s="280">
        <v>532.84999999999991</v>
      </c>
      <c r="I190" s="280">
        <v>539.64999999999986</v>
      </c>
      <c r="J190" s="280">
        <v>549.29999999999995</v>
      </c>
      <c r="K190" s="278">
        <v>530</v>
      </c>
      <c r="L190" s="278">
        <v>513.54999999999995</v>
      </c>
      <c r="M190" s="278">
        <v>0.27667999999999998</v>
      </c>
    </row>
    <row r="191" spans="1:13">
      <c r="A191" s="269">
        <v>181</v>
      </c>
      <c r="B191" s="278" t="s">
        <v>394</v>
      </c>
      <c r="C191" s="279">
        <v>507.1</v>
      </c>
      <c r="D191" s="280">
        <v>508.63333333333338</v>
      </c>
      <c r="E191" s="280">
        <v>503.56666666666672</v>
      </c>
      <c r="F191" s="280">
        <v>500.03333333333336</v>
      </c>
      <c r="G191" s="280">
        <v>494.9666666666667</v>
      </c>
      <c r="H191" s="280">
        <v>512.16666666666674</v>
      </c>
      <c r="I191" s="280">
        <v>517.23333333333346</v>
      </c>
      <c r="J191" s="280">
        <v>520.76666666666677</v>
      </c>
      <c r="K191" s="278">
        <v>513.70000000000005</v>
      </c>
      <c r="L191" s="278">
        <v>505.1</v>
      </c>
      <c r="M191" s="278">
        <v>0.13095000000000001</v>
      </c>
    </row>
    <row r="192" spans="1:13">
      <c r="A192" s="269">
        <v>182</v>
      </c>
      <c r="B192" s="278" t="s">
        <v>107</v>
      </c>
      <c r="C192" s="279">
        <v>542.85</v>
      </c>
      <c r="D192" s="280">
        <v>539.1</v>
      </c>
      <c r="E192" s="280">
        <v>533.20000000000005</v>
      </c>
      <c r="F192" s="280">
        <v>523.55000000000007</v>
      </c>
      <c r="G192" s="280">
        <v>517.65000000000009</v>
      </c>
      <c r="H192" s="280">
        <v>548.75</v>
      </c>
      <c r="I192" s="280">
        <v>554.64999999999986</v>
      </c>
      <c r="J192" s="280">
        <v>564.29999999999995</v>
      </c>
      <c r="K192" s="278">
        <v>545</v>
      </c>
      <c r="L192" s="278">
        <v>529.45000000000005</v>
      </c>
      <c r="M192" s="278">
        <v>9.7512799999999995</v>
      </c>
    </row>
    <row r="193" spans="1:13">
      <c r="A193" s="269">
        <v>183</v>
      </c>
      <c r="B193" s="278" t="s">
        <v>109</v>
      </c>
      <c r="C193" s="279">
        <v>491.75</v>
      </c>
      <c r="D193" s="280">
        <v>487.65000000000003</v>
      </c>
      <c r="E193" s="280">
        <v>474.30000000000007</v>
      </c>
      <c r="F193" s="280">
        <v>456.85</v>
      </c>
      <c r="G193" s="280">
        <v>443.50000000000006</v>
      </c>
      <c r="H193" s="280">
        <v>505.10000000000008</v>
      </c>
      <c r="I193" s="280">
        <v>518.45000000000005</v>
      </c>
      <c r="J193" s="280">
        <v>535.90000000000009</v>
      </c>
      <c r="K193" s="278">
        <v>501</v>
      </c>
      <c r="L193" s="278">
        <v>470.2</v>
      </c>
      <c r="M193" s="278">
        <v>38.49156</v>
      </c>
    </row>
    <row r="194" spans="1:13">
      <c r="A194" s="269">
        <v>184</v>
      </c>
      <c r="B194" s="278" t="s">
        <v>110</v>
      </c>
      <c r="C194" s="279">
        <v>1836.75</v>
      </c>
      <c r="D194" s="280">
        <v>1802.5833333333333</v>
      </c>
      <c r="E194" s="280">
        <v>1760.1666666666665</v>
      </c>
      <c r="F194" s="280">
        <v>1683.5833333333333</v>
      </c>
      <c r="G194" s="280">
        <v>1641.1666666666665</v>
      </c>
      <c r="H194" s="280">
        <v>1879.1666666666665</v>
      </c>
      <c r="I194" s="280">
        <v>1921.583333333333</v>
      </c>
      <c r="J194" s="280">
        <v>1998.1666666666665</v>
      </c>
      <c r="K194" s="278">
        <v>1845</v>
      </c>
      <c r="L194" s="278">
        <v>1726</v>
      </c>
      <c r="M194" s="278">
        <v>118.81509</v>
      </c>
    </row>
    <row r="195" spans="1:13">
      <c r="A195" s="269">
        <v>185</v>
      </c>
      <c r="B195" s="278" t="s">
        <v>253</v>
      </c>
      <c r="C195" s="279">
        <v>2511.5</v>
      </c>
      <c r="D195" s="280">
        <v>2506.9500000000003</v>
      </c>
      <c r="E195" s="280">
        <v>2464.5500000000006</v>
      </c>
      <c r="F195" s="280">
        <v>2417.6000000000004</v>
      </c>
      <c r="G195" s="280">
        <v>2375.2000000000007</v>
      </c>
      <c r="H195" s="280">
        <v>2553.9000000000005</v>
      </c>
      <c r="I195" s="280">
        <v>2596.3000000000002</v>
      </c>
      <c r="J195" s="280">
        <v>2643.2500000000005</v>
      </c>
      <c r="K195" s="278">
        <v>2549.35</v>
      </c>
      <c r="L195" s="278">
        <v>2460</v>
      </c>
      <c r="M195" s="278">
        <v>4.16974</v>
      </c>
    </row>
    <row r="196" spans="1:13">
      <c r="A196" s="269">
        <v>186</v>
      </c>
      <c r="B196" s="278" t="s">
        <v>111</v>
      </c>
      <c r="C196" s="279">
        <v>977.1</v>
      </c>
      <c r="D196" s="280">
        <v>967.9666666666667</v>
      </c>
      <c r="E196" s="280">
        <v>943.23333333333335</v>
      </c>
      <c r="F196" s="280">
        <v>909.36666666666667</v>
      </c>
      <c r="G196" s="280">
        <v>884.63333333333333</v>
      </c>
      <c r="H196" s="280">
        <v>1001.8333333333334</v>
      </c>
      <c r="I196" s="280">
        <v>1026.5666666666666</v>
      </c>
      <c r="J196" s="280">
        <v>1060.4333333333334</v>
      </c>
      <c r="K196" s="278">
        <v>992.7</v>
      </c>
      <c r="L196" s="278">
        <v>934.1</v>
      </c>
      <c r="M196" s="278">
        <v>279.39019000000002</v>
      </c>
    </row>
    <row r="197" spans="1:13">
      <c r="A197" s="269">
        <v>187</v>
      </c>
      <c r="B197" s="278" t="s">
        <v>254</v>
      </c>
      <c r="C197" s="279">
        <v>492.85</v>
      </c>
      <c r="D197" s="280">
        <v>494.26666666666665</v>
      </c>
      <c r="E197" s="280">
        <v>483.33333333333331</v>
      </c>
      <c r="F197" s="280">
        <v>473.81666666666666</v>
      </c>
      <c r="G197" s="280">
        <v>462.88333333333333</v>
      </c>
      <c r="H197" s="280">
        <v>503.7833333333333</v>
      </c>
      <c r="I197" s="280">
        <v>514.7166666666667</v>
      </c>
      <c r="J197" s="280">
        <v>524.23333333333335</v>
      </c>
      <c r="K197" s="278">
        <v>505.2</v>
      </c>
      <c r="L197" s="278">
        <v>484.75</v>
      </c>
      <c r="M197" s="278">
        <v>42.30744</v>
      </c>
    </row>
    <row r="198" spans="1:13">
      <c r="A198" s="269">
        <v>188</v>
      </c>
      <c r="B198" s="278" t="s">
        <v>252</v>
      </c>
      <c r="C198" s="279">
        <v>830.95</v>
      </c>
      <c r="D198" s="280">
        <v>805.30000000000007</v>
      </c>
      <c r="E198" s="280">
        <v>779.65000000000009</v>
      </c>
      <c r="F198" s="280">
        <v>728.35</v>
      </c>
      <c r="G198" s="280">
        <v>702.7</v>
      </c>
      <c r="H198" s="280">
        <v>856.60000000000014</v>
      </c>
      <c r="I198" s="280">
        <v>882.25</v>
      </c>
      <c r="J198" s="280">
        <v>933.55000000000018</v>
      </c>
      <c r="K198" s="278">
        <v>830.95</v>
      </c>
      <c r="L198" s="278">
        <v>754</v>
      </c>
      <c r="M198" s="278">
        <v>7.4773500000000004</v>
      </c>
    </row>
    <row r="199" spans="1:13">
      <c r="A199" s="269">
        <v>189</v>
      </c>
      <c r="B199" s="278" t="s">
        <v>395</v>
      </c>
      <c r="C199" s="279">
        <v>155.69999999999999</v>
      </c>
      <c r="D199" s="280">
        <v>156.56666666666666</v>
      </c>
      <c r="E199" s="280">
        <v>154.38333333333333</v>
      </c>
      <c r="F199" s="280">
        <v>153.06666666666666</v>
      </c>
      <c r="G199" s="280">
        <v>150.88333333333333</v>
      </c>
      <c r="H199" s="280">
        <v>157.88333333333333</v>
      </c>
      <c r="I199" s="280">
        <v>160.06666666666666</v>
      </c>
      <c r="J199" s="280">
        <v>161.38333333333333</v>
      </c>
      <c r="K199" s="278">
        <v>158.75</v>
      </c>
      <c r="L199" s="278">
        <v>155.25</v>
      </c>
      <c r="M199" s="278">
        <v>1.9181999999999999</v>
      </c>
    </row>
    <row r="200" spans="1:13">
      <c r="A200" s="269">
        <v>190</v>
      </c>
      <c r="B200" s="278" t="s">
        <v>396</v>
      </c>
      <c r="C200" s="279">
        <v>260.75</v>
      </c>
      <c r="D200" s="280">
        <v>260.65000000000003</v>
      </c>
      <c r="E200" s="280">
        <v>255.30000000000007</v>
      </c>
      <c r="F200" s="280">
        <v>249.85000000000002</v>
      </c>
      <c r="G200" s="280">
        <v>244.50000000000006</v>
      </c>
      <c r="H200" s="280">
        <v>266.10000000000008</v>
      </c>
      <c r="I200" s="280">
        <v>271.4500000000001</v>
      </c>
      <c r="J200" s="280">
        <v>276.90000000000009</v>
      </c>
      <c r="K200" s="278">
        <v>266</v>
      </c>
      <c r="L200" s="278">
        <v>255.2</v>
      </c>
      <c r="M200" s="278">
        <v>0.40692</v>
      </c>
    </row>
    <row r="201" spans="1:13">
      <c r="A201" s="269">
        <v>191</v>
      </c>
      <c r="B201" s="278" t="s">
        <v>112</v>
      </c>
      <c r="C201" s="279">
        <v>1970.25</v>
      </c>
      <c r="D201" s="280">
        <v>1976.5833333333333</v>
      </c>
      <c r="E201" s="280">
        <v>1934.6666666666665</v>
      </c>
      <c r="F201" s="280">
        <v>1899.0833333333333</v>
      </c>
      <c r="G201" s="280">
        <v>1857.1666666666665</v>
      </c>
      <c r="H201" s="280">
        <v>2012.1666666666665</v>
      </c>
      <c r="I201" s="280">
        <v>2054.083333333333</v>
      </c>
      <c r="J201" s="280">
        <v>2089.6666666666665</v>
      </c>
      <c r="K201" s="278">
        <v>2018.5</v>
      </c>
      <c r="L201" s="278">
        <v>1941</v>
      </c>
      <c r="M201" s="278">
        <v>18.36009</v>
      </c>
    </row>
    <row r="202" spans="1:13">
      <c r="A202" s="269">
        <v>192</v>
      </c>
      <c r="B202" s="278" t="s">
        <v>113</v>
      </c>
      <c r="C202" s="279">
        <v>295.89999999999998</v>
      </c>
      <c r="D202" s="280">
        <v>295.11666666666662</v>
      </c>
      <c r="E202" s="280">
        <v>283.78333333333325</v>
      </c>
      <c r="F202" s="280">
        <v>271.66666666666663</v>
      </c>
      <c r="G202" s="280">
        <v>260.33333333333326</v>
      </c>
      <c r="H202" s="280">
        <v>307.23333333333323</v>
      </c>
      <c r="I202" s="280">
        <v>318.56666666666661</v>
      </c>
      <c r="J202" s="280">
        <v>330.68333333333322</v>
      </c>
      <c r="K202" s="278">
        <v>306.45</v>
      </c>
      <c r="L202" s="278">
        <v>283</v>
      </c>
      <c r="M202" s="278">
        <v>36.398910000000001</v>
      </c>
    </row>
    <row r="203" spans="1:13">
      <c r="A203" s="269">
        <v>193</v>
      </c>
      <c r="B203" s="278" t="s">
        <v>397</v>
      </c>
      <c r="C203" s="279">
        <v>11</v>
      </c>
      <c r="D203" s="280">
        <v>11.116666666666667</v>
      </c>
      <c r="E203" s="280">
        <v>10.783333333333335</v>
      </c>
      <c r="F203" s="280">
        <v>10.566666666666668</v>
      </c>
      <c r="G203" s="280">
        <v>10.233333333333336</v>
      </c>
      <c r="H203" s="280">
        <v>11.333333333333334</v>
      </c>
      <c r="I203" s="280">
        <v>11.666666666666666</v>
      </c>
      <c r="J203" s="280">
        <v>11.883333333333333</v>
      </c>
      <c r="K203" s="278">
        <v>11.45</v>
      </c>
      <c r="L203" s="278">
        <v>10.9</v>
      </c>
      <c r="M203" s="278">
        <v>12.502610000000001</v>
      </c>
    </row>
    <row r="204" spans="1:13">
      <c r="A204" s="269">
        <v>194</v>
      </c>
      <c r="B204" s="278" t="s">
        <v>399</v>
      </c>
      <c r="C204" s="279">
        <v>54.95</v>
      </c>
      <c r="D204" s="280">
        <v>55.183333333333337</v>
      </c>
      <c r="E204" s="280">
        <v>54.366666666666674</v>
      </c>
      <c r="F204" s="280">
        <v>53.783333333333339</v>
      </c>
      <c r="G204" s="280">
        <v>52.966666666666676</v>
      </c>
      <c r="H204" s="280">
        <v>55.766666666666673</v>
      </c>
      <c r="I204" s="280">
        <v>56.583333333333336</v>
      </c>
      <c r="J204" s="280">
        <v>57.166666666666671</v>
      </c>
      <c r="K204" s="278">
        <v>56</v>
      </c>
      <c r="L204" s="278">
        <v>54.6</v>
      </c>
      <c r="M204" s="278">
        <v>1.1613199999999999</v>
      </c>
    </row>
    <row r="205" spans="1:13">
      <c r="A205" s="269">
        <v>195</v>
      </c>
      <c r="B205" s="278" t="s">
        <v>115</v>
      </c>
      <c r="C205" s="279">
        <v>116.3</v>
      </c>
      <c r="D205" s="280">
        <v>114.08333333333333</v>
      </c>
      <c r="E205" s="280">
        <v>110.51666666666665</v>
      </c>
      <c r="F205" s="280">
        <v>104.73333333333332</v>
      </c>
      <c r="G205" s="280">
        <v>101.16666666666664</v>
      </c>
      <c r="H205" s="280">
        <v>119.86666666666666</v>
      </c>
      <c r="I205" s="280">
        <v>123.43333333333335</v>
      </c>
      <c r="J205" s="280">
        <v>129.21666666666667</v>
      </c>
      <c r="K205" s="278">
        <v>117.65</v>
      </c>
      <c r="L205" s="278">
        <v>108.3</v>
      </c>
      <c r="M205" s="278">
        <v>357.02265999999997</v>
      </c>
    </row>
    <row r="206" spans="1:13">
      <c r="A206" s="269">
        <v>196</v>
      </c>
      <c r="B206" s="278" t="s">
        <v>401</v>
      </c>
      <c r="C206" s="279">
        <v>25.5</v>
      </c>
      <c r="D206" s="280">
        <v>25.633333333333336</v>
      </c>
      <c r="E206" s="280">
        <v>24.966666666666672</v>
      </c>
      <c r="F206" s="280">
        <v>24.433333333333337</v>
      </c>
      <c r="G206" s="280">
        <v>23.766666666666673</v>
      </c>
      <c r="H206" s="280">
        <v>26.166666666666671</v>
      </c>
      <c r="I206" s="280">
        <v>26.833333333333336</v>
      </c>
      <c r="J206" s="280">
        <v>27.366666666666671</v>
      </c>
      <c r="K206" s="278">
        <v>26.3</v>
      </c>
      <c r="L206" s="278">
        <v>25.1</v>
      </c>
      <c r="M206" s="278">
        <v>6.8403499999999999</v>
      </c>
    </row>
    <row r="207" spans="1:13">
      <c r="A207" s="269">
        <v>197</v>
      </c>
      <c r="B207" s="278" t="s">
        <v>116</v>
      </c>
      <c r="C207" s="279">
        <v>208.35</v>
      </c>
      <c r="D207" s="280">
        <v>209.0333333333333</v>
      </c>
      <c r="E207" s="280">
        <v>206.01666666666659</v>
      </c>
      <c r="F207" s="280">
        <v>203.68333333333328</v>
      </c>
      <c r="G207" s="280">
        <v>200.66666666666657</v>
      </c>
      <c r="H207" s="280">
        <v>211.36666666666662</v>
      </c>
      <c r="I207" s="280">
        <v>214.38333333333333</v>
      </c>
      <c r="J207" s="280">
        <v>216.71666666666664</v>
      </c>
      <c r="K207" s="278">
        <v>212.05</v>
      </c>
      <c r="L207" s="278">
        <v>206.7</v>
      </c>
      <c r="M207" s="278">
        <v>67.02713</v>
      </c>
    </row>
    <row r="208" spans="1:13">
      <c r="A208" s="269">
        <v>198</v>
      </c>
      <c r="B208" s="278" t="s">
        <v>117</v>
      </c>
      <c r="C208" s="279">
        <v>2231.75</v>
      </c>
      <c r="D208" s="280">
        <v>2248.15</v>
      </c>
      <c r="E208" s="280">
        <v>2204.6000000000004</v>
      </c>
      <c r="F208" s="280">
        <v>2177.4500000000003</v>
      </c>
      <c r="G208" s="280">
        <v>2133.9000000000005</v>
      </c>
      <c r="H208" s="280">
        <v>2275.3000000000002</v>
      </c>
      <c r="I208" s="280">
        <v>2318.8500000000004</v>
      </c>
      <c r="J208" s="280">
        <v>2346</v>
      </c>
      <c r="K208" s="278">
        <v>2291.6999999999998</v>
      </c>
      <c r="L208" s="278">
        <v>2221</v>
      </c>
      <c r="M208" s="278">
        <v>36.422159999999998</v>
      </c>
    </row>
    <row r="209" spans="1:13">
      <c r="A209" s="269">
        <v>199</v>
      </c>
      <c r="B209" s="278" t="s">
        <v>255</v>
      </c>
      <c r="C209" s="279">
        <v>171.35</v>
      </c>
      <c r="D209" s="280">
        <v>169.35</v>
      </c>
      <c r="E209" s="280">
        <v>166.7</v>
      </c>
      <c r="F209" s="280">
        <v>162.04999999999998</v>
      </c>
      <c r="G209" s="280">
        <v>159.39999999999998</v>
      </c>
      <c r="H209" s="280">
        <v>174</v>
      </c>
      <c r="I209" s="280">
        <v>176.65000000000003</v>
      </c>
      <c r="J209" s="280">
        <v>181.3</v>
      </c>
      <c r="K209" s="278">
        <v>172</v>
      </c>
      <c r="L209" s="278">
        <v>164.7</v>
      </c>
      <c r="M209" s="278">
        <v>5.39567</v>
      </c>
    </row>
    <row r="210" spans="1:13">
      <c r="A210" s="269">
        <v>200</v>
      </c>
      <c r="B210" s="278" t="s">
        <v>402</v>
      </c>
      <c r="C210" s="279">
        <v>28215.75</v>
      </c>
      <c r="D210" s="280">
        <v>28188.25</v>
      </c>
      <c r="E210" s="280">
        <v>27527.5</v>
      </c>
      <c r="F210" s="280">
        <v>26839.25</v>
      </c>
      <c r="G210" s="280">
        <v>26178.5</v>
      </c>
      <c r="H210" s="280">
        <v>28876.5</v>
      </c>
      <c r="I210" s="280">
        <v>29537.25</v>
      </c>
      <c r="J210" s="280">
        <v>30225.5</v>
      </c>
      <c r="K210" s="278">
        <v>28849</v>
      </c>
      <c r="L210" s="278">
        <v>27500</v>
      </c>
      <c r="M210" s="278">
        <v>6.5060000000000007E-2</v>
      </c>
    </row>
    <row r="211" spans="1:13">
      <c r="A211" s="269">
        <v>201</v>
      </c>
      <c r="B211" s="278" t="s">
        <v>398</v>
      </c>
      <c r="C211" s="279">
        <v>50.8</v>
      </c>
      <c r="D211" s="280">
        <v>51.233333333333327</v>
      </c>
      <c r="E211" s="280">
        <v>49.716666666666654</v>
      </c>
      <c r="F211" s="280">
        <v>48.633333333333326</v>
      </c>
      <c r="G211" s="280">
        <v>47.116666666666653</v>
      </c>
      <c r="H211" s="280">
        <v>52.316666666666656</v>
      </c>
      <c r="I211" s="280">
        <v>53.833333333333321</v>
      </c>
      <c r="J211" s="280">
        <v>54.916666666666657</v>
      </c>
      <c r="K211" s="278">
        <v>52.75</v>
      </c>
      <c r="L211" s="278">
        <v>50.15</v>
      </c>
      <c r="M211" s="278">
        <v>6.258</v>
      </c>
    </row>
    <row r="212" spans="1:13">
      <c r="A212" s="269">
        <v>202</v>
      </c>
      <c r="B212" s="278" t="s">
        <v>256</v>
      </c>
      <c r="C212" s="279">
        <v>23.1</v>
      </c>
      <c r="D212" s="280">
        <v>22.783333333333331</v>
      </c>
      <c r="E212" s="280">
        <v>21.866666666666664</v>
      </c>
      <c r="F212" s="280">
        <v>20.633333333333333</v>
      </c>
      <c r="G212" s="280">
        <v>19.716666666666665</v>
      </c>
      <c r="H212" s="280">
        <v>24.016666666666662</v>
      </c>
      <c r="I212" s="280">
        <v>24.933333333333334</v>
      </c>
      <c r="J212" s="280">
        <v>26.166666666666661</v>
      </c>
      <c r="K212" s="278">
        <v>23.7</v>
      </c>
      <c r="L212" s="278">
        <v>21.55</v>
      </c>
      <c r="M212" s="278">
        <v>55.654130000000002</v>
      </c>
    </row>
    <row r="213" spans="1:13">
      <c r="A213" s="269">
        <v>203</v>
      </c>
      <c r="B213" s="278" t="s">
        <v>416</v>
      </c>
      <c r="C213" s="279">
        <v>60</v>
      </c>
      <c r="D213" s="280">
        <v>59.699999999999996</v>
      </c>
      <c r="E213" s="280">
        <v>57.899999999999991</v>
      </c>
      <c r="F213" s="280">
        <v>55.8</v>
      </c>
      <c r="G213" s="280">
        <v>53.999999999999993</v>
      </c>
      <c r="H213" s="280">
        <v>61.79999999999999</v>
      </c>
      <c r="I213" s="280">
        <v>63.599999999999987</v>
      </c>
      <c r="J213" s="280">
        <v>65.699999999999989</v>
      </c>
      <c r="K213" s="278">
        <v>61.5</v>
      </c>
      <c r="L213" s="278">
        <v>57.6</v>
      </c>
      <c r="M213" s="278">
        <v>26.79533</v>
      </c>
    </row>
    <row r="214" spans="1:13">
      <c r="A214" s="269">
        <v>204</v>
      </c>
      <c r="B214" s="278" t="s">
        <v>118</v>
      </c>
      <c r="C214" s="279">
        <v>126.9</v>
      </c>
      <c r="D214" s="280">
        <v>125.55</v>
      </c>
      <c r="E214" s="280">
        <v>118.69999999999999</v>
      </c>
      <c r="F214" s="280">
        <v>110.49999999999999</v>
      </c>
      <c r="G214" s="280">
        <v>103.64999999999998</v>
      </c>
      <c r="H214" s="280">
        <v>133.75</v>
      </c>
      <c r="I214" s="280">
        <v>140.6</v>
      </c>
      <c r="J214" s="280">
        <v>148.80000000000001</v>
      </c>
      <c r="K214" s="278">
        <v>132.4</v>
      </c>
      <c r="L214" s="278">
        <v>117.35</v>
      </c>
      <c r="M214" s="278">
        <v>678.75311999999997</v>
      </c>
    </row>
    <row r="215" spans="1:13">
      <c r="A215" s="269">
        <v>205</v>
      </c>
      <c r="B215" s="278" t="s">
        <v>415</v>
      </c>
      <c r="C215" s="279">
        <v>43.8</v>
      </c>
      <c r="D215" s="280">
        <v>43.95000000000001</v>
      </c>
      <c r="E215" s="280">
        <v>42.550000000000018</v>
      </c>
      <c r="F215" s="280">
        <v>41.300000000000011</v>
      </c>
      <c r="G215" s="280">
        <v>39.90000000000002</v>
      </c>
      <c r="H215" s="280">
        <v>45.200000000000017</v>
      </c>
      <c r="I215" s="280">
        <v>46.600000000000009</v>
      </c>
      <c r="J215" s="280">
        <v>47.850000000000016</v>
      </c>
      <c r="K215" s="278">
        <v>45.35</v>
      </c>
      <c r="L215" s="278">
        <v>42.7</v>
      </c>
      <c r="M215" s="278">
        <v>2.9458500000000001</v>
      </c>
    </row>
    <row r="216" spans="1:13">
      <c r="A216" s="269">
        <v>206</v>
      </c>
      <c r="B216" s="278" t="s">
        <v>259</v>
      </c>
      <c r="C216" s="279">
        <v>107</v>
      </c>
      <c r="D216" s="280">
        <v>105.56666666666666</v>
      </c>
      <c r="E216" s="280">
        <v>103.23333333333332</v>
      </c>
      <c r="F216" s="280">
        <v>99.466666666666654</v>
      </c>
      <c r="G216" s="280">
        <v>97.133333333333312</v>
      </c>
      <c r="H216" s="280">
        <v>109.33333333333333</v>
      </c>
      <c r="I216" s="280">
        <v>111.66666666666667</v>
      </c>
      <c r="J216" s="280">
        <v>115.43333333333334</v>
      </c>
      <c r="K216" s="278">
        <v>107.9</v>
      </c>
      <c r="L216" s="278">
        <v>101.8</v>
      </c>
      <c r="M216" s="278">
        <v>6.9199200000000003</v>
      </c>
    </row>
    <row r="217" spans="1:13">
      <c r="A217" s="269">
        <v>207</v>
      </c>
      <c r="B217" s="278" t="s">
        <v>119</v>
      </c>
      <c r="C217" s="279">
        <v>370.45</v>
      </c>
      <c r="D217" s="280">
        <v>366.2</v>
      </c>
      <c r="E217" s="280">
        <v>355.9</v>
      </c>
      <c r="F217" s="280">
        <v>341.34999999999997</v>
      </c>
      <c r="G217" s="280">
        <v>331.04999999999995</v>
      </c>
      <c r="H217" s="280">
        <v>380.75</v>
      </c>
      <c r="I217" s="280">
        <v>391.05000000000007</v>
      </c>
      <c r="J217" s="280">
        <v>405.6</v>
      </c>
      <c r="K217" s="278">
        <v>376.5</v>
      </c>
      <c r="L217" s="278">
        <v>351.65</v>
      </c>
      <c r="M217" s="278">
        <v>393.42165999999997</v>
      </c>
    </row>
    <row r="218" spans="1:13">
      <c r="A218" s="269">
        <v>208</v>
      </c>
      <c r="B218" s="278" t="s">
        <v>257</v>
      </c>
      <c r="C218" s="279">
        <v>1231.25</v>
      </c>
      <c r="D218" s="280">
        <v>1216.4333333333334</v>
      </c>
      <c r="E218" s="280">
        <v>1197.5166666666669</v>
      </c>
      <c r="F218" s="280">
        <v>1163.7833333333335</v>
      </c>
      <c r="G218" s="280">
        <v>1144.866666666667</v>
      </c>
      <c r="H218" s="280">
        <v>1250.1666666666667</v>
      </c>
      <c r="I218" s="280">
        <v>1269.0833333333333</v>
      </c>
      <c r="J218" s="280">
        <v>1302.8166666666666</v>
      </c>
      <c r="K218" s="278">
        <v>1235.3499999999999</v>
      </c>
      <c r="L218" s="278">
        <v>1182.7</v>
      </c>
      <c r="M218" s="278">
        <v>5.8646000000000003</v>
      </c>
    </row>
    <row r="219" spans="1:13">
      <c r="A219" s="269">
        <v>209</v>
      </c>
      <c r="B219" s="278" t="s">
        <v>120</v>
      </c>
      <c r="C219" s="279">
        <v>402.4</v>
      </c>
      <c r="D219" s="280">
        <v>394.68333333333339</v>
      </c>
      <c r="E219" s="280">
        <v>384.06666666666678</v>
      </c>
      <c r="F219" s="280">
        <v>365.73333333333341</v>
      </c>
      <c r="G219" s="280">
        <v>355.11666666666679</v>
      </c>
      <c r="H219" s="280">
        <v>413.01666666666677</v>
      </c>
      <c r="I219" s="280">
        <v>423.63333333333333</v>
      </c>
      <c r="J219" s="280">
        <v>441.96666666666675</v>
      </c>
      <c r="K219" s="278">
        <v>405.3</v>
      </c>
      <c r="L219" s="278">
        <v>376.35</v>
      </c>
      <c r="M219" s="278">
        <v>63.763979999999997</v>
      </c>
    </row>
    <row r="220" spans="1:13">
      <c r="A220" s="269">
        <v>210</v>
      </c>
      <c r="B220" s="278" t="s">
        <v>404</v>
      </c>
      <c r="C220" s="279">
        <v>2244.4</v>
      </c>
      <c r="D220" s="280">
        <v>2229.75</v>
      </c>
      <c r="E220" s="280">
        <v>2194.65</v>
      </c>
      <c r="F220" s="280">
        <v>2144.9</v>
      </c>
      <c r="G220" s="280">
        <v>2109.8000000000002</v>
      </c>
      <c r="H220" s="280">
        <v>2279.5</v>
      </c>
      <c r="I220" s="280">
        <v>2314.6000000000004</v>
      </c>
      <c r="J220" s="280">
        <v>2364.35</v>
      </c>
      <c r="K220" s="278">
        <v>2264.85</v>
      </c>
      <c r="L220" s="278">
        <v>2180</v>
      </c>
      <c r="M220" s="278">
        <v>9.4000000000000004E-3</v>
      </c>
    </row>
    <row r="221" spans="1:13">
      <c r="A221" s="269">
        <v>211</v>
      </c>
      <c r="B221" s="278" t="s">
        <v>258</v>
      </c>
      <c r="C221" s="279">
        <v>21.2</v>
      </c>
      <c r="D221" s="280">
        <v>21.216666666666665</v>
      </c>
      <c r="E221" s="280">
        <v>20.983333333333331</v>
      </c>
      <c r="F221" s="280">
        <v>20.766666666666666</v>
      </c>
      <c r="G221" s="280">
        <v>20.533333333333331</v>
      </c>
      <c r="H221" s="280">
        <v>21.43333333333333</v>
      </c>
      <c r="I221" s="280">
        <v>21.666666666666664</v>
      </c>
      <c r="J221" s="280">
        <v>21.883333333333329</v>
      </c>
      <c r="K221" s="278">
        <v>21.45</v>
      </c>
      <c r="L221" s="278">
        <v>21</v>
      </c>
      <c r="M221" s="278">
        <v>11.186310000000001</v>
      </c>
    </row>
    <row r="222" spans="1:13">
      <c r="A222" s="269">
        <v>212</v>
      </c>
      <c r="B222" s="278" t="s">
        <v>121</v>
      </c>
      <c r="C222" s="279">
        <v>4.2</v>
      </c>
      <c r="D222" s="280">
        <v>4.1333333333333337</v>
      </c>
      <c r="E222" s="280">
        <v>3.9666666666666677</v>
      </c>
      <c r="F222" s="280">
        <v>3.7333333333333338</v>
      </c>
      <c r="G222" s="280">
        <v>3.5666666666666678</v>
      </c>
      <c r="H222" s="280">
        <v>4.3666666666666671</v>
      </c>
      <c r="I222" s="280">
        <v>4.5333333333333332</v>
      </c>
      <c r="J222" s="280">
        <v>4.7666666666666675</v>
      </c>
      <c r="K222" s="278">
        <v>4.3</v>
      </c>
      <c r="L222" s="278">
        <v>3.9</v>
      </c>
      <c r="M222" s="278">
        <v>3463.5410400000001</v>
      </c>
    </row>
    <row r="223" spans="1:13">
      <c r="A223" s="269">
        <v>213</v>
      </c>
      <c r="B223" s="278" t="s">
        <v>405</v>
      </c>
      <c r="C223" s="279">
        <v>14.45</v>
      </c>
      <c r="D223" s="280">
        <v>14.616666666666665</v>
      </c>
      <c r="E223" s="280">
        <v>14.283333333333331</v>
      </c>
      <c r="F223" s="280">
        <v>14.116666666666665</v>
      </c>
      <c r="G223" s="280">
        <v>13.783333333333331</v>
      </c>
      <c r="H223" s="280">
        <v>14.783333333333331</v>
      </c>
      <c r="I223" s="280">
        <v>15.116666666666664</v>
      </c>
      <c r="J223" s="280">
        <v>15.283333333333331</v>
      </c>
      <c r="K223" s="278">
        <v>14.95</v>
      </c>
      <c r="L223" s="278">
        <v>14.45</v>
      </c>
      <c r="M223" s="278">
        <v>62.959249999999997</v>
      </c>
    </row>
    <row r="224" spans="1:13">
      <c r="A224" s="269">
        <v>214</v>
      </c>
      <c r="B224" s="278" t="s">
        <v>122</v>
      </c>
      <c r="C224" s="279">
        <v>22</v>
      </c>
      <c r="D224" s="280">
        <v>22.183333333333334</v>
      </c>
      <c r="E224" s="280">
        <v>21.766666666666666</v>
      </c>
      <c r="F224" s="280">
        <v>21.533333333333331</v>
      </c>
      <c r="G224" s="280">
        <v>21.116666666666664</v>
      </c>
      <c r="H224" s="280">
        <v>22.416666666666668</v>
      </c>
      <c r="I224" s="280">
        <v>22.833333333333332</v>
      </c>
      <c r="J224" s="280">
        <v>23.06666666666667</v>
      </c>
      <c r="K224" s="278">
        <v>22.6</v>
      </c>
      <c r="L224" s="278">
        <v>21.95</v>
      </c>
      <c r="M224" s="278">
        <v>333.11146000000002</v>
      </c>
    </row>
    <row r="225" spans="1:13">
      <c r="A225" s="269">
        <v>215</v>
      </c>
      <c r="B225" s="278" t="s">
        <v>417</v>
      </c>
      <c r="C225" s="279">
        <v>155.80000000000001</v>
      </c>
      <c r="D225" s="280">
        <v>156.61666666666667</v>
      </c>
      <c r="E225" s="280">
        <v>154.18333333333334</v>
      </c>
      <c r="F225" s="280">
        <v>152.56666666666666</v>
      </c>
      <c r="G225" s="280">
        <v>150.13333333333333</v>
      </c>
      <c r="H225" s="280">
        <v>158.23333333333335</v>
      </c>
      <c r="I225" s="280">
        <v>160.66666666666669</v>
      </c>
      <c r="J225" s="280">
        <v>162.28333333333336</v>
      </c>
      <c r="K225" s="278">
        <v>159.05000000000001</v>
      </c>
      <c r="L225" s="278">
        <v>155</v>
      </c>
      <c r="M225" s="278">
        <v>1.25288</v>
      </c>
    </row>
    <row r="226" spans="1:13">
      <c r="A226" s="269">
        <v>216</v>
      </c>
      <c r="B226" s="278" t="s">
        <v>406</v>
      </c>
      <c r="C226" s="279">
        <v>413.4</v>
      </c>
      <c r="D226" s="280">
        <v>415.13333333333338</v>
      </c>
      <c r="E226" s="280">
        <v>402.26666666666677</v>
      </c>
      <c r="F226" s="280">
        <v>391.13333333333338</v>
      </c>
      <c r="G226" s="280">
        <v>378.26666666666677</v>
      </c>
      <c r="H226" s="280">
        <v>426.26666666666677</v>
      </c>
      <c r="I226" s="280">
        <v>439.13333333333344</v>
      </c>
      <c r="J226" s="280">
        <v>450.26666666666677</v>
      </c>
      <c r="K226" s="278">
        <v>428</v>
      </c>
      <c r="L226" s="278">
        <v>404</v>
      </c>
      <c r="M226" s="278">
        <v>0.64100000000000001</v>
      </c>
    </row>
    <row r="227" spans="1:13">
      <c r="A227" s="269">
        <v>217</v>
      </c>
      <c r="B227" s="278" t="s">
        <v>407</v>
      </c>
      <c r="C227" s="279">
        <v>4</v>
      </c>
      <c r="D227" s="280">
        <v>4</v>
      </c>
      <c r="E227" s="280">
        <v>3.95</v>
      </c>
      <c r="F227" s="280">
        <v>3.9000000000000004</v>
      </c>
      <c r="G227" s="280">
        <v>3.8500000000000005</v>
      </c>
      <c r="H227" s="280">
        <v>4.05</v>
      </c>
      <c r="I227" s="280">
        <v>4.1000000000000005</v>
      </c>
      <c r="J227" s="280">
        <v>4.1499999999999995</v>
      </c>
      <c r="K227" s="278">
        <v>4.05</v>
      </c>
      <c r="L227" s="278">
        <v>3.95</v>
      </c>
      <c r="M227" s="278">
        <v>10.370570000000001</v>
      </c>
    </row>
    <row r="228" spans="1:13">
      <c r="A228" s="269">
        <v>218</v>
      </c>
      <c r="B228" s="278" t="s">
        <v>123</v>
      </c>
      <c r="C228" s="279">
        <v>475.95</v>
      </c>
      <c r="D228" s="280">
        <v>475.7166666666667</v>
      </c>
      <c r="E228" s="280">
        <v>471.08333333333337</v>
      </c>
      <c r="F228" s="280">
        <v>466.2166666666667</v>
      </c>
      <c r="G228" s="280">
        <v>461.58333333333337</v>
      </c>
      <c r="H228" s="280">
        <v>480.58333333333337</v>
      </c>
      <c r="I228" s="280">
        <v>485.2166666666667</v>
      </c>
      <c r="J228" s="280">
        <v>490.08333333333337</v>
      </c>
      <c r="K228" s="278">
        <v>480.35</v>
      </c>
      <c r="L228" s="278">
        <v>470.85</v>
      </c>
      <c r="M228" s="278">
        <v>30.166779999999999</v>
      </c>
    </row>
    <row r="229" spans="1:13">
      <c r="A229" s="269">
        <v>219</v>
      </c>
      <c r="B229" s="278" t="s">
        <v>408</v>
      </c>
      <c r="C229" s="279">
        <v>78.150000000000006</v>
      </c>
      <c r="D229" s="280">
        <v>76.45</v>
      </c>
      <c r="E229" s="280">
        <v>74.7</v>
      </c>
      <c r="F229" s="280">
        <v>71.25</v>
      </c>
      <c r="G229" s="280">
        <v>69.5</v>
      </c>
      <c r="H229" s="280">
        <v>79.900000000000006</v>
      </c>
      <c r="I229" s="280">
        <v>81.650000000000006</v>
      </c>
      <c r="J229" s="280">
        <v>85.100000000000009</v>
      </c>
      <c r="K229" s="278">
        <v>78.2</v>
      </c>
      <c r="L229" s="278">
        <v>73</v>
      </c>
      <c r="M229" s="278">
        <v>2.2028099999999999</v>
      </c>
    </row>
    <row r="230" spans="1:13">
      <c r="A230" s="269">
        <v>220</v>
      </c>
      <c r="B230" s="278" t="s">
        <v>261</v>
      </c>
      <c r="C230" s="279">
        <v>75.349999999999994</v>
      </c>
      <c r="D230" s="280">
        <v>75.583333333333329</v>
      </c>
      <c r="E230" s="280">
        <v>74.766666666666652</v>
      </c>
      <c r="F230" s="280">
        <v>74.183333333333323</v>
      </c>
      <c r="G230" s="280">
        <v>73.366666666666646</v>
      </c>
      <c r="H230" s="280">
        <v>76.166666666666657</v>
      </c>
      <c r="I230" s="280">
        <v>76.983333333333348</v>
      </c>
      <c r="J230" s="280">
        <v>77.566666666666663</v>
      </c>
      <c r="K230" s="278">
        <v>76.400000000000006</v>
      </c>
      <c r="L230" s="278">
        <v>75</v>
      </c>
      <c r="M230" s="278">
        <v>5.6041699999999999</v>
      </c>
    </row>
    <row r="231" spans="1:13">
      <c r="A231" s="269">
        <v>221</v>
      </c>
      <c r="B231" s="278" t="s">
        <v>413</v>
      </c>
      <c r="C231" s="279">
        <v>100.4</v>
      </c>
      <c r="D231" s="280">
        <v>101.3</v>
      </c>
      <c r="E231" s="280">
        <v>99.199999999999989</v>
      </c>
      <c r="F231" s="280">
        <v>97.999999999999986</v>
      </c>
      <c r="G231" s="280">
        <v>95.899999999999977</v>
      </c>
      <c r="H231" s="280">
        <v>102.5</v>
      </c>
      <c r="I231" s="280">
        <v>104.6</v>
      </c>
      <c r="J231" s="280">
        <v>105.80000000000001</v>
      </c>
      <c r="K231" s="278">
        <v>103.4</v>
      </c>
      <c r="L231" s="278">
        <v>100.1</v>
      </c>
      <c r="M231" s="278">
        <v>16.38965</v>
      </c>
    </row>
    <row r="232" spans="1:13">
      <c r="A232" s="269">
        <v>222</v>
      </c>
      <c r="B232" s="278" t="s">
        <v>1617</v>
      </c>
      <c r="C232" s="279">
        <v>2261.25</v>
      </c>
      <c r="D232" s="280">
        <v>2255.4166666666665</v>
      </c>
      <c r="E232" s="280">
        <v>2221.833333333333</v>
      </c>
      <c r="F232" s="280">
        <v>2182.4166666666665</v>
      </c>
      <c r="G232" s="280">
        <v>2148.833333333333</v>
      </c>
      <c r="H232" s="280">
        <v>2294.833333333333</v>
      </c>
      <c r="I232" s="280">
        <v>2328.4166666666661</v>
      </c>
      <c r="J232" s="280">
        <v>2367.833333333333</v>
      </c>
      <c r="K232" s="278">
        <v>2289</v>
      </c>
      <c r="L232" s="278">
        <v>2216</v>
      </c>
      <c r="M232" s="278">
        <v>0.43825999999999998</v>
      </c>
    </row>
    <row r="233" spans="1:13">
      <c r="A233" s="269">
        <v>223</v>
      </c>
      <c r="B233" s="278" t="s">
        <v>260</v>
      </c>
      <c r="C233" s="279">
        <v>51.6</v>
      </c>
      <c r="D233" s="280">
        <v>51.699999999999996</v>
      </c>
      <c r="E233" s="280">
        <v>50.999999999999993</v>
      </c>
      <c r="F233" s="280">
        <v>50.4</v>
      </c>
      <c r="G233" s="280">
        <v>49.699999999999996</v>
      </c>
      <c r="H233" s="280">
        <v>52.29999999999999</v>
      </c>
      <c r="I233" s="280">
        <v>52.999999999999993</v>
      </c>
      <c r="J233" s="280">
        <v>53.599999999999987</v>
      </c>
      <c r="K233" s="278">
        <v>52.4</v>
      </c>
      <c r="L233" s="278">
        <v>51.1</v>
      </c>
      <c r="M233" s="278">
        <v>22.552900000000001</v>
      </c>
    </row>
    <row r="234" spans="1:13">
      <c r="A234" s="269">
        <v>224</v>
      </c>
      <c r="B234" s="278" t="s">
        <v>124</v>
      </c>
      <c r="C234" s="279">
        <v>921.3</v>
      </c>
      <c r="D234" s="280">
        <v>918.76666666666677</v>
      </c>
      <c r="E234" s="280">
        <v>907.58333333333348</v>
      </c>
      <c r="F234" s="280">
        <v>893.86666666666667</v>
      </c>
      <c r="G234" s="280">
        <v>882.68333333333339</v>
      </c>
      <c r="H234" s="280">
        <v>932.48333333333358</v>
      </c>
      <c r="I234" s="280">
        <v>943.66666666666674</v>
      </c>
      <c r="J234" s="280">
        <v>957.38333333333367</v>
      </c>
      <c r="K234" s="278">
        <v>929.95</v>
      </c>
      <c r="L234" s="278">
        <v>905.05</v>
      </c>
      <c r="M234" s="278">
        <v>16.344059999999999</v>
      </c>
    </row>
    <row r="235" spans="1:13">
      <c r="A235" s="269">
        <v>225</v>
      </c>
      <c r="B235" s="278" t="s">
        <v>419</v>
      </c>
      <c r="C235" s="279">
        <v>265.75</v>
      </c>
      <c r="D235" s="280">
        <v>265.8</v>
      </c>
      <c r="E235" s="280">
        <v>265.10000000000002</v>
      </c>
      <c r="F235" s="280">
        <v>264.45</v>
      </c>
      <c r="G235" s="280">
        <v>263.75</v>
      </c>
      <c r="H235" s="280">
        <v>266.45000000000005</v>
      </c>
      <c r="I235" s="280">
        <v>267.14999999999998</v>
      </c>
      <c r="J235" s="280">
        <v>267.80000000000007</v>
      </c>
      <c r="K235" s="278">
        <v>266.5</v>
      </c>
      <c r="L235" s="278">
        <v>265.14999999999998</v>
      </c>
      <c r="M235" s="278">
        <v>0.12128</v>
      </c>
    </row>
    <row r="236" spans="1:13">
      <c r="A236" s="269">
        <v>226</v>
      </c>
      <c r="B236" s="278" t="s">
        <v>125</v>
      </c>
      <c r="C236" s="279">
        <v>471.1</v>
      </c>
      <c r="D236" s="280">
        <v>467.7</v>
      </c>
      <c r="E236" s="280">
        <v>446.4</v>
      </c>
      <c r="F236" s="280">
        <v>421.7</v>
      </c>
      <c r="G236" s="280">
        <v>400.4</v>
      </c>
      <c r="H236" s="280">
        <v>492.4</v>
      </c>
      <c r="I236" s="280">
        <v>513.70000000000005</v>
      </c>
      <c r="J236" s="280">
        <v>538.4</v>
      </c>
      <c r="K236" s="278">
        <v>489</v>
      </c>
      <c r="L236" s="278">
        <v>443</v>
      </c>
      <c r="M236" s="278">
        <v>473.08186000000001</v>
      </c>
    </row>
    <row r="237" spans="1:13">
      <c r="A237" s="269">
        <v>227</v>
      </c>
      <c r="B237" s="278" t="s">
        <v>420</v>
      </c>
      <c r="C237" s="279">
        <v>44.15</v>
      </c>
      <c r="D237" s="280">
        <v>44.933333333333337</v>
      </c>
      <c r="E237" s="280">
        <v>43.166666666666671</v>
      </c>
      <c r="F237" s="280">
        <v>42.183333333333337</v>
      </c>
      <c r="G237" s="280">
        <v>40.416666666666671</v>
      </c>
      <c r="H237" s="280">
        <v>45.916666666666671</v>
      </c>
      <c r="I237" s="280">
        <v>47.683333333333337</v>
      </c>
      <c r="J237" s="280">
        <v>48.666666666666671</v>
      </c>
      <c r="K237" s="278">
        <v>46.7</v>
      </c>
      <c r="L237" s="278">
        <v>43.95</v>
      </c>
      <c r="M237" s="278">
        <v>4.2371600000000003</v>
      </c>
    </row>
    <row r="238" spans="1:13">
      <c r="A238" s="269">
        <v>228</v>
      </c>
      <c r="B238" s="278" t="s">
        <v>126</v>
      </c>
      <c r="C238" s="279">
        <v>163</v>
      </c>
      <c r="D238" s="280">
        <v>161.33333333333334</v>
      </c>
      <c r="E238" s="280">
        <v>158.7166666666667</v>
      </c>
      <c r="F238" s="280">
        <v>154.43333333333337</v>
      </c>
      <c r="G238" s="280">
        <v>151.81666666666672</v>
      </c>
      <c r="H238" s="280">
        <v>165.61666666666667</v>
      </c>
      <c r="I238" s="280">
        <v>168.23333333333329</v>
      </c>
      <c r="J238" s="280">
        <v>172.51666666666665</v>
      </c>
      <c r="K238" s="278">
        <v>163.95</v>
      </c>
      <c r="L238" s="278">
        <v>157.05000000000001</v>
      </c>
      <c r="M238" s="278">
        <v>33.326160000000002</v>
      </c>
    </row>
    <row r="239" spans="1:13">
      <c r="A239" s="269">
        <v>229</v>
      </c>
      <c r="B239" s="278" t="s">
        <v>127</v>
      </c>
      <c r="C239" s="279">
        <v>676.55</v>
      </c>
      <c r="D239" s="280">
        <v>672.18333333333328</v>
      </c>
      <c r="E239" s="280">
        <v>662.36666666666656</v>
      </c>
      <c r="F239" s="280">
        <v>648.18333333333328</v>
      </c>
      <c r="G239" s="280">
        <v>638.36666666666656</v>
      </c>
      <c r="H239" s="280">
        <v>686.36666666666656</v>
      </c>
      <c r="I239" s="280">
        <v>696.18333333333339</v>
      </c>
      <c r="J239" s="280">
        <v>710.36666666666656</v>
      </c>
      <c r="K239" s="278">
        <v>682</v>
      </c>
      <c r="L239" s="278">
        <v>658</v>
      </c>
      <c r="M239" s="278">
        <v>86.39246</v>
      </c>
    </row>
    <row r="240" spans="1:13">
      <c r="A240" s="269">
        <v>230</v>
      </c>
      <c r="B240" s="278" t="s">
        <v>421</v>
      </c>
      <c r="C240" s="279">
        <v>209.25</v>
      </c>
      <c r="D240" s="280">
        <v>208.6</v>
      </c>
      <c r="E240" s="280">
        <v>202.45</v>
      </c>
      <c r="F240" s="280">
        <v>195.65</v>
      </c>
      <c r="G240" s="280">
        <v>189.5</v>
      </c>
      <c r="H240" s="280">
        <v>215.39999999999998</v>
      </c>
      <c r="I240" s="280">
        <v>221.55</v>
      </c>
      <c r="J240" s="280">
        <v>228.34999999999997</v>
      </c>
      <c r="K240" s="278">
        <v>214.75</v>
      </c>
      <c r="L240" s="278">
        <v>201.8</v>
      </c>
      <c r="M240" s="278">
        <v>6.3651400000000002</v>
      </c>
    </row>
    <row r="241" spans="1:13">
      <c r="A241" s="269">
        <v>231</v>
      </c>
      <c r="B241" s="278" t="s">
        <v>422</v>
      </c>
      <c r="C241" s="279">
        <v>73.849999999999994</v>
      </c>
      <c r="D241" s="280">
        <v>73.95</v>
      </c>
      <c r="E241" s="280">
        <v>71.800000000000011</v>
      </c>
      <c r="F241" s="280">
        <v>69.750000000000014</v>
      </c>
      <c r="G241" s="280">
        <v>67.600000000000023</v>
      </c>
      <c r="H241" s="280">
        <v>76</v>
      </c>
      <c r="I241" s="280">
        <v>78.150000000000006</v>
      </c>
      <c r="J241" s="280">
        <v>80.199999999999989</v>
      </c>
      <c r="K241" s="278">
        <v>76.099999999999994</v>
      </c>
      <c r="L241" s="278">
        <v>71.900000000000006</v>
      </c>
      <c r="M241" s="278">
        <v>0.51275999999999999</v>
      </c>
    </row>
    <row r="242" spans="1:13">
      <c r="A242" s="269">
        <v>232</v>
      </c>
      <c r="B242" s="278" t="s">
        <v>418</v>
      </c>
      <c r="C242" s="279">
        <v>7.7</v>
      </c>
      <c r="D242" s="280">
        <v>7.666666666666667</v>
      </c>
      <c r="E242" s="280">
        <v>7.5333333333333341</v>
      </c>
      <c r="F242" s="280">
        <v>7.3666666666666671</v>
      </c>
      <c r="G242" s="280">
        <v>7.2333333333333343</v>
      </c>
      <c r="H242" s="280">
        <v>7.8333333333333339</v>
      </c>
      <c r="I242" s="280">
        <v>7.9666666666666668</v>
      </c>
      <c r="J242" s="280">
        <v>8.1333333333333329</v>
      </c>
      <c r="K242" s="278">
        <v>7.8</v>
      </c>
      <c r="L242" s="278">
        <v>7.5</v>
      </c>
      <c r="M242" s="278">
        <v>10.068860000000001</v>
      </c>
    </row>
    <row r="243" spans="1:13">
      <c r="A243" s="269">
        <v>233</v>
      </c>
      <c r="B243" s="278" t="s">
        <v>128</v>
      </c>
      <c r="C243" s="279">
        <v>80.5</v>
      </c>
      <c r="D243" s="280">
        <v>80.483333333333334</v>
      </c>
      <c r="E243" s="280">
        <v>79.816666666666663</v>
      </c>
      <c r="F243" s="280">
        <v>79.133333333333326</v>
      </c>
      <c r="G243" s="280">
        <v>78.466666666666654</v>
      </c>
      <c r="H243" s="280">
        <v>81.166666666666671</v>
      </c>
      <c r="I243" s="280">
        <v>81.833333333333329</v>
      </c>
      <c r="J243" s="280">
        <v>82.51666666666668</v>
      </c>
      <c r="K243" s="278">
        <v>81.150000000000006</v>
      </c>
      <c r="L243" s="278">
        <v>79.8</v>
      </c>
      <c r="M243" s="278">
        <v>122.16674999999999</v>
      </c>
    </row>
    <row r="244" spans="1:13">
      <c r="A244" s="269">
        <v>234</v>
      </c>
      <c r="B244" s="278" t="s">
        <v>263</v>
      </c>
      <c r="C244" s="279">
        <v>1592.6</v>
      </c>
      <c r="D244" s="280">
        <v>1605.8666666666668</v>
      </c>
      <c r="E244" s="280">
        <v>1571.7333333333336</v>
      </c>
      <c r="F244" s="280">
        <v>1550.8666666666668</v>
      </c>
      <c r="G244" s="280">
        <v>1516.7333333333336</v>
      </c>
      <c r="H244" s="280">
        <v>1626.7333333333336</v>
      </c>
      <c r="I244" s="280">
        <v>1660.8666666666668</v>
      </c>
      <c r="J244" s="280">
        <v>1681.7333333333336</v>
      </c>
      <c r="K244" s="278">
        <v>1640</v>
      </c>
      <c r="L244" s="278">
        <v>1585</v>
      </c>
      <c r="M244" s="278">
        <v>5.48752</v>
      </c>
    </row>
    <row r="245" spans="1:13">
      <c r="A245" s="269">
        <v>235</v>
      </c>
      <c r="B245" s="278" t="s">
        <v>409</v>
      </c>
      <c r="C245" s="279">
        <v>72</v>
      </c>
      <c r="D245" s="280">
        <v>72.399999999999991</v>
      </c>
      <c r="E245" s="280">
        <v>70.799999999999983</v>
      </c>
      <c r="F245" s="280">
        <v>69.599999999999994</v>
      </c>
      <c r="G245" s="280">
        <v>67.999999999999986</v>
      </c>
      <c r="H245" s="280">
        <v>73.59999999999998</v>
      </c>
      <c r="I245" s="280">
        <v>75.199999999999974</v>
      </c>
      <c r="J245" s="280">
        <v>76.399999999999977</v>
      </c>
      <c r="K245" s="278">
        <v>74</v>
      </c>
      <c r="L245" s="278">
        <v>71.2</v>
      </c>
      <c r="M245" s="278">
        <v>7.4488000000000003</v>
      </c>
    </row>
    <row r="246" spans="1:13">
      <c r="A246" s="269">
        <v>236</v>
      </c>
      <c r="B246" s="278" t="s">
        <v>410</v>
      </c>
      <c r="C246" s="279">
        <v>84.9</v>
      </c>
      <c r="D246" s="280">
        <v>85.5</v>
      </c>
      <c r="E246" s="280">
        <v>83.9</v>
      </c>
      <c r="F246" s="280">
        <v>82.9</v>
      </c>
      <c r="G246" s="280">
        <v>81.300000000000011</v>
      </c>
      <c r="H246" s="280">
        <v>86.5</v>
      </c>
      <c r="I246" s="280">
        <v>88.1</v>
      </c>
      <c r="J246" s="280">
        <v>89.1</v>
      </c>
      <c r="K246" s="278">
        <v>87.1</v>
      </c>
      <c r="L246" s="278">
        <v>84.5</v>
      </c>
      <c r="M246" s="278">
        <v>3.8089599999999999</v>
      </c>
    </row>
    <row r="247" spans="1:13">
      <c r="A247" s="269">
        <v>237</v>
      </c>
      <c r="B247" s="278" t="s">
        <v>403</v>
      </c>
      <c r="C247" s="279">
        <v>342.25</v>
      </c>
      <c r="D247" s="280">
        <v>337.78333333333336</v>
      </c>
      <c r="E247" s="280">
        <v>328.56666666666672</v>
      </c>
      <c r="F247" s="280">
        <v>314.88333333333338</v>
      </c>
      <c r="G247" s="280">
        <v>305.66666666666674</v>
      </c>
      <c r="H247" s="280">
        <v>351.4666666666667</v>
      </c>
      <c r="I247" s="280">
        <v>360.68333333333328</v>
      </c>
      <c r="J247" s="280">
        <v>374.36666666666667</v>
      </c>
      <c r="K247" s="278">
        <v>347</v>
      </c>
      <c r="L247" s="278">
        <v>324.10000000000002</v>
      </c>
      <c r="M247" s="278">
        <v>5.1244300000000003</v>
      </c>
    </row>
    <row r="248" spans="1:13">
      <c r="A248" s="269">
        <v>238</v>
      </c>
      <c r="B248" s="278" t="s">
        <v>129</v>
      </c>
      <c r="C248" s="279">
        <v>182.15</v>
      </c>
      <c r="D248" s="280">
        <v>181.56666666666669</v>
      </c>
      <c r="E248" s="280">
        <v>180.23333333333338</v>
      </c>
      <c r="F248" s="280">
        <v>178.31666666666669</v>
      </c>
      <c r="G248" s="280">
        <v>176.98333333333338</v>
      </c>
      <c r="H248" s="280">
        <v>183.48333333333338</v>
      </c>
      <c r="I248" s="280">
        <v>184.81666666666669</v>
      </c>
      <c r="J248" s="280">
        <v>186.73333333333338</v>
      </c>
      <c r="K248" s="278">
        <v>182.9</v>
      </c>
      <c r="L248" s="278">
        <v>179.65</v>
      </c>
      <c r="M248" s="278">
        <v>214.61158</v>
      </c>
    </row>
    <row r="249" spans="1:13">
      <c r="A249" s="269">
        <v>239</v>
      </c>
      <c r="B249" s="278" t="s">
        <v>414</v>
      </c>
      <c r="C249" s="279">
        <v>160.85</v>
      </c>
      <c r="D249" s="280">
        <v>160.98333333333332</v>
      </c>
      <c r="E249" s="280">
        <v>158.86666666666665</v>
      </c>
      <c r="F249" s="280">
        <v>156.88333333333333</v>
      </c>
      <c r="G249" s="280">
        <v>154.76666666666665</v>
      </c>
      <c r="H249" s="280">
        <v>162.96666666666664</v>
      </c>
      <c r="I249" s="280">
        <v>165.08333333333331</v>
      </c>
      <c r="J249" s="280">
        <v>167.06666666666663</v>
      </c>
      <c r="K249" s="278">
        <v>163.1</v>
      </c>
      <c r="L249" s="278">
        <v>159</v>
      </c>
      <c r="M249" s="278">
        <v>0.17066000000000001</v>
      </c>
    </row>
    <row r="250" spans="1:13">
      <c r="A250" s="269">
        <v>240</v>
      </c>
      <c r="B250" s="278" t="s">
        <v>411</v>
      </c>
      <c r="C250" s="279">
        <v>37.049999999999997</v>
      </c>
      <c r="D250" s="280">
        <v>37.599999999999994</v>
      </c>
      <c r="E250" s="280">
        <v>36.04999999999999</v>
      </c>
      <c r="F250" s="280">
        <v>35.049999999999997</v>
      </c>
      <c r="G250" s="280">
        <v>33.499999999999993</v>
      </c>
      <c r="H250" s="280">
        <v>38.599999999999987</v>
      </c>
      <c r="I250" s="280">
        <v>40.15</v>
      </c>
      <c r="J250" s="280">
        <v>41.149999999999984</v>
      </c>
      <c r="K250" s="278">
        <v>39.15</v>
      </c>
      <c r="L250" s="278">
        <v>36.6</v>
      </c>
      <c r="M250" s="278">
        <v>1.27905</v>
      </c>
    </row>
    <row r="251" spans="1:13">
      <c r="A251" s="269">
        <v>241</v>
      </c>
      <c r="B251" s="278" t="s">
        <v>412</v>
      </c>
      <c r="C251" s="279">
        <v>87.25</v>
      </c>
      <c r="D251" s="280">
        <v>86.333333333333329</v>
      </c>
      <c r="E251" s="280">
        <v>83.416666666666657</v>
      </c>
      <c r="F251" s="280">
        <v>79.583333333333329</v>
      </c>
      <c r="G251" s="280">
        <v>76.666666666666657</v>
      </c>
      <c r="H251" s="280">
        <v>90.166666666666657</v>
      </c>
      <c r="I251" s="280">
        <v>93.083333333333314</v>
      </c>
      <c r="J251" s="280">
        <v>96.916666666666657</v>
      </c>
      <c r="K251" s="278">
        <v>89.25</v>
      </c>
      <c r="L251" s="278">
        <v>82.5</v>
      </c>
      <c r="M251" s="278">
        <v>20.878070000000001</v>
      </c>
    </row>
    <row r="252" spans="1:13">
      <c r="A252" s="269">
        <v>242</v>
      </c>
      <c r="B252" s="278" t="s">
        <v>432</v>
      </c>
      <c r="C252" s="279">
        <v>15.1</v>
      </c>
      <c r="D252" s="280">
        <v>15.016666666666666</v>
      </c>
      <c r="E252" s="280">
        <v>14.683333333333332</v>
      </c>
      <c r="F252" s="280">
        <v>14.266666666666666</v>
      </c>
      <c r="G252" s="280">
        <v>13.933333333333332</v>
      </c>
      <c r="H252" s="280">
        <v>15.433333333333332</v>
      </c>
      <c r="I252" s="280">
        <v>15.766666666666667</v>
      </c>
      <c r="J252" s="280">
        <v>16.18333333333333</v>
      </c>
      <c r="K252" s="278">
        <v>15.35</v>
      </c>
      <c r="L252" s="278">
        <v>14.6</v>
      </c>
      <c r="M252" s="278">
        <v>28.84554</v>
      </c>
    </row>
    <row r="253" spans="1:13">
      <c r="A253" s="269">
        <v>243</v>
      </c>
      <c r="B253" s="278" t="s">
        <v>429</v>
      </c>
      <c r="C253" s="279">
        <v>43.75</v>
      </c>
      <c r="D253" s="280">
        <v>44.1</v>
      </c>
      <c r="E253" s="280">
        <v>43.150000000000006</v>
      </c>
      <c r="F253" s="280">
        <v>42.550000000000004</v>
      </c>
      <c r="G253" s="280">
        <v>41.600000000000009</v>
      </c>
      <c r="H253" s="280">
        <v>44.7</v>
      </c>
      <c r="I253" s="280">
        <v>45.650000000000006</v>
      </c>
      <c r="J253" s="280">
        <v>46.25</v>
      </c>
      <c r="K253" s="278">
        <v>45.05</v>
      </c>
      <c r="L253" s="278">
        <v>43.5</v>
      </c>
      <c r="M253" s="278">
        <v>1.3518399999999999</v>
      </c>
    </row>
    <row r="254" spans="1:13">
      <c r="A254" s="269">
        <v>244</v>
      </c>
      <c r="B254" s="278" t="s">
        <v>430</v>
      </c>
      <c r="C254" s="279">
        <v>69.05</v>
      </c>
      <c r="D254" s="280">
        <v>69.25</v>
      </c>
      <c r="E254" s="280">
        <v>68.099999999999994</v>
      </c>
      <c r="F254" s="280">
        <v>67.149999999999991</v>
      </c>
      <c r="G254" s="280">
        <v>65.999999999999986</v>
      </c>
      <c r="H254" s="280">
        <v>70.2</v>
      </c>
      <c r="I254" s="280">
        <v>71.350000000000009</v>
      </c>
      <c r="J254" s="280">
        <v>72.300000000000011</v>
      </c>
      <c r="K254" s="278">
        <v>70.400000000000006</v>
      </c>
      <c r="L254" s="278">
        <v>68.3</v>
      </c>
      <c r="M254" s="278">
        <v>14.23634</v>
      </c>
    </row>
    <row r="255" spans="1:13">
      <c r="A255" s="269">
        <v>245</v>
      </c>
      <c r="B255" s="278" t="s">
        <v>433</v>
      </c>
      <c r="C255" s="279">
        <v>26.4</v>
      </c>
      <c r="D255" s="280">
        <v>26.25</v>
      </c>
      <c r="E255" s="280">
        <v>25.65</v>
      </c>
      <c r="F255" s="280">
        <v>24.9</v>
      </c>
      <c r="G255" s="280">
        <v>24.299999999999997</v>
      </c>
      <c r="H255" s="280">
        <v>27</v>
      </c>
      <c r="I255" s="280">
        <v>27.6</v>
      </c>
      <c r="J255" s="280">
        <v>28.35</v>
      </c>
      <c r="K255" s="278">
        <v>26.85</v>
      </c>
      <c r="L255" s="278">
        <v>25.5</v>
      </c>
      <c r="M255" s="278">
        <v>13.4161</v>
      </c>
    </row>
    <row r="256" spans="1:13">
      <c r="A256" s="269">
        <v>246</v>
      </c>
      <c r="B256" s="278" t="s">
        <v>423</v>
      </c>
      <c r="C256" s="279">
        <v>571.35</v>
      </c>
      <c r="D256" s="280">
        <v>570.23333333333335</v>
      </c>
      <c r="E256" s="280">
        <v>556.11666666666667</v>
      </c>
      <c r="F256" s="280">
        <v>540.88333333333333</v>
      </c>
      <c r="G256" s="280">
        <v>526.76666666666665</v>
      </c>
      <c r="H256" s="280">
        <v>585.4666666666667</v>
      </c>
      <c r="I256" s="280">
        <v>599.58333333333348</v>
      </c>
      <c r="J256" s="280">
        <v>614.81666666666672</v>
      </c>
      <c r="K256" s="278">
        <v>584.35</v>
      </c>
      <c r="L256" s="278">
        <v>555</v>
      </c>
      <c r="M256" s="278">
        <v>5.0276699999999996</v>
      </c>
    </row>
    <row r="257" spans="1:13">
      <c r="A257" s="269">
        <v>247</v>
      </c>
      <c r="B257" s="278" t="s">
        <v>437</v>
      </c>
      <c r="C257" s="279">
        <v>2355.6999999999998</v>
      </c>
      <c r="D257" s="280">
        <v>2418.2333333333331</v>
      </c>
      <c r="E257" s="280">
        <v>2262.4666666666662</v>
      </c>
      <c r="F257" s="280">
        <v>2169.2333333333331</v>
      </c>
      <c r="G257" s="280">
        <v>2013.4666666666662</v>
      </c>
      <c r="H257" s="280">
        <v>2511.4666666666662</v>
      </c>
      <c r="I257" s="280">
        <v>2667.2333333333336</v>
      </c>
      <c r="J257" s="280">
        <v>2760.4666666666662</v>
      </c>
      <c r="K257" s="278">
        <v>2574</v>
      </c>
      <c r="L257" s="278">
        <v>2325</v>
      </c>
      <c r="M257" s="278">
        <v>0.42796000000000001</v>
      </c>
    </row>
    <row r="258" spans="1:13">
      <c r="A258" s="269">
        <v>248</v>
      </c>
      <c r="B258" s="278" t="s">
        <v>434</v>
      </c>
      <c r="C258" s="279">
        <v>54.75</v>
      </c>
      <c r="D258" s="280">
        <v>54.766666666666673</v>
      </c>
      <c r="E258" s="280">
        <v>53.783333333333346</v>
      </c>
      <c r="F258" s="280">
        <v>52.81666666666667</v>
      </c>
      <c r="G258" s="280">
        <v>51.833333333333343</v>
      </c>
      <c r="H258" s="280">
        <v>55.733333333333348</v>
      </c>
      <c r="I258" s="280">
        <v>56.716666666666683</v>
      </c>
      <c r="J258" s="280">
        <v>57.683333333333351</v>
      </c>
      <c r="K258" s="278">
        <v>55.75</v>
      </c>
      <c r="L258" s="278">
        <v>53.8</v>
      </c>
      <c r="M258" s="278">
        <v>7.9391400000000001</v>
      </c>
    </row>
    <row r="259" spans="1:13">
      <c r="A259" s="269">
        <v>249</v>
      </c>
      <c r="B259" s="278" t="s">
        <v>130</v>
      </c>
      <c r="C259" s="279">
        <v>88.75</v>
      </c>
      <c r="D259" s="280">
        <v>87.2</v>
      </c>
      <c r="E259" s="280">
        <v>84.550000000000011</v>
      </c>
      <c r="F259" s="280">
        <v>80.350000000000009</v>
      </c>
      <c r="G259" s="280">
        <v>77.700000000000017</v>
      </c>
      <c r="H259" s="280">
        <v>91.4</v>
      </c>
      <c r="I259" s="280">
        <v>94.050000000000011</v>
      </c>
      <c r="J259" s="280">
        <v>98.25</v>
      </c>
      <c r="K259" s="278">
        <v>89.85</v>
      </c>
      <c r="L259" s="278">
        <v>83</v>
      </c>
      <c r="M259" s="278">
        <v>257.85509999999999</v>
      </c>
    </row>
    <row r="260" spans="1:13">
      <c r="A260" s="269">
        <v>250</v>
      </c>
      <c r="B260" s="278" t="s">
        <v>431</v>
      </c>
      <c r="C260" s="279">
        <v>6.7</v>
      </c>
      <c r="D260" s="280">
        <v>6.7</v>
      </c>
      <c r="E260" s="280">
        <v>6.7</v>
      </c>
      <c r="F260" s="280">
        <v>6.7</v>
      </c>
      <c r="G260" s="280">
        <v>6.7</v>
      </c>
      <c r="H260" s="280">
        <v>6.7</v>
      </c>
      <c r="I260" s="280">
        <v>6.7</v>
      </c>
      <c r="J260" s="280">
        <v>6.7</v>
      </c>
      <c r="K260" s="278">
        <v>6.7</v>
      </c>
      <c r="L260" s="278">
        <v>6.7</v>
      </c>
      <c r="M260" s="278">
        <v>2.8616199999999998</v>
      </c>
    </row>
    <row r="261" spans="1:13">
      <c r="A261" s="269">
        <v>251</v>
      </c>
      <c r="B261" s="278" t="s">
        <v>424</v>
      </c>
      <c r="C261" s="279">
        <v>1096</v>
      </c>
      <c r="D261" s="280">
        <v>1100.1333333333332</v>
      </c>
      <c r="E261" s="280">
        <v>1076.9166666666665</v>
      </c>
      <c r="F261" s="280">
        <v>1057.8333333333333</v>
      </c>
      <c r="G261" s="280">
        <v>1034.6166666666666</v>
      </c>
      <c r="H261" s="280">
        <v>1119.2166666666665</v>
      </c>
      <c r="I261" s="280">
        <v>1142.4333333333332</v>
      </c>
      <c r="J261" s="280">
        <v>1161.5166666666664</v>
      </c>
      <c r="K261" s="278">
        <v>1123.3499999999999</v>
      </c>
      <c r="L261" s="278">
        <v>1081.05</v>
      </c>
      <c r="M261" s="278">
        <v>0.23072000000000001</v>
      </c>
    </row>
    <row r="262" spans="1:13">
      <c r="A262" s="269">
        <v>252</v>
      </c>
      <c r="B262" s="278" t="s">
        <v>425</v>
      </c>
      <c r="C262" s="279">
        <v>200.05</v>
      </c>
      <c r="D262" s="280">
        <v>200.06666666666669</v>
      </c>
      <c r="E262" s="280">
        <v>196.83333333333337</v>
      </c>
      <c r="F262" s="280">
        <v>193.61666666666667</v>
      </c>
      <c r="G262" s="280">
        <v>190.38333333333335</v>
      </c>
      <c r="H262" s="280">
        <v>203.28333333333339</v>
      </c>
      <c r="I262" s="280">
        <v>206.51666666666668</v>
      </c>
      <c r="J262" s="280">
        <v>209.73333333333341</v>
      </c>
      <c r="K262" s="278">
        <v>203.3</v>
      </c>
      <c r="L262" s="278">
        <v>196.85</v>
      </c>
      <c r="M262" s="278">
        <v>1.2202900000000001</v>
      </c>
    </row>
    <row r="263" spans="1:13">
      <c r="A263" s="269">
        <v>253</v>
      </c>
      <c r="B263" s="278" t="s">
        <v>426</v>
      </c>
      <c r="C263" s="279">
        <v>101.15</v>
      </c>
      <c r="D263" s="280">
        <v>102.48333333333333</v>
      </c>
      <c r="E263" s="280">
        <v>99.366666666666674</v>
      </c>
      <c r="F263" s="280">
        <v>97.583333333333343</v>
      </c>
      <c r="G263" s="280">
        <v>94.466666666666683</v>
      </c>
      <c r="H263" s="280">
        <v>104.26666666666667</v>
      </c>
      <c r="I263" s="280">
        <v>107.38333333333331</v>
      </c>
      <c r="J263" s="280">
        <v>109.16666666666666</v>
      </c>
      <c r="K263" s="278">
        <v>105.6</v>
      </c>
      <c r="L263" s="278">
        <v>100.7</v>
      </c>
      <c r="M263" s="278">
        <v>21.63175</v>
      </c>
    </row>
    <row r="264" spans="1:13">
      <c r="A264" s="269">
        <v>254</v>
      </c>
      <c r="B264" s="278" t="s">
        <v>427</v>
      </c>
      <c r="C264" s="279">
        <v>50.9</v>
      </c>
      <c r="D264" s="280">
        <v>50.733333333333327</v>
      </c>
      <c r="E264" s="280">
        <v>48.966666666666654</v>
      </c>
      <c r="F264" s="280">
        <v>47.033333333333324</v>
      </c>
      <c r="G264" s="280">
        <v>45.266666666666652</v>
      </c>
      <c r="H264" s="280">
        <v>52.666666666666657</v>
      </c>
      <c r="I264" s="280">
        <v>54.433333333333323</v>
      </c>
      <c r="J264" s="280">
        <v>56.36666666666666</v>
      </c>
      <c r="K264" s="278">
        <v>52.5</v>
      </c>
      <c r="L264" s="278">
        <v>48.8</v>
      </c>
      <c r="M264" s="278">
        <v>13.5427</v>
      </c>
    </row>
    <row r="265" spans="1:13">
      <c r="A265" s="269">
        <v>255</v>
      </c>
      <c r="B265" s="278" t="s">
        <v>428</v>
      </c>
      <c r="C265" s="279">
        <v>67.3</v>
      </c>
      <c r="D265" s="280">
        <v>67.749999999999986</v>
      </c>
      <c r="E265" s="280">
        <v>66.149999999999977</v>
      </c>
      <c r="F265" s="280">
        <v>64.999999999999986</v>
      </c>
      <c r="G265" s="280">
        <v>63.399999999999977</v>
      </c>
      <c r="H265" s="280">
        <v>68.899999999999977</v>
      </c>
      <c r="I265" s="280">
        <v>70.499999999999972</v>
      </c>
      <c r="J265" s="280">
        <v>71.649999999999977</v>
      </c>
      <c r="K265" s="278">
        <v>69.349999999999994</v>
      </c>
      <c r="L265" s="278">
        <v>66.599999999999994</v>
      </c>
      <c r="M265" s="278">
        <v>8.8786299999999994</v>
      </c>
    </row>
    <row r="266" spans="1:13">
      <c r="A266" s="269">
        <v>256</v>
      </c>
      <c r="B266" s="278" t="s">
        <v>436</v>
      </c>
      <c r="C266" s="279">
        <v>31</v>
      </c>
      <c r="D266" s="280">
        <v>30.766666666666666</v>
      </c>
      <c r="E266" s="280">
        <v>29.93333333333333</v>
      </c>
      <c r="F266" s="280">
        <v>28.866666666666664</v>
      </c>
      <c r="G266" s="280">
        <v>28.033333333333328</v>
      </c>
      <c r="H266" s="280">
        <v>31.833333333333332</v>
      </c>
      <c r="I266" s="280">
        <v>32.666666666666671</v>
      </c>
      <c r="J266" s="280">
        <v>33.733333333333334</v>
      </c>
      <c r="K266" s="278">
        <v>31.6</v>
      </c>
      <c r="L266" s="278">
        <v>29.7</v>
      </c>
      <c r="M266" s="278">
        <v>6.0652699999999999</v>
      </c>
    </row>
    <row r="267" spans="1:13">
      <c r="A267" s="269">
        <v>257</v>
      </c>
      <c r="B267" s="278" t="s">
        <v>435</v>
      </c>
      <c r="C267" s="279">
        <v>42.3</v>
      </c>
      <c r="D267" s="280">
        <v>42.283333333333331</v>
      </c>
      <c r="E267" s="280">
        <v>41.11666666666666</v>
      </c>
      <c r="F267" s="280">
        <v>39.93333333333333</v>
      </c>
      <c r="G267" s="280">
        <v>38.766666666666659</v>
      </c>
      <c r="H267" s="280">
        <v>43.466666666666661</v>
      </c>
      <c r="I267" s="280">
        <v>44.633333333333333</v>
      </c>
      <c r="J267" s="280">
        <v>45.816666666666663</v>
      </c>
      <c r="K267" s="278">
        <v>43.45</v>
      </c>
      <c r="L267" s="278">
        <v>41.1</v>
      </c>
      <c r="M267" s="278">
        <v>2.6749299999999998</v>
      </c>
    </row>
    <row r="268" spans="1:13">
      <c r="A268" s="269">
        <v>258</v>
      </c>
      <c r="B268" s="278" t="s">
        <v>264</v>
      </c>
      <c r="C268" s="279">
        <v>41</v>
      </c>
      <c r="D268" s="280">
        <v>40.65</v>
      </c>
      <c r="E268" s="280">
        <v>39.599999999999994</v>
      </c>
      <c r="F268" s="280">
        <v>38.199999999999996</v>
      </c>
      <c r="G268" s="280">
        <v>37.149999999999991</v>
      </c>
      <c r="H268" s="280">
        <v>42.05</v>
      </c>
      <c r="I268" s="280">
        <v>43.099999999999994</v>
      </c>
      <c r="J268" s="280">
        <v>44.5</v>
      </c>
      <c r="K268" s="278">
        <v>41.7</v>
      </c>
      <c r="L268" s="278">
        <v>39.25</v>
      </c>
      <c r="M268" s="278">
        <v>14.212400000000001</v>
      </c>
    </row>
    <row r="269" spans="1:13">
      <c r="A269" s="269">
        <v>259</v>
      </c>
      <c r="B269" s="278" t="s">
        <v>131</v>
      </c>
      <c r="C269" s="279">
        <v>164.1</v>
      </c>
      <c r="D269" s="280">
        <v>163.16666666666666</v>
      </c>
      <c r="E269" s="280">
        <v>159.93333333333331</v>
      </c>
      <c r="F269" s="280">
        <v>155.76666666666665</v>
      </c>
      <c r="G269" s="280">
        <v>152.5333333333333</v>
      </c>
      <c r="H269" s="280">
        <v>167.33333333333331</v>
      </c>
      <c r="I269" s="280">
        <v>170.56666666666666</v>
      </c>
      <c r="J269" s="280">
        <v>174.73333333333332</v>
      </c>
      <c r="K269" s="278">
        <v>166.4</v>
      </c>
      <c r="L269" s="278">
        <v>159</v>
      </c>
      <c r="M269" s="278">
        <v>118.42945</v>
      </c>
    </row>
    <row r="270" spans="1:13">
      <c r="A270" s="269">
        <v>260</v>
      </c>
      <c r="B270" s="278" t="s">
        <v>265</v>
      </c>
      <c r="C270" s="279">
        <v>406.95</v>
      </c>
      <c r="D270" s="280">
        <v>407.06666666666666</v>
      </c>
      <c r="E270" s="280">
        <v>396.18333333333334</v>
      </c>
      <c r="F270" s="280">
        <v>385.41666666666669</v>
      </c>
      <c r="G270" s="280">
        <v>374.53333333333336</v>
      </c>
      <c r="H270" s="280">
        <v>417.83333333333331</v>
      </c>
      <c r="I270" s="280">
        <v>428.71666666666664</v>
      </c>
      <c r="J270" s="280">
        <v>439.48333333333329</v>
      </c>
      <c r="K270" s="278">
        <v>417.95</v>
      </c>
      <c r="L270" s="278">
        <v>396.3</v>
      </c>
      <c r="M270" s="278">
        <v>2.4695</v>
      </c>
    </row>
    <row r="271" spans="1:13">
      <c r="A271" s="269">
        <v>261</v>
      </c>
      <c r="B271" s="278" t="s">
        <v>132</v>
      </c>
      <c r="C271" s="279">
        <v>1553.55</v>
      </c>
      <c r="D271" s="280">
        <v>1549.7666666666667</v>
      </c>
      <c r="E271" s="280">
        <v>1529.7833333333333</v>
      </c>
      <c r="F271" s="280">
        <v>1506.0166666666667</v>
      </c>
      <c r="G271" s="280">
        <v>1486.0333333333333</v>
      </c>
      <c r="H271" s="280">
        <v>1573.5333333333333</v>
      </c>
      <c r="I271" s="280">
        <v>1593.5166666666664</v>
      </c>
      <c r="J271" s="280">
        <v>1617.2833333333333</v>
      </c>
      <c r="K271" s="278">
        <v>1569.75</v>
      </c>
      <c r="L271" s="278">
        <v>1526</v>
      </c>
      <c r="M271" s="278">
        <v>9.9046299999999992</v>
      </c>
    </row>
    <row r="272" spans="1:13">
      <c r="A272" s="269">
        <v>262</v>
      </c>
      <c r="B272" s="278" t="s">
        <v>133</v>
      </c>
      <c r="C272" s="279">
        <v>390</v>
      </c>
      <c r="D272" s="280">
        <v>387.66666666666669</v>
      </c>
      <c r="E272" s="280">
        <v>381.33333333333337</v>
      </c>
      <c r="F272" s="280">
        <v>372.66666666666669</v>
      </c>
      <c r="G272" s="280">
        <v>366.33333333333337</v>
      </c>
      <c r="H272" s="280">
        <v>396.33333333333337</v>
      </c>
      <c r="I272" s="280">
        <v>402.66666666666674</v>
      </c>
      <c r="J272" s="280">
        <v>411.33333333333337</v>
      </c>
      <c r="K272" s="278">
        <v>394</v>
      </c>
      <c r="L272" s="278">
        <v>379</v>
      </c>
      <c r="M272" s="278">
        <v>25.66919</v>
      </c>
    </row>
    <row r="273" spans="1:13">
      <c r="A273" s="269">
        <v>263</v>
      </c>
      <c r="B273" s="278" t="s">
        <v>438</v>
      </c>
      <c r="C273" s="279">
        <v>114</v>
      </c>
      <c r="D273" s="280">
        <v>114.23333333333333</v>
      </c>
      <c r="E273" s="280">
        <v>112.81666666666666</v>
      </c>
      <c r="F273" s="280">
        <v>111.63333333333333</v>
      </c>
      <c r="G273" s="280">
        <v>110.21666666666665</v>
      </c>
      <c r="H273" s="280">
        <v>115.41666666666667</v>
      </c>
      <c r="I273" s="280">
        <v>116.83333333333333</v>
      </c>
      <c r="J273" s="280">
        <v>118.01666666666668</v>
      </c>
      <c r="K273" s="278">
        <v>115.65</v>
      </c>
      <c r="L273" s="278">
        <v>113.05</v>
      </c>
      <c r="M273" s="278">
        <v>1.4410099999999999</v>
      </c>
    </row>
    <row r="274" spans="1:13">
      <c r="A274" s="269">
        <v>264</v>
      </c>
      <c r="B274" s="278" t="s">
        <v>444</v>
      </c>
      <c r="C274" s="279">
        <v>358.2</v>
      </c>
      <c r="D274" s="280">
        <v>352.61666666666662</v>
      </c>
      <c r="E274" s="280">
        <v>344.28333333333325</v>
      </c>
      <c r="F274" s="280">
        <v>330.36666666666662</v>
      </c>
      <c r="G274" s="280">
        <v>322.03333333333325</v>
      </c>
      <c r="H274" s="280">
        <v>366.53333333333325</v>
      </c>
      <c r="I274" s="280">
        <v>374.86666666666662</v>
      </c>
      <c r="J274" s="280">
        <v>388.78333333333325</v>
      </c>
      <c r="K274" s="278">
        <v>360.95</v>
      </c>
      <c r="L274" s="278">
        <v>338.7</v>
      </c>
      <c r="M274" s="278">
        <v>4.7199</v>
      </c>
    </row>
    <row r="275" spans="1:13">
      <c r="A275" s="269">
        <v>265</v>
      </c>
      <c r="B275" s="278" t="s">
        <v>445</v>
      </c>
      <c r="C275" s="279">
        <v>215.4</v>
      </c>
      <c r="D275" s="280">
        <v>214.79999999999998</v>
      </c>
      <c r="E275" s="280">
        <v>212.59999999999997</v>
      </c>
      <c r="F275" s="280">
        <v>209.79999999999998</v>
      </c>
      <c r="G275" s="280">
        <v>207.59999999999997</v>
      </c>
      <c r="H275" s="280">
        <v>217.59999999999997</v>
      </c>
      <c r="I275" s="280">
        <v>219.79999999999995</v>
      </c>
      <c r="J275" s="280">
        <v>222.59999999999997</v>
      </c>
      <c r="K275" s="278">
        <v>217</v>
      </c>
      <c r="L275" s="278">
        <v>212</v>
      </c>
      <c r="M275" s="278">
        <v>2.1774200000000001</v>
      </c>
    </row>
    <row r="276" spans="1:13">
      <c r="A276" s="269">
        <v>266</v>
      </c>
      <c r="B276" s="278" t="s">
        <v>446</v>
      </c>
      <c r="C276" s="279">
        <v>400.15</v>
      </c>
      <c r="D276" s="280">
        <v>399.38333333333338</v>
      </c>
      <c r="E276" s="280">
        <v>390.76666666666677</v>
      </c>
      <c r="F276" s="280">
        <v>381.38333333333338</v>
      </c>
      <c r="G276" s="280">
        <v>372.76666666666677</v>
      </c>
      <c r="H276" s="280">
        <v>408.76666666666677</v>
      </c>
      <c r="I276" s="280">
        <v>417.38333333333344</v>
      </c>
      <c r="J276" s="280">
        <v>426.76666666666677</v>
      </c>
      <c r="K276" s="278">
        <v>408</v>
      </c>
      <c r="L276" s="278">
        <v>390</v>
      </c>
      <c r="M276" s="278">
        <v>9.1723199999999991</v>
      </c>
    </row>
    <row r="277" spans="1:13">
      <c r="A277" s="269">
        <v>267</v>
      </c>
      <c r="B277" s="278" t="s">
        <v>448</v>
      </c>
      <c r="C277" s="279">
        <v>29.55</v>
      </c>
      <c r="D277" s="280">
        <v>29.216666666666669</v>
      </c>
      <c r="E277" s="280">
        <v>28.333333333333336</v>
      </c>
      <c r="F277" s="280">
        <v>27.116666666666667</v>
      </c>
      <c r="G277" s="280">
        <v>26.233333333333334</v>
      </c>
      <c r="H277" s="280">
        <v>30.433333333333337</v>
      </c>
      <c r="I277" s="280">
        <v>31.31666666666667</v>
      </c>
      <c r="J277" s="280">
        <v>32.533333333333339</v>
      </c>
      <c r="K277" s="278">
        <v>30.1</v>
      </c>
      <c r="L277" s="278">
        <v>28</v>
      </c>
      <c r="M277" s="278">
        <v>6.2599400000000003</v>
      </c>
    </row>
    <row r="278" spans="1:13">
      <c r="A278" s="269">
        <v>268</v>
      </c>
      <c r="B278" s="278" t="s">
        <v>450</v>
      </c>
      <c r="C278" s="279">
        <v>186.65</v>
      </c>
      <c r="D278" s="280">
        <v>187.04999999999998</v>
      </c>
      <c r="E278" s="280">
        <v>184.09999999999997</v>
      </c>
      <c r="F278" s="280">
        <v>181.54999999999998</v>
      </c>
      <c r="G278" s="280">
        <v>178.59999999999997</v>
      </c>
      <c r="H278" s="280">
        <v>189.59999999999997</v>
      </c>
      <c r="I278" s="280">
        <v>192.54999999999995</v>
      </c>
      <c r="J278" s="280">
        <v>195.09999999999997</v>
      </c>
      <c r="K278" s="278">
        <v>190</v>
      </c>
      <c r="L278" s="278">
        <v>184.5</v>
      </c>
      <c r="M278" s="278">
        <v>3.93093</v>
      </c>
    </row>
    <row r="279" spans="1:13">
      <c r="A279" s="269">
        <v>269</v>
      </c>
      <c r="B279" s="278" t="s">
        <v>440</v>
      </c>
      <c r="C279" s="279">
        <v>285.2</v>
      </c>
      <c r="D279" s="280">
        <v>286.21666666666664</v>
      </c>
      <c r="E279" s="280">
        <v>281.98333333333329</v>
      </c>
      <c r="F279" s="280">
        <v>278.76666666666665</v>
      </c>
      <c r="G279" s="280">
        <v>274.5333333333333</v>
      </c>
      <c r="H279" s="280">
        <v>289.43333333333328</v>
      </c>
      <c r="I279" s="280">
        <v>293.66666666666663</v>
      </c>
      <c r="J279" s="280">
        <v>296.88333333333327</v>
      </c>
      <c r="K279" s="278">
        <v>290.45</v>
      </c>
      <c r="L279" s="278">
        <v>283</v>
      </c>
      <c r="M279" s="278">
        <v>1.7774300000000001</v>
      </c>
    </row>
    <row r="280" spans="1:13">
      <c r="A280" s="269">
        <v>270</v>
      </c>
      <c r="B280" s="278" t="s">
        <v>1781</v>
      </c>
      <c r="C280" s="279">
        <v>713.3</v>
      </c>
      <c r="D280" s="280">
        <v>717.11666666666667</v>
      </c>
      <c r="E280" s="280">
        <v>693.2833333333333</v>
      </c>
      <c r="F280" s="280">
        <v>673.26666666666665</v>
      </c>
      <c r="G280" s="280">
        <v>649.43333333333328</v>
      </c>
      <c r="H280" s="280">
        <v>737.13333333333333</v>
      </c>
      <c r="I280" s="280">
        <v>760.96666666666658</v>
      </c>
      <c r="J280" s="280">
        <v>780.98333333333335</v>
      </c>
      <c r="K280" s="278">
        <v>740.95</v>
      </c>
      <c r="L280" s="278">
        <v>697.1</v>
      </c>
      <c r="M280" s="278">
        <v>0.16750999999999999</v>
      </c>
    </row>
    <row r="281" spans="1:13">
      <c r="A281" s="269">
        <v>271</v>
      </c>
      <c r="B281" s="278" t="s">
        <v>451</v>
      </c>
      <c r="C281" s="279">
        <v>112.45</v>
      </c>
      <c r="D281" s="280">
        <v>113.23333333333333</v>
      </c>
      <c r="E281" s="280">
        <v>110.21666666666667</v>
      </c>
      <c r="F281" s="280">
        <v>107.98333333333333</v>
      </c>
      <c r="G281" s="280">
        <v>104.96666666666667</v>
      </c>
      <c r="H281" s="280">
        <v>115.46666666666667</v>
      </c>
      <c r="I281" s="280">
        <v>118.48333333333335</v>
      </c>
      <c r="J281" s="280">
        <v>120.71666666666667</v>
      </c>
      <c r="K281" s="278">
        <v>116.25</v>
      </c>
      <c r="L281" s="278">
        <v>111</v>
      </c>
      <c r="M281" s="278">
        <v>9.042E-2</v>
      </c>
    </row>
    <row r="282" spans="1:13">
      <c r="A282" s="269">
        <v>272</v>
      </c>
      <c r="B282" s="278" t="s">
        <v>441</v>
      </c>
      <c r="C282" s="279">
        <v>209.55</v>
      </c>
      <c r="D282" s="280">
        <v>206.70000000000002</v>
      </c>
      <c r="E282" s="280">
        <v>200.90000000000003</v>
      </c>
      <c r="F282" s="280">
        <v>192.25000000000003</v>
      </c>
      <c r="G282" s="280">
        <v>186.45000000000005</v>
      </c>
      <c r="H282" s="280">
        <v>215.35000000000002</v>
      </c>
      <c r="I282" s="280">
        <v>221.15000000000003</v>
      </c>
      <c r="J282" s="280">
        <v>229.8</v>
      </c>
      <c r="K282" s="278">
        <v>212.5</v>
      </c>
      <c r="L282" s="278">
        <v>198.05</v>
      </c>
      <c r="M282" s="278">
        <v>6.2109500000000004</v>
      </c>
    </row>
    <row r="283" spans="1:13">
      <c r="A283" s="269">
        <v>273</v>
      </c>
      <c r="B283" s="278" t="s">
        <v>452</v>
      </c>
      <c r="C283" s="279">
        <v>171.55</v>
      </c>
      <c r="D283" s="280">
        <v>168.4</v>
      </c>
      <c r="E283" s="280">
        <v>162.30000000000001</v>
      </c>
      <c r="F283" s="280">
        <v>153.05000000000001</v>
      </c>
      <c r="G283" s="280">
        <v>146.95000000000002</v>
      </c>
      <c r="H283" s="280">
        <v>177.65</v>
      </c>
      <c r="I283" s="280">
        <v>183.74999999999997</v>
      </c>
      <c r="J283" s="280">
        <v>193</v>
      </c>
      <c r="K283" s="278">
        <v>174.5</v>
      </c>
      <c r="L283" s="278">
        <v>159.15</v>
      </c>
      <c r="M283" s="278">
        <v>0.77012999999999998</v>
      </c>
    </row>
    <row r="284" spans="1:13">
      <c r="A284" s="269">
        <v>274</v>
      </c>
      <c r="B284" s="278" t="s">
        <v>134</v>
      </c>
      <c r="C284" s="279">
        <v>1327.85</v>
      </c>
      <c r="D284" s="280">
        <v>1331.6833333333334</v>
      </c>
      <c r="E284" s="280">
        <v>1311.3666666666668</v>
      </c>
      <c r="F284" s="280">
        <v>1294.8833333333334</v>
      </c>
      <c r="G284" s="280">
        <v>1274.5666666666668</v>
      </c>
      <c r="H284" s="280">
        <v>1348.1666666666667</v>
      </c>
      <c r="I284" s="280">
        <v>1368.4833333333333</v>
      </c>
      <c r="J284" s="280">
        <v>1384.9666666666667</v>
      </c>
      <c r="K284" s="278">
        <v>1352</v>
      </c>
      <c r="L284" s="278">
        <v>1315.2</v>
      </c>
      <c r="M284" s="278">
        <v>67.039730000000006</v>
      </c>
    </row>
    <row r="285" spans="1:13">
      <c r="A285" s="269">
        <v>275</v>
      </c>
      <c r="B285" s="278" t="s">
        <v>442</v>
      </c>
      <c r="C285" s="279">
        <v>53.1</v>
      </c>
      <c r="D285" s="280">
        <v>52.166666666666664</v>
      </c>
      <c r="E285" s="280">
        <v>50.983333333333327</v>
      </c>
      <c r="F285" s="280">
        <v>48.86666666666666</v>
      </c>
      <c r="G285" s="280">
        <v>47.683333333333323</v>
      </c>
      <c r="H285" s="280">
        <v>54.283333333333331</v>
      </c>
      <c r="I285" s="280">
        <v>55.466666666666669</v>
      </c>
      <c r="J285" s="280">
        <v>57.583333333333336</v>
      </c>
      <c r="K285" s="278">
        <v>53.35</v>
      </c>
      <c r="L285" s="278">
        <v>50.05</v>
      </c>
      <c r="M285" s="278">
        <v>1.07935</v>
      </c>
    </row>
    <row r="286" spans="1:13">
      <c r="A286" s="269">
        <v>276</v>
      </c>
      <c r="B286" s="278" t="s">
        <v>439</v>
      </c>
      <c r="C286" s="279">
        <v>451.6</v>
      </c>
      <c r="D286" s="280">
        <v>447.40000000000003</v>
      </c>
      <c r="E286" s="280">
        <v>438.90000000000009</v>
      </c>
      <c r="F286" s="280">
        <v>426.20000000000005</v>
      </c>
      <c r="G286" s="280">
        <v>417.7000000000001</v>
      </c>
      <c r="H286" s="280">
        <v>460.10000000000008</v>
      </c>
      <c r="I286" s="280">
        <v>468.59999999999997</v>
      </c>
      <c r="J286" s="280">
        <v>481.30000000000007</v>
      </c>
      <c r="K286" s="278">
        <v>455.9</v>
      </c>
      <c r="L286" s="278">
        <v>434.7</v>
      </c>
      <c r="M286" s="278">
        <v>7.7630000000000005E-2</v>
      </c>
    </row>
    <row r="287" spans="1:13">
      <c r="A287" s="269">
        <v>277</v>
      </c>
      <c r="B287" s="278" t="s">
        <v>443</v>
      </c>
      <c r="C287" s="279">
        <v>188.3</v>
      </c>
      <c r="D287" s="280">
        <v>190.1</v>
      </c>
      <c r="E287" s="280">
        <v>186.2</v>
      </c>
      <c r="F287" s="280">
        <v>184.1</v>
      </c>
      <c r="G287" s="280">
        <v>180.2</v>
      </c>
      <c r="H287" s="280">
        <v>192.2</v>
      </c>
      <c r="I287" s="280">
        <v>196.10000000000002</v>
      </c>
      <c r="J287" s="280">
        <v>198.2</v>
      </c>
      <c r="K287" s="278">
        <v>194</v>
      </c>
      <c r="L287" s="278">
        <v>188</v>
      </c>
      <c r="M287" s="278">
        <v>2.10249</v>
      </c>
    </row>
    <row r="288" spans="1:13">
      <c r="A288" s="269">
        <v>278</v>
      </c>
      <c r="B288" s="278" t="s">
        <v>449</v>
      </c>
      <c r="C288" s="279">
        <v>378.95</v>
      </c>
      <c r="D288" s="280">
        <v>378.48333333333335</v>
      </c>
      <c r="E288" s="280">
        <v>371.9666666666667</v>
      </c>
      <c r="F288" s="280">
        <v>364.98333333333335</v>
      </c>
      <c r="G288" s="280">
        <v>358.4666666666667</v>
      </c>
      <c r="H288" s="280">
        <v>385.4666666666667</v>
      </c>
      <c r="I288" s="280">
        <v>391.98333333333335</v>
      </c>
      <c r="J288" s="280">
        <v>398.9666666666667</v>
      </c>
      <c r="K288" s="278">
        <v>385</v>
      </c>
      <c r="L288" s="278">
        <v>371.5</v>
      </c>
      <c r="M288" s="278">
        <v>1.2418100000000001</v>
      </c>
    </row>
    <row r="289" spans="1:13">
      <c r="A289" s="269">
        <v>279</v>
      </c>
      <c r="B289" s="278" t="s">
        <v>447</v>
      </c>
      <c r="C289" s="279">
        <v>43.3</v>
      </c>
      <c r="D289" s="280">
        <v>43.116666666666667</v>
      </c>
      <c r="E289" s="280">
        <v>42.483333333333334</v>
      </c>
      <c r="F289" s="280">
        <v>41.666666666666664</v>
      </c>
      <c r="G289" s="280">
        <v>41.033333333333331</v>
      </c>
      <c r="H289" s="280">
        <v>43.933333333333337</v>
      </c>
      <c r="I289" s="280">
        <v>44.566666666666677</v>
      </c>
      <c r="J289" s="280">
        <v>45.38333333333334</v>
      </c>
      <c r="K289" s="278">
        <v>43.75</v>
      </c>
      <c r="L289" s="278">
        <v>42.3</v>
      </c>
      <c r="M289" s="278">
        <v>21.71144</v>
      </c>
    </row>
    <row r="290" spans="1:13">
      <c r="A290" s="269">
        <v>280</v>
      </c>
      <c r="B290" s="278" t="s">
        <v>135</v>
      </c>
      <c r="C290" s="279">
        <v>64.599999999999994</v>
      </c>
      <c r="D290" s="280">
        <v>64.86666666666666</v>
      </c>
      <c r="E290" s="280">
        <v>63.73333333333332</v>
      </c>
      <c r="F290" s="280">
        <v>62.86666666666666</v>
      </c>
      <c r="G290" s="280">
        <v>61.73333333333332</v>
      </c>
      <c r="H290" s="280">
        <v>65.73333333333332</v>
      </c>
      <c r="I290" s="280">
        <v>66.866666666666674</v>
      </c>
      <c r="J290" s="280">
        <v>67.73333333333332</v>
      </c>
      <c r="K290" s="278">
        <v>66</v>
      </c>
      <c r="L290" s="278">
        <v>64</v>
      </c>
      <c r="M290" s="278">
        <v>114.86157</v>
      </c>
    </row>
    <row r="291" spans="1:13">
      <c r="A291" s="269">
        <v>281</v>
      </c>
      <c r="B291" s="278" t="s">
        <v>454</v>
      </c>
      <c r="C291" s="279">
        <v>14.7</v>
      </c>
      <c r="D291" s="280">
        <v>14.266666666666666</v>
      </c>
      <c r="E291" s="280">
        <v>13.833333333333332</v>
      </c>
      <c r="F291" s="280">
        <v>12.966666666666667</v>
      </c>
      <c r="G291" s="280">
        <v>12.533333333333333</v>
      </c>
      <c r="H291" s="280">
        <v>15.133333333333331</v>
      </c>
      <c r="I291" s="280">
        <v>15.566666666666665</v>
      </c>
      <c r="J291" s="280">
        <v>16.43333333333333</v>
      </c>
      <c r="K291" s="278">
        <v>14.7</v>
      </c>
      <c r="L291" s="278">
        <v>13.4</v>
      </c>
      <c r="M291" s="278">
        <v>6.52461</v>
      </c>
    </row>
    <row r="292" spans="1:13">
      <c r="A292" s="269">
        <v>282</v>
      </c>
      <c r="B292" s="278" t="s">
        <v>359</v>
      </c>
      <c r="C292" s="279">
        <v>1576.25</v>
      </c>
      <c r="D292" s="280">
        <v>1593.75</v>
      </c>
      <c r="E292" s="280">
        <v>1547.5</v>
      </c>
      <c r="F292" s="280">
        <v>1518.75</v>
      </c>
      <c r="G292" s="280">
        <v>1472.5</v>
      </c>
      <c r="H292" s="280">
        <v>1622.5</v>
      </c>
      <c r="I292" s="280">
        <v>1668.75</v>
      </c>
      <c r="J292" s="280">
        <v>1697.5</v>
      </c>
      <c r="K292" s="278">
        <v>1640</v>
      </c>
      <c r="L292" s="278">
        <v>1565</v>
      </c>
      <c r="M292" s="278">
        <v>1.29508</v>
      </c>
    </row>
    <row r="293" spans="1:13">
      <c r="A293" s="269">
        <v>283</v>
      </c>
      <c r="B293" s="278" t="s">
        <v>455</v>
      </c>
      <c r="C293" s="279">
        <v>515.15</v>
      </c>
      <c r="D293" s="280">
        <v>520.7166666666667</v>
      </c>
      <c r="E293" s="280">
        <v>507.43333333333339</v>
      </c>
      <c r="F293" s="280">
        <v>499.7166666666667</v>
      </c>
      <c r="G293" s="280">
        <v>486.43333333333339</v>
      </c>
      <c r="H293" s="280">
        <v>528.43333333333339</v>
      </c>
      <c r="I293" s="280">
        <v>541.7166666666667</v>
      </c>
      <c r="J293" s="280">
        <v>549.43333333333339</v>
      </c>
      <c r="K293" s="278">
        <v>534</v>
      </c>
      <c r="L293" s="278">
        <v>513</v>
      </c>
      <c r="M293" s="278">
        <v>5.4092500000000001</v>
      </c>
    </row>
    <row r="294" spans="1:13">
      <c r="A294" s="269">
        <v>284</v>
      </c>
      <c r="B294" s="278" t="s">
        <v>453</v>
      </c>
      <c r="C294" s="279">
        <v>2400.65</v>
      </c>
      <c r="D294" s="280">
        <v>2398.2166666666667</v>
      </c>
      <c r="E294" s="280">
        <v>2346.4333333333334</v>
      </c>
      <c r="F294" s="280">
        <v>2292.2166666666667</v>
      </c>
      <c r="G294" s="280">
        <v>2240.4333333333334</v>
      </c>
      <c r="H294" s="280">
        <v>2452.4333333333334</v>
      </c>
      <c r="I294" s="280">
        <v>2504.2166666666672</v>
      </c>
      <c r="J294" s="280">
        <v>2558.4333333333334</v>
      </c>
      <c r="K294" s="278">
        <v>2450</v>
      </c>
      <c r="L294" s="278">
        <v>2344</v>
      </c>
      <c r="M294" s="278">
        <v>3.9100000000000003E-2</v>
      </c>
    </row>
    <row r="295" spans="1:13">
      <c r="A295" s="269">
        <v>285</v>
      </c>
      <c r="B295" s="278" t="s">
        <v>456</v>
      </c>
      <c r="C295" s="279">
        <v>17.7</v>
      </c>
      <c r="D295" s="280">
        <v>17.766666666666669</v>
      </c>
      <c r="E295" s="280">
        <v>17.533333333333339</v>
      </c>
      <c r="F295" s="280">
        <v>17.366666666666671</v>
      </c>
      <c r="G295" s="280">
        <v>17.13333333333334</v>
      </c>
      <c r="H295" s="280">
        <v>17.933333333333337</v>
      </c>
      <c r="I295" s="280">
        <v>18.166666666666664</v>
      </c>
      <c r="J295" s="280">
        <v>18.333333333333336</v>
      </c>
      <c r="K295" s="278">
        <v>18</v>
      </c>
      <c r="L295" s="278">
        <v>17.600000000000001</v>
      </c>
      <c r="M295" s="278">
        <v>13.57056</v>
      </c>
    </row>
    <row r="296" spans="1:13">
      <c r="A296" s="269">
        <v>286</v>
      </c>
      <c r="B296" s="278" t="s">
        <v>136</v>
      </c>
      <c r="C296" s="279">
        <v>284.60000000000002</v>
      </c>
      <c r="D296" s="280">
        <v>282.23333333333335</v>
      </c>
      <c r="E296" s="280">
        <v>277.36666666666667</v>
      </c>
      <c r="F296" s="280">
        <v>270.13333333333333</v>
      </c>
      <c r="G296" s="280">
        <v>265.26666666666665</v>
      </c>
      <c r="H296" s="280">
        <v>289.4666666666667</v>
      </c>
      <c r="I296" s="280">
        <v>294.33333333333337</v>
      </c>
      <c r="J296" s="280">
        <v>301.56666666666672</v>
      </c>
      <c r="K296" s="278">
        <v>287.10000000000002</v>
      </c>
      <c r="L296" s="278">
        <v>275</v>
      </c>
      <c r="M296" s="278">
        <v>58.982930000000003</v>
      </c>
    </row>
    <row r="297" spans="1:13">
      <c r="A297" s="269">
        <v>287</v>
      </c>
      <c r="B297" s="278" t="s">
        <v>457</v>
      </c>
      <c r="C297" s="279">
        <v>536.6</v>
      </c>
      <c r="D297" s="280">
        <v>538.19999999999993</v>
      </c>
      <c r="E297" s="280">
        <v>530.39999999999986</v>
      </c>
      <c r="F297" s="280">
        <v>524.19999999999993</v>
      </c>
      <c r="G297" s="280">
        <v>516.39999999999986</v>
      </c>
      <c r="H297" s="280">
        <v>544.39999999999986</v>
      </c>
      <c r="I297" s="280">
        <v>552.19999999999982</v>
      </c>
      <c r="J297" s="280">
        <v>558.39999999999986</v>
      </c>
      <c r="K297" s="278">
        <v>546</v>
      </c>
      <c r="L297" s="278">
        <v>532</v>
      </c>
      <c r="M297" s="278">
        <v>0.30704999999999999</v>
      </c>
    </row>
    <row r="298" spans="1:13">
      <c r="A298" s="269">
        <v>288</v>
      </c>
      <c r="B298" s="278" t="s">
        <v>137</v>
      </c>
      <c r="C298" s="279">
        <v>875.35</v>
      </c>
      <c r="D298" s="280">
        <v>870.80000000000007</v>
      </c>
      <c r="E298" s="280">
        <v>858.55000000000018</v>
      </c>
      <c r="F298" s="280">
        <v>841.75000000000011</v>
      </c>
      <c r="G298" s="280">
        <v>829.50000000000023</v>
      </c>
      <c r="H298" s="280">
        <v>887.60000000000014</v>
      </c>
      <c r="I298" s="280">
        <v>899.84999999999991</v>
      </c>
      <c r="J298" s="280">
        <v>916.65000000000009</v>
      </c>
      <c r="K298" s="278">
        <v>883.05</v>
      </c>
      <c r="L298" s="278">
        <v>854</v>
      </c>
      <c r="M298" s="278">
        <v>48.414169999999999</v>
      </c>
    </row>
    <row r="299" spans="1:13">
      <c r="A299" s="269">
        <v>289</v>
      </c>
      <c r="B299" s="278" t="s">
        <v>267</v>
      </c>
      <c r="C299" s="279">
        <v>1465.05</v>
      </c>
      <c r="D299" s="280">
        <v>1467.75</v>
      </c>
      <c r="E299" s="280">
        <v>1442.5</v>
      </c>
      <c r="F299" s="280">
        <v>1419.95</v>
      </c>
      <c r="G299" s="280">
        <v>1394.7</v>
      </c>
      <c r="H299" s="280">
        <v>1490.3</v>
      </c>
      <c r="I299" s="280">
        <v>1515.55</v>
      </c>
      <c r="J299" s="280">
        <v>1538.1</v>
      </c>
      <c r="K299" s="278">
        <v>1493</v>
      </c>
      <c r="L299" s="278">
        <v>1445.2</v>
      </c>
      <c r="M299" s="278">
        <v>1.0114300000000001</v>
      </c>
    </row>
    <row r="300" spans="1:13">
      <c r="A300" s="269">
        <v>290</v>
      </c>
      <c r="B300" s="278" t="s">
        <v>266</v>
      </c>
      <c r="C300" s="279">
        <v>1161.55</v>
      </c>
      <c r="D300" s="280">
        <v>1164.2166666666665</v>
      </c>
      <c r="E300" s="280">
        <v>1144.383333333333</v>
      </c>
      <c r="F300" s="280">
        <v>1127.2166666666665</v>
      </c>
      <c r="G300" s="280">
        <v>1107.383333333333</v>
      </c>
      <c r="H300" s="280">
        <v>1181.383333333333</v>
      </c>
      <c r="I300" s="280">
        <v>1201.2166666666665</v>
      </c>
      <c r="J300" s="280">
        <v>1218.383333333333</v>
      </c>
      <c r="K300" s="278">
        <v>1184.05</v>
      </c>
      <c r="L300" s="278">
        <v>1147.05</v>
      </c>
      <c r="M300" s="278">
        <v>1.1767000000000001</v>
      </c>
    </row>
    <row r="301" spans="1:13">
      <c r="A301" s="269">
        <v>291</v>
      </c>
      <c r="B301" s="278" t="s">
        <v>138</v>
      </c>
      <c r="C301" s="279">
        <v>854.4</v>
      </c>
      <c r="D301" s="280">
        <v>858.61666666666667</v>
      </c>
      <c r="E301" s="280">
        <v>844.5333333333333</v>
      </c>
      <c r="F301" s="280">
        <v>834.66666666666663</v>
      </c>
      <c r="G301" s="280">
        <v>820.58333333333326</v>
      </c>
      <c r="H301" s="280">
        <v>868.48333333333335</v>
      </c>
      <c r="I301" s="280">
        <v>882.56666666666661</v>
      </c>
      <c r="J301" s="280">
        <v>892.43333333333339</v>
      </c>
      <c r="K301" s="278">
        <v>872.7</v>
      </c>
      <c r="L301" s="278">
        <v>848.75</v>
      </c>
      <c r="M301" s="278">
        <v>32.860329999999998</v>
      </c>
    </row>
    <row r="302" spans="1:13">
      <c r="A302" s="269">
        <v>292</v>
      </c>
      <c r="B302" s="278" t="s">
        <v>458</v>
      </c>
      <c r="C302" s="279">
        <v>968.7</v>
      </c>
      <c r="D302" s="280">
        <v>965.93333333333339</v>
      </c>
      <c r="E302" s="280">
        <v>927.86666666666679</v>
      </c>
      <c r="F302" s="280">
        <v>887.03333333333342</v>
      </c>
      <c r="G302" s="280">
        <v>848.96666666666681</v>
      </c>
      <c r="H302" s="280">
        <v>1006.7666666666668</v>
      </c>
      <c r="I302" s="280">
        <v>1044.8333333333335</v>
      </c>
      <c r="J302" s="280">
        <v>1085.6666666666667</v>
      </c>
      <c r="K302" s="278">
        <v>1004</v>
      </c>
      <c r="L302" s="278">
        <v>925.1</v>
      </c>
      <c r="M302" s="278">
        <v>0.97150999999999998</v>
      </c>
    </row>
    <row r="303" spans="1:13">
      <c r="A303" s="269">
        <v>293</v>
      </c>
      <c r="B303" s="278" t="s">
        <v>139</v>
      </c>
      <c r="C303" s="279">
        <v>348</v>
      </c>
      <c r="D303" s="280">
        <v>345.34999999999997</v>
      </c>
      <c r="E303" s="280">
        <v>338.89999999999992</v>
      </c>
      <c r="F303" s="280">
        <v>329.79999999999995</v>
      </c>
      <c r="G303" s="280">
        <v>323.34999999999991</v>
      </c>
      <c r="H303" s="280">
        <v>354.44999999999993</v>
      </c>
      <c r="I303" s="280">
        <v>360.9</v>
      </c>
      <c r="J303" s="280">
        <v>369.99999999999994</v>
      </c>
      <c r="K303" s="278">
        <v>351.8</v>
      </c>
      <c r="L303" s="278">
        <v>336.25</v>
      </c>
      <c r="M303" s="278">
        <v>77.484979999999993</v>
      </c>
    </row>
    <row r="304" spans="1:13">
      <c r="A304" s="269">
        <v>294</v>
      </c>
      <c r="B304" s="278" t="s">
        <v>140</v>
      </c>
      <c r="C304" s="279">
        <v>156.9</v>
      </c>
      <c r="D304" s="280">
        <v>157.56666666666669</v>
      </c>
      <c r="E304" s="280">
        <v>152.73333333333338</v>
      </c>
      <c r="F304" s="280">
        <v>148.56666666666669</v>
      </c>
      <c r="G304" s="280">
        <v>143.73333333333338</v>
      </c>
      <c r="H304" s="280">
        <v>161.73333333333338</v>
      </c>
      <c r="I304" s="280">
        <v>166.56666666666669</v>
      </c>
      <c r="J304" s="280">
        <v>170.73333333333338</v>
      </c>
      <c r="K304" s="278">
        <v>162.4</v>
      </c>
      <c r="L304" s="278">
        <v>153.4</v>
      </c>
      <c r="M304" s="278">
        <v>95.871099999999998</v>
      </c>
    </row>
    <row r="305" spans="1:13">
      <c r="A305" s="269">
        <v>295</v>
      </c>
      <c r="B305" s="278" t="s">
        <v>462</v>
      </c>
      <c r="C305" s="279">
        <v>18.350000000000001</v>
      </c>
      <c r="D305" s="280">
        <v>18.333333333333332</v>
      </c>
      <c r="E305" s="280">
        <v>17.766666666666666</v>
      </c>
      <c r="F305" s="280">
        <v>17.183333333333334</v>
      </c>
      <c r="G305" s="280">
        <v>16.616666666666667</v>
      </c>
      <c r="H305" s="280">
        <v>18.916666666666664</v>
      </c>
      <c r="I305" s="280">
        <v>19.483333333333334</v>
      </c>
      <c r="J305" s="280">
        <v>20.066666666666663</v>
      </c>
      <c r="K305" s="278">
        <v>18.899999999999999</v>
      </c>
      <c r="L305" s="278">
        <v>17.75</v>
      </c>
      <c r="M305" s="278">
        <v>6.2058799999999996</v>
      </c>
    </row>
    <row r="306" spans="1:13">
      <c r="A306" s="269">
        <v>296</v>
      </c>
      <c r="B306" s="278" t="s">
        <v>320</v>
      </c>
      <c r="C306" s="279">
        <v>9.5</v>
      </c>
      <c r="D306" s="280">
        <v>9.5333333333333332</v>
      </c>
      <c r="E306" s="280">
        <v>9.4166666666666661</v>
      </c>
      <c r="F306" s="280">
        <v>9.3333333333333321</v>
      </c>
      <c r="G306" s="280">
        <v>9.216666666666665</v>
      </c>
      <c r="H306" s="280">
        <v>9.6166666666666671</v>
      </c>
      <c r="I306" s="280">
        <v>9.7333333333333343</v>
      </c>
      <c r="J306" s="280">
        <v>9.8166666666666682</v>
      </c>
      <c r="K306" s="278">
        <v>9.65</v>
      </c>
      <c r="L306" s="278">
        <v>9.4499999999999993</v>
      </c>
      <c r="M306" s="278">
        <v>7.3615300000000001</v>
      </c>
    </row>
    <row r="307" spans="1:13">
      <c r="A307" s="269">
        <v>297</v>
      </c>
      <c r="B307" s="278" t="s">
        <v>465</v>
      </c>
      <c r="C307" s="279">
        <v>90.5</v>
      </c>
      <c r="D307" s="280">
        <v>90.5</v>
      </c>
      <c r="E307" s="280">
        <v>90.5</v>
      </c>
      <c r="F307" s="280">
        <v>90.5</v>
      </c>
      <c r="G307" s="280">
        <v>90.5</v>
      </c>
      <c r="H307" s="280">
        <v>90.5</v>
      </c>
      <c r="I307" s="280">
        <v>90.5</v>
      </c>
      <c r="J307" s="280">
        <v>90.5</v>
      </c>
      <c r="K307" s="278">
        <v>90.5</v>
      </c>
      <c r="L307" s="278">
        <v>90.5</v>
      </c>
      <c r="M307" s="278">
        <v>0.42842999999999998</v>
      </c>
    </row>
    <row r="308" spans="1:13">
      <c r="A308" s="269">
        <v>298</v>
      </c>
      <c r="B308" s="278" t="s">
        <v>467</v>
      </c>
      <c r="C308" s="279">
        <v>262.45</v>
      </c>
      <c r="D308" s="280">
        <v>265.11666666666662</v>
      </c>
      <c r="E308" s="280">
        <v>255.33333333333326</v>
      </c>
      <c r="F308" s="280">
        <v>248.21666666666664</v>
      </c>
      <c r="G308" s="280">
        <v>238.43333333333328</v>
      </c>
      <c r="H308" s="280">
        <v>272.23333333333323</v>
      </c>
      <c r="I308" s="280">
        <v>282.01666666666665</v>
      </c>
      <c r="J308" s="280">
        <v>289.13333333333321</v>
      </c>
      <c r="K308" s="278">
        <v>274.89999999999998</v>
      </c>
      <c r="L308" s="278">
        <v>258</v>
      </c>
      <c r="M308" s="278">
        <v>1.2782899999999999</v>
      </c>
    </row>
    <row r="309" spans="1:13">
      <c r="A309" s="269">
        <v>299</v>
      </c>
      <c r="B309" s="278" t="s">
        <v>463</v>
      </c>
      <c r="C309" s="279">
        <v>2210.9499999999998</v>
      </c>
      <c r="D309" s="280">
        <v>2199.9833333333331</v>
      </c>
      <c r="E309" s="280">
        <v>2130.9666666666662</v>
      </c>
      <c r="F309" s="280">
        <v>2050.9833333333331</v>
      </c>
      <c r="G309" s="280">
        <v>1981.9666666666662</v>
      </c>
      <c r="H309" s="280">
        <v>2279.9666666666662</v>
      </c>
      <c r="I309" s="280">
        <v>2348.9833333333336</v>
      </c>
      <c r="J309" s="280">
        <v>2428.9666666666662</v>
      </c>
      <c r="K309" s="278">
        <v>2269</v>
      </c>
      <c r="L309" s="278">
        <v>2120</v>
      </c>
      <c r="M309" s="278">
        <v>0.14072999999999999</v>
      </c>
    </row>
    <row r="310" spans="1:13">
      <c r="A310" s="269">
        <v>300</v>
      </c>
      <c r="B310" s="278" t="s">
        <v>464</v>
      </c>
      <c r="C310" s="279">
        <v>196.55</v>
      </c>
      <c r="D310" s="280">
        <v>197.01666666666665</v>
      </c>
      <c r="E310" s="280">
        <v>192.0333333333333</v>
      </c>
      <c r="F310" s="280">
        <v>187.51666666666665</v>
      </c>
      <c r="G310" s="280">
        <v>182.5333333333333</v>
      </c>
      <c r="H310" s="280">
        <v>201.5333333333333</v>
      </c>
      <c r="I310" s="280">
        <v>206.51666666666665</v>
      </c>
      <c r="J310" s="280">
        <v>211.0333333333333</v>
      </c>
      <c r="K310" s="278">
        <v>202</v>
      </c>
      <c r="L310" s="278">
        <v>192.5</v>
      </c>
      <c r="M310" s="278">
        <v>0.62797999999999998</v>
      </c>
    </row>
    <row r="311" spans="1:13">
      <c r="A311" s="269">
        <v>301</v>
      </c>
      <c r="B311" s="278" t="s">
        <v>141</v>
      </c>
      <c r="C311" s="279">
        <v>126</v>
      </c>
      <c r="D311" s="280">
        <v>127.83333333333333</v>
      </c>
      <c r="E311" s="280">
        <v>122.76666666666665</v>
      </c>
      <c r="F311" s="280">
        <v>119.53333333333332</v>
      </c>
      <c r="G311" s="280">
        <v>114.46666666666664</v>
      </c>
      <c r="H311" s="280">
        <v>131.06666666666666</v>
      </c>
      <c r="I311" s="280">
        <v>136.13333333333335</v>
      </c>
      <c r="J311" s="280">
        <v>139.36666666666667</v>
      </c>
      <c r="K311" s="278">
        <v>132.9</v>
      </c>
      <c r="L311" s="278">
        <v>124.6</v>
      </c>
      <c r="M311" s="278">
        <v>141.62441000000001</v>
      </c>
    </row>
    <row r="312" spans="1:13">
      <c r="A312" s="269">
        <v>302</v>
      </c>
      <c r="B312" s="278" t="s">
        <v>142</v>
      </c>
      <c r="C312" s="279">
        <v>289.64999999999998</v>
      </c>
      <c r="D312" s="280">
        <v>290.11666666666662</v>
      </c>
      <c r="E312" s="280">
        <v>286.53333333333325</v>
      </c>
      <c r="F312" s="280">
        <v>283.41666666666663</v>
      </c>
      <c r="G312" s="280">
        <v>279.83333333333326</v>
      </c>
      <c r="H312" s="280">
        <v>293.23333333333323</v>
      </c>
      <c r="I312" s="280">
        <v>296.81666666666661</v>
      </c>
      <c r="J312" s="280">
        <v>299.93333333333322</v>
      </c>
      <c r="K312" s="278">
        <v>293.7</v>
      </c>
      <c r="L312" s="278">
        <v>287</v>
      </c>
      <c r="M312" s="278">
        <v>28.514330000000001</v>
      </c>
    </row>
    <row r="313" spans="1:13">
      <c r="A313" s="269">
        <v>303</v>
      </c>
      <c r="B313" s="278" t="s">
        <v>143</v>
      </c>
      <c r="C313" s="279">
        <v>5068.45</v>
      </c>
      <c r="D313" s="280">
        <v>5059.833333333333</v>
      </c>
      <c r="E313" s="280">
        <v>5019.6666666666661</v>
      </c>
      <c r="F313" s="280">
        <v>4970.8833333333332</v>
      </c>
      <c r="G313" s="280">
        <v>4930.7166666666662</v>
      </c>
      <c r="H313" s="280">
        <v>5108.6166666666659</v>
      </c>
      <c r="I313" s="280">
        <v>5148.7833333333319</v>
      </c>
      <c r="J313" s="280">
        <v>5197.5666666666657</v>
      </c>
      <c r="K313" s="278">
        <v>5100</v>
      </c>
      <c r="L313" s="278">
        <v>5011.05</v>
      </c>
      <c r="M313" s="278">
        <v>10.381</v>
      </c>
    </row>
    <row r="314" spans="1:13">
      <c r="A314" s="269">
        <v>304</v>
      </c>
      <c r="B314" s="278" t="s">
        <v>459</v>
      </c>
      <c r="C314" s="279">
        <v>613.85</v>
      </c>
      <c r="D314" s="280">
        <v>607.29999999999995</v>
      </c>
      <c r="E314" s="280">
        <v>594.59999999999991</v>
      </c>
      <c r="F314" s="280">
        <v>575.34999999999991</v>
      </c>
      <c r="G314" s="280">
        <v>562.64999999999986</v>
      </c>
      <c r="H314" s="280">
        <v>626.54999999999995</v>
      </c>
      <c r="I314" s="280">
        <v>639.25</v>
      </c>
      <c r="J314" s="280">
        <v>658.5</v>
      </c>
      <c r="K314" s="278">
        <v>620</v>
      </c>
      <c r="L314" s="278">
        <v>588.04999999999995</v>
      </c>
      <c r="M314" s="278">
        <v>9.2280000000000001E-2</v>
      </c>
    </row>
    <row r="315" spans="1:13">
      <c r="A315" s="269">
        <v>305</v>
      </c>
      <c r="B315" s="278" t="s">
        <v>144</v>
      </c>
      <c r="C315" s="279">
        <v>532.29999999999995</v>
      </c>
      <c r="D315" s="280">
        <v>531.5</v>
      </c>
      <c r="E315" s="280">
        <v>523.4</v>
      </c>
      <c r="F315" s="280">
        <v>514.5</v>
      </c>
      <c r="G315" s="280">
        <v>506.4</v>
      </c>
      <c r="H315" s="280">
        <v>540.4</v>
      </c>
      <c r="I315" s="280">
        <v>548.49999999999989</v>
      </c>
      <c r="J315" s="280">
        <v>557.4</v>
      </c>
      <c r="K315" s="278">
        <v>539.6</v>
      </c>
      <c r="L315" s="278">
        <v>522.6</v>
      </c>
      <c r="M315" s="278">
        <v>22.58793</v>
      </c>
    </row>
    <row r="316" spans="1:13">
      <c r="A316" s="269">
        <v>306</v>
      </c>
      <c r="B316" s="278" t="s">
        <v>473</v>
      </c>
      <c r="C316" s="279">
        <v>1044.8</v>
      </c>
      <c r="D316" s="280">
        <v>1064.2666666666667</v>
      </c>
      <c r="E316" s="280">
        <v>1020.5333333333333</v>
      </c>
      <c r="F316" s="280">
        <v>996.26666666666665</v>
      </c>
      <c r="G316" s="280">
        <v>952.5333333333333</v>
      </c>
      <c r="H316" s="280">
        <v>1088.5333333333333</v>
      </c>
      <c r="I316" s="280">
        <v>1132.2666666666664</v>
      </c>
      <c r="J316" s="280">
        <v>1156.5333333333333</v>
      </c>
      <c r="K316" s="278">
        <v>1108</v>
      </c>
      <c r="L316" s="278">
        <v>1040</v>
      </c>
      <c r="M316" s="278">
        <v>3.0221800000000001</v>
      </c>
    </row>
    <row r="317" spans="1:13">
      <c r="A317" s="269">
        <v>307</v>
      </c>
      <c r="B317" s="278" t="s">
        <v>469</v>
      </c>
      <c r="C317" s="279">
        <v>1239.8</v>
      </c>
      <c r="D317" s="280">
        <v>1243.6000000000001</v>
      </c>
      <c r="E317" s="280">
        <v>1229.2000000000003</v>
      </c>
      <c r="F317" s="280">
        <v>1218.6000000000001</v>
      </c>
      <c r="G317" s="280">
        <v>1204.2000000000003</v>
      </c>
      <c r="H317" s="280">
        <v>1254.2000000000003</v>
      </c>
      <c r="I317" s="280">
        <v>1268.6000000000004</v>
      </c>
      <c r="J317" s="280">
        <v>1279.2000000000003</v>
      </c>
      <c r="K317" s="278">
        <v>1258</v>
      </c>
      <c r="L317" s="278">
        <v>1233</v>
      </c>
      <c r="M317" s="278">
        <v>0.50100999999999996</v>
      </c>
    </row>
    <row r="318" spans="1:13">
      <c r="A318" s="269">
        <v>308</v>
      </c>
      <c r="B318" s="278" t="s">
        <v>145</v>
      </c>
      <c r="C318" s="279">
        <v>473</v>
      </c>
      <c r="D318" s="280">
        <v>471.90000000000003</v>
      </c>
      <c r="E318" s="280">
        <v>463.80000000000007</v>
      </c>
      <c r="F318" s="280">
        <v>454.6</v>
      </c>
      <c r="G318" s="280">
        <v>446.50000000000006</v>
      </c>
      <c r="H318" s="280">
        <v>481.10000000000008</v>
      </c>
      <c r="I318" s="280">
        <v>489.2000000000001</v>
      </c>
      <c r="J318" s="280">
        <v>498.40000000000009</v>
      </c>
      <c r="K318" s="278">
        <v>480</v>
      </c>
      <c r="L318" s="278">
        <v>462.7</v>
      </c>
      <c r="M318" s="278">
        <v>22.629100000000001</v>
      </c>
    </row>
    <row r="319" spans="1:13">
      <c r="A319" s="269">
        <v>309</v>
      </c>
      <c r="B319" s="278" t="s">
        <v>146</v>
      </c>
      <c r="C319" s="279">
        <v>946.2</v>
      </c>
      <c r="D319" s="280">
        <v>958.81666666666661</v>
      </c>
      <c r="E319" s="280">
        <v>927.63333333333321</v>
      </c>
      <c r="F319" s="280">
        <v>909.06666666666661</v>
      </c>
      <c r="G319" s="280">
        <v>877.88333333333321</v>
      </c>
      <c r="H319" s="280">
        <v>977.38333333333321</v>
      </c>
      <c r="I319" s="280">
        <v>1008.5666666666666</v>
      </c>
      <c r="J319" s="280">
        <v>1027.1333333333332</v>
      </c>
      <c r="K319" s="278">
        <v>990</v>
      </c>
      <c r="L319" s="278">
        <v>940.25</v>
      </c>
      <c r="M319" s="278">
        <v>12.11246</v>
      </c>
    </row>
    <row r="320" spans="1:13">
      <c r="A320" s="269">
        <v>310</v>
      </c>
      <c r="B320" s="278" t="s">
        <v>466</v>
      </c>
      <c r="C320" s="279">
        <v>131.69999999999999</v>
      </c>
      <c r="D320" s="280">
        <v>132.18333333333334</v>
      </c>
      <c r="E320" s="280">
        <v>129.96666666666667</v>
      </c>
      <c r="F320" s="280">
        <v>128.23333333333332</v>
      </c>
      <c r="G320" s="280">
        <v>126.01666666666665</v>
      </c>
      <c r="H320" s="280">
        <v>133.91666666666669</v>
      </c>
      <c r="I320" s="280">
        <v>136.13333333333338</v>
      </c>
      <c r="J320" s="280">
        <v>137.8666666666667</v>
      </c>
      <c r="K320" s="278">
        <v>134.4</v>
      </c>
      <c r="L320" s="278">
        <v>130.44999999999999</v>
      </c>
      <c r="M320" s="278">
        <v>0.21862000000000001</v>
      </c>
    </row>
    <row r="321" spans="1:13">
      <c r="A321" s="269">
        <v>311</v>
      </c>
      <c r="B321" s="278" t="s">
        <v>1977</v>
      </c>
      <c r="C321" s="279">
        <v>210.75</v>
      </c>
      <c r="D321" s="280">
        <v>209.91666666666666</v>
      </c>
      <c r="E321" s="280">
        <v>204.83333333333331</v>
      </c>
      <c r="F321" s="280">
        <v>198.91666666666666</v>
      </c>
      <c r="G321" s="280">
        <v>193.83333333333331</v>
      </c>
      <c r="H321" s="280">
        <v>215.83333333333331</v>
      </c>
      <c r="I321" s="280">
        <v>220.91666666666663</v>
      </c>
      <c r="J321" s="280">
        <v>226.83333333333331</v>
      </c>
      <c r="K321" s="278">
        <v>215</v>
      </c>
      <c r="L321" s="278">
        <v>204</v>
      </c>
      <c r="M321" s="278">
        <v>16.205680000000001</v>
      </c>
    </row>
    <row r="322" spans="1:13">
      <c r="A322" s="269">
        <v>312</v>
      </c>
      <c r="B322" s="278" t="s">
        <v>470</v>
      </c>
      <c r="C322" s="279">
        <v>68.95</v>
      </c>
      <c r="D322" s="280">
        <v>69.11666666666666</v>
      </c>
      <c r="E322" s="280">
        <v>67.433333333333323</v>
      </c>
      <c r="F322" s="280">
        <v>65.916666666666657</v>
      </c>
      <c r="G322" s="280">
        <v>64.23333333333332</v>
      </c>
      <c r="H322" s="280">
        <v>70.633333333333326</v>
      </c>
      <c r="I322" s="280">
        <v>72.316666666666663</v>
      </c>
      <c r="J322" s="280">
        <v>73.833333333333329</v>
      </c>
      <c r="K322" s="278">
        <v>70.8</v>
      </c>
      <c r="L322" s="278">
        <v>67.599999999999994</v>
      </c>
      <c r="M322" s="278">
        <v>9.8507300000000004</v>
      </c>
    </row>
    <row r="323" spans="1:13">
      <c r="A323" s="269">
        <v>313</v>
      </c>
      <c r="B323" s="278" t="s">
        <v>471</v>
      </c>
      <c r="C323" s="279">
        <v>288.2</v>
      </c>
      <c r="D323" s="280">
        <v>283.06666666666666</v>
      </c>
      <c r="E323" s="280">
        <v>273.13333333333333</v>
      </c>
      <c r="F323" s="280">
        <v>258.06666666666666</v>
      </c>
      <c r="G323" s="280">
        <v>248.13333333333333</v>
      </c>
      <c r="H323" s="280">
        <v>298.13333333333333</v>
      </c>
      <c r="I323" s="280">
        <v>308.06666666666661</v>
      </c>
      <c r="J323" s="280">
        <v>323.13333333333333</v>
      </c>
      <c r="K323" s="278">
        <v>293</v>
      </c>
      <c r="L323" s="278">
        <v>268</v>
      </c>
      <c r="M323" s="278">
        <v>4.4520799999999996</v>
      </c>
    </row>
    <row r="324" spans="1:13">
      <c r="A324" s="269">
        <v>314</v>
      </c>
      <c r="B324" s="278" t="s">
        <v>147</v>
      </c>
      <c r="C324" s="279">
        <v>881.6</v>
      </c>
      <c r="D324" s="280">
        <v>875.9666666666667</v>
      </c>
      <c r="E324" s="280">
        <v>859.13333333333344</v>
      </c>
      <c r="F324" s="280">
        <v>836.66666666666674</v>
      </c>
      <c r="G324" s="280">
        <v>819.83333333333348</v>
      </c>
      <c r="H324" s="280">
        <v>898.43333333333339</v>
      </c>
      <c r="I324" s="280">
        <v>915.26666666666665</v>
      </c>
      <c r="J324" s="280">
        <v>937.73333333333335</v>
      </c>
      <c r="K324" s="278">
        <v>892.8</v>
      </c>
      <c r="L324" s="278">
        <v>853.5</v>
      </c>
      <c r="M324" s="278">
        <v>11.18187</v>
      </c>
    </row>
    <row r="325" spans="1:13">
      <c r="A325" s="269">
        <v>315</v>
      </c>
      <c r="B325" s="278" t="s">
        <v>460</v>
      </c>
      <c r="C325" s="279">
        <v>14.75</v>
      </c>
      <c r="D325" s="280">
        <v>14.75</v>
      </c>
      <c r="E325" s="280">
        <v>14.55</v>
      </c>
      <c r="F325" s="280">
        <v>14.350000000000001</v>
      </c>
      <c r="G325" s="280">
        <v>14.150000000000002</v>
      </c>
      <c r="H325" s="280">
        <v>14.95</v>
      </c>
      <c r="I325" s="280">
        <v>15.149999999999999</v>
      </c>
      <c r="J325" s="280">
        <v>15.349999999999998</v>
      </c>
      <c r="K325" s="278">
        <v>14.95</v>
      </c>
      <c r="L325" s="278">
        <v>14.55</v>
      </c>
      <c r="M325" s="278">
        <v>5.3499100000000004</v>
      </c>
    </row>
    <row r="326" spans="1:13">
      <c r="A326" s="269">
        <v>316</v>
      </c>
      <c r="B326" s="278" t="s">
        <v>461</v>
      </c>
      <c r="C326" s="279">
        <v>132.44999999999999</v>
      </c>
      <c r="D326" s="280">
        <v>133.85</v>
      </c>
      <c r="E326" s="280">
        <v>129.69999999999999</v>
      </c>
      <c r="F326" s="280">
        <v>126.94999999999999</v>
      </c>
      <c r="G326" s="280">
        <v>122.79999999999998</v>
      </c>
      <c r="H326" s="280">
        <v>136.6</v>
      </c>
      <c r="I326" s="280">
        <v>140.75000000000003</v>
      </c>
      <c r="J326" s="280">
        <v>143.5</v>
      </c>
      <c r="K326" s="278">
        <v>138</v>
      </c>
      <c r="L326" s="278">
        <v>131.1</v>
      </c>
      <c r="M326" s="278">
        <v>4.7018700000000004</v>
      </c>
    </row>
    <row r="327" spans="1:13">
      <c r="A327" s="269">
        <v>317</v>
      </c>
      <c r="B327" s="278" t="s">
        <v>148</v>
      </c>
      <c r="C327" s="279">
        <v>81.400000000000006</v>
      </c>
      <c r="D327" s="280">
        <v>82.416666666666671</v>
      </c>
      <c r="E327" s="280">
        <v>78.733333333333348</v>
      </c>
      <c r="F327" s="280">
        <v>76.066666666666677</v>
      </c>
      <c r="G327" s="280">
        <v>72.383333333333354</v>
      </c>
      <c r="H327" s="280">
        <v>85.083333333333343</v>
      </c>
      <c r="I327" s="280">
        <v>88.766666666666652</v>
      </c>
      <c r="J327" s="280">
        <v>91.433333333333337</v>
      </c>
      <c r="K327" s="278">
        <v>86.1</v>
      </c>
      <c r="L327" s="278">
        <v>79.75</v>
      </c>
      <c r="M327" s="278">
        <v>812.91508999999996</v>
      </c>
    </row>
    <row r="328" spans="1:13">
      <c r="A328" s="269">
        <v>318</v>
      </c>
      <c r="B328" s="278" t="s">
        <v>472</v>
      </c>
      <c r="C328" s="279">
        <v>469.6</v>
      </c>
      <c r="D328" s="280">
        <v>473.36666666666673</v>
      </c>
      <c r="E328" s="280">
        <v>461.43333333333345</v>
      </c>
      <c r="F328" s="280">
        <v>453.26666666666671</v>
      </c>
      <c r="G328" s="280">
        <v>441.33333333333343</v>
      </c>
      <c r="H328" s="280">
        <v>481.53333333333347</v>
      </c>
      <c r="I328" s="280">
        <v>493.46666666666675</v>
      </c>
      <c r="J328" s="280">
        <v>501.6333333333335</v>
      </c>
      <c r="K328" s="278">
        <v>485.3</v>
      </c>
      <c r="L328" s="278">
        <v>465.2</v>
      </c>
      <c r="M328" s="278">
        <v>1.0861099999999999</v>
      </c>
    </row>
    <row r="329" spans="1:13">
      <c r="A329" s="269">
        <v>319</v>
      </c>
      <c r="B329" s="278" t="s">
        <v>269</v>
      </c>
      <c r="C329" s="279">
        <v>706.3</v>
      </c>
      <c r="D329" s="280">
        <v>711.36666666666667</v>
      </c>
      <c r="E329" s="280">
        <v>697.93333333333339</v>
      </c>
      <c r="F329" s="280">
        <v>689.56666666666672</v>
      </c>
      <c r="G329" s="280">
        <v>676.13333333333344</v>
      </c>
      <c r="H329" s="280">
        <v>719.73333333333335</v>
      </c>
      <c r="I329" s="280">
        <v>733.16666666666652</v>
      </c>
      <c r="J329" s="280">
        <v>741.5333333333333</v>
      </c>
      <c r="K329" s="278">
        <v>724.8</v>
      </c>
      <c r="L329" s="278">
        <v>703</v>
      </c>
      <c r="M329" s="278">
        <v>3.0455999999999999</v>
      </c>
    </row>
    <row r="330" spans="1:13">
      <c r="A330" s="269">
        <v>320</v>
      </c>
      <c r="B330" s="278" t="s">
        <v>149</v>
      </c>
      <c r="C330" s="279">
        <v>59203.7</v>
      </c>
      <c r="D330" s="280">
        <v>59284.566666666673</v>
      </c>
      <c r="E330" s="280">
        <v>58819.133333333346</v>
      </c>
      <c r="F330" s="280">
        <v>58434.566666666673</v>
      </c>
      <c r="G330" s="280">
        <v>57969.133333333346</v>
      </c>
      <c r="H330" s="280">
        <v>59669.133333333346</v>
      </c>
      <c r="I330" s="280">
        <v>60134.56666666668</v>
      </c>
      <c r="J330" s="280">
        <v>60519.133333333346</v>
      </c>
      <c r="K330" s="278">
        <v>59750</v>
      </c>
      <c r="L330" s="278">
        <v>58900</v>
      </c>
      <c r="M330" s="278">
        <v>8.0350000000000005E-2</v>
      </c>
    </row>
    <row r="331" spans="1:13">
      <c r="A331" s="269">
        <v>321</v>
      </c>
      <c r="B331" s="278" t="s">
        <v>268</v>
      </c>
      <c r="C331" s="279">
        <v>32</v>
      </c>
      <c r="D331" s="280">
        <v>32.216666666666669</v>
      </c>
      <c r="E331" s="280">
        <v>31.683333333333337</v>
      </c>
      <c r="F331" s="280">
        <v>31.366666666666667</v>
      </c>
      <c r="G331" s="280">
        <v>30.833333333333336</v>
      </c>
      <c r="H331" s="280">
        <v>32.533333333333339</v>
      </c>
      <c r="I331" s="280">
        <v>33.06666666666667</v>
      </c>
      <c r="J331" s="280">
        <v>33.38333333333334</v>
      </c>
      <c r="K331" s="278">
        <v>32.75</v>
      </c>
      <c r="L331" s="278">
        <v>31.9</v>
      </c>
      <c r="M331" s="278">
        <v>3.4177599999999999</v>
      </c>
    </row>
    <row r="332" spans="1:13">
      <c r="A332" s="269">
        <v>322</v>
      </c>
      <c r="B332" s="278" t="s">
        <v>150</v>
      </c>
      <c r="C332" s="279">
        <v>824.2</v>
      </c>
      <c r="D332" s="280">
        <v>828.06666666666661</v>
      </c>
      <c r="E332" s="280">
        <v>814.43333333333317</v>
      </c>
      <c r="F332" s="280">
        <v>804.66666666666652</v>
      </c>
      <c r="G332" s="280">
        <v>791.03333333333308</v>
      </c>
      <c r="H332" s="280">
        <v>837.83333333333326</v>
      </c>
      <c r="I332" s="280">
        <v>851.4666666666667</v>
      </c>
      <c r="J332" s="280">
        <v>861.23333333333335</v>
      </c>
      <c r="K332" s="278">
        <v>841.7</v>
      </c>
      <c r="L332" s="278">
        <v>818.3</v>
      </c>
      <c r="M332" s="278">
        <v>10.870419999999999</v>
      </c>
    </row>
    <row r="333" spans="1:13">
      <c r="A333" s="269">
        <v>323</v>
      </c>
      <c r="B333" s="278" t="s">
        <v>3163</v>
      </c>
      <c r="C333" s="279">
        <v>237.6</v>
      </c>
      <c r="D333" s="280">
        <v>237.53333333333333</v>
      </c>
      <c r="E333" s="280">
        <v>233.16666666666666</v>
      </c>
      <c r="F333" s="280">
        <v>228.73333333333332</v>
      </c>
      <c r="G333" s="280">
        <v>224.36666666666665</v>
      </c>
      <c r="H333" s="280">
        <v>241.96666666666667</v>
      </c>
      <c r="I333" s="280">
        <v>246.33333333333334</v>
      </c>
      <c r="J333" s="280">
        <v>250.76666666666668</v>
      </c>
      <c r="K333" s="278">
        <v>241.9</v>
      </c>
      <c r="L333" s="278">
        <v>233.1</v>
      </c>
      <c r="M333" s="278">
        <v>14.884</v>
      </c>
    </row>
    <row r="334" spans="1:13">
      <c r="A334" s="269">
        <v>324</v>
      </c>
      <c r="B334" s="278" t="s">
        <v>270</v>
      </c>
      <c r="C334" s="279">
        <v>619.1</v>
      </c>
      <c r="D334" s="280">
        <v>623.0333333333333</v>
      </c>
      <c r="E334" s="280">
        <v>611.16666666666663</v>
      </c>
      <c r="F334" s="280">
        <v>603.23333333333335</v>
      </c>
      <c r="G334" s="280">
        <v>591.36666666666667</v>
      </c>
      <c r="H334" s="280">
        <v>630.96666666666658</v>
      </c>
      <c r="I334" s="280">
        <v>642.83333333333337</v>
      </c>
      <c r="J334" s="280">
        <v>650.76666666666654</v>
      </c>
      <c r="K334" s="278">
        <v>634.9</v>
      </c>
      <c r="L334" s="278">
        <v>615.1</v>
      </c>
      <c r="M334" s="278">
        <v>1.50631</v>
      </c>
    </row>
    <row r="335" spans="1:13">
      <c r="A335" s="269">
        <v>325</v>
      </c>
      <c r="B335" s="278" t="s">
        <v>151</v>
      </c>
      <c r="C335" s="279">
        <v>30.9</v>
      </c>
      <c r="D335" s="280">
        <v>30.866666666666664</v>
      </c>
      <c r="E335" s="280">
        <v>30.383333333333326</v>
      </c>
      <c r="F335" s="280">
        <v>29.866666666666664</v>
      </c>
      <c r="G335" s="280">
        <v>29.383333333333326</v>
      </c>
      <c r="H335" s="280">
        <v>31.383333333333326</v>
      </c>
      <c r="I335" s="280">
        <v>31.866666666666667</v>
      </c>
      <c r="J335" s="280">
        <v>32.383333333333326</v>
      </c>
      <c r="K335" s="278">
        <v>31.35</v>
      </c>
      <c r="L335" s="278">
        <v>30.35</v>
      </c>
      <c r="M335" s="278">
        <v>98.961879999999994</v>
      </c>
    </row>
    <row r="336" spans="1:13">
      <c r="A336" s="269">
        <v>326</v>
      </c>
      <c r="B336" s="278" t="s">
        <v>262</v>
      </c>
      <c r="C336" s="279">
        <v>2434.75</v>
      </c>
      <c r="D336" s="280">
        <v>2446.65</v>
      </c>
      <c r="E336" s="280">
        <v>2393.5500000000002</v>
      </c>
      <c r="F336" s="280">
        <v>2352.35</v>
      </c>
      <c r="G336" s="280">
        <v>2299.25</v>
      </c>
      <c r="H336" s="280">
        <v>2487.8500000000004</v>
      </c>
      <c r="I336" s="280">
        <v>2540.9499999999998</v>
      </c>
      <c r="J336" s="280">
        <v>2582.1500000000005</v>
      </c>
      <c r="K336" s="278">
        <v>2499.75</v>
      </c>
      <c r="L336" s="278">
        <v>2405.4499999999998</v>
      </c>
      <c r="M336" s="278">
        <v>4.87683</v>
      </c>
    </row>
    <row r="337" spans="1:13">
      <c r="A337" s="269">
        <v>327</v>
      </c>
      <c r="B337" s="278" t="s">
        <v>479</v>
      </c>
      <c r="C337" s="279">
        <v>1602.7</v>
      </c>
      <c r="D337" s="280">
        <v>1603.5833333333333</v>
      </c>
      <c r="E337" s="280">
        <v>1567.2666666666664</v>
      </c>
      <c r="F337" s="280">
        <v>1531.8333333333333</v>
      </c>
      <c r="G337" s="280">
        <v>1495.5166666666664</v>
      </c>
      <c r="H337" s="280">
        <v>1639.0166666666664</v>
      </c>
      <c r="I337" s="280">
        <v>1675.3333333333335</v>
      </c>
      <c r="J337" s="280">
        <v>1710.7666666666664</v>
      </c>
      <c r="K337" s="278">
        <v>1639.9</v>
      </c>
      <c r="L337" s="278">
        <v>1568.15</v>
      </c>
      <c r="M337" s="278">
        <v>2.16059</v>
      </c>
    </row>
    <row r="338" spans="1:13">
      <c r="A338" s="269">
        <v>328</v>
      </c>
      <c r="B338" s="278" t="s">
        <v>152</v>
      </c>
      <c r="C338" s="279">
        <v>19.75</v>
      </c>
      <c r="D338" s="280">
        <v>19.75</v>
      </c>
      <c r="E338" s="280">
        <v>19.3</v>
      </c>
      <c r="F338" s="280">
        <v>18.850000000000001</v>
      </c>
      <c r="G338" s="280">
        <v>18.400000000000002</v>
      </c>
      <c r="H338" s="280">
        <v>20.2</v>
      </c>
      <c r="I338" s="280">
        <v>20.650000000000002</v>
      </c>
      <c r="J338" s="280">
        <v>21.099999999999998</v>
      </c>
      <c r="K338" s="278">
        <v>20.2</v>
      </c>
      <c r="L338" s="278">
        <v>19.3</v>
      </c>
      <c r="M338" s="278">
        <v>41.281889999999997</v>
      </c>
    </row>
    <row r="339" spans="1:13">
      <c r="A339" s="269">
        <v>329</v>
      </c>
      <c r="B339" s="278" t="s">
        <v>478</v>
      </c>
      <c r="C339" s="279">
        <v>37.450000000000003</v>
      </c>
      <c r="D339" s="280">
        <v>37.766666666666673</v>
      </c>
      <c r="E339" s="280">
        <v>37.083333333333343</v>
      </c>
      <c r="F339" s="280">
        <v>36.716666666666669</v>
      </c>
      <c r="G339" s="280">
        <v>36.033333333333339</v>
      </c>
      <c r="H339" s="280">
        <v>38.133333333333347</v>
      </c>
      <c r="I339" s="280">
        <v>38.81666666666667</v>
      </c>
      <c r="J339" s="280">
        <v>39.183333333333351</v>
      </c>
      <c r="K339" s="278">
        <v>38.450000000000003</v>
      </c>
      <c r="L339" s="278">
        <v>37.4</v>
      </c>
      <c r="M339" s="278">
        <v>1.5707500000000001</v>
      </c>
    </row>
    <row r="340" spans="1:13">
      <c r="A340" s="269">
        <v>330</v>
      </c>
      <c r="B340" s="278" t="s">
        <v>153</v>
      </c>
      <c r="C340" s="279">
        <v>25.7</v>
      </c>
      <c r="D340" s="280">
        <v>25.666666666666668</v>
      </c>
      <c r="E340" s="280">
        <v>25.133333333333336</v>
      </c>
      <c r="F340" s="280">
        <v>24.56666666666667</v>
      </c>
      <c r="G340" s="280">
        <v>24.033333333333339</v>
      </c>
      <c r="H340" s="280">
        <v>26.233333333333334</v>
      </c>
      <c r="I340" s="280">
        <v>26.766666666666666</v>
      </c>
      <c r="J340" s="280">
        <v>27.333333333333332</v>
      </c>
      <c r="K340" s="278">
        <v>26.2</v>
      </c>
      <c r="L340" s="278">
        <v>25.1</v>
      </c>
      <c r="M340" s="278">
        <v>160.16252</v>
      </c>
    </row>
    <row r="341" spans="1:13">
      <c r="A341" s="269">
        <v>331</v>
      </c>
      <c r="B341" s="278" t="s">
        <v>474</v>
      </c>
      <c r="C341" s="279">
        <v>454.85</v>
      </c>
      <c r="D341" s="280">
        <v>458.76666666666665</v>
      </c>
      <c r="E341" s="280">
        <v>447.5333333333333</v>
      </c>
      <c r="F341" s="280">
        <v>440.21666666666664</v>
      </c>
      <c r="G341" s="280">
        <v>428.98333333333329</v>
      </c>
      <c r="H341" s="280">
        <v>466.08333333333331</v>
      </c>
      <c r="I341" s="280">
        <v>477.31666666666666</v>
      </c>
      <c r="J341" s="280">
        <v>484.63333333333333</v>
      </c>
      <c r="K341" s="278">
        <v>470</v>
      </c>
      <c r="L341" s="278">
        <v>451.45</v>
      </c>
      <c r="M341" s="278">
        <v>0.65508</v>
      </c>
    </row>
    <row r="342" spans="1:13">
      <c r="A342" s="269">
        <v>332</v>
      </c>
      <c r="B342" s="278" t="s">
        <v>154</v>
      </c>
      <c r="C342" s="279">
        <v>17489.7</v>
      </c>
      <c r="D342" s="280">
        <v>17545.899999999998</v>
      </c>
      <c r="E342" s="280">
        <v>17343.799999999996</v>
      </c>
      <c r="F342" s="280">
        <v>17197.899999999998</v>
      </c>
      <c r="G342" s="280">
        <v>16995.799999999996</v>
      </c>
      <c r="H342" s="280">
        <v>17691.799999999996</v>
      </c>
      <c r="I342" s="280">
        <v>17893.899999999994</v>
      </c>
      <c r="J342" s="280">
        <v>18039.799999999996</v>
      </c>
      <c r="K342" s="278">
        <v>17748</v>
      </c>
      <c r="L342" s="278">
        <v>17400</v>
      </c>
      <c r="M342" s="278">
        <v>1.05243</v>
      </c>
    </row>
    <row r="343" spans="1:13">
      <c r="A343" s="269">
        <v>333</v>
      </c>
      <c r="B343" s="278" t="s">
        <v>3183</v>
      </c>
      <c r="C343" s="279">
        <v>22.65</v>
      </c>
      <c r="D343" s="280">
        <v>22.666666666666668</v>
      </c>
      <c r="E343" s="280">
        <v>22.233333333333334</v>
      </c>
      <c r="F343" s="280">
        <v>21.816666666666666</v>
      </c>
      <c r="G343" s="280">
        <v>21.383333333333333</v>
      </c>
      <c r="H343" s="280">
        <v>23.083333333333336</v>
      </c>
      <c r="I343" s="280">
        <v>23.516666666666666</v>
      </c>
      <c r="J343" s="280">
        <v>23.933333333333337</v>
      </c>
      <c r="K343" s="278">
        <v>23.1</v>
      </c>
      <c r="L343" s="278">
        <v>22.25</v>
      </c>
      <c r="M343" s="278">
        <v>6.1367399999999996</v>
      </c>
    </row>
    <row r="344" spans="1:13">
      <c r="A344" s="269">
        <v>334</v>
      </c>
      <c r="B344" s="278" t="s">
        <v>477</v>
      </c>
      <c r="C344" s="279">
        <v>25.65</v>
      </c>
      <c r="D344" s="280">
        <v>25.8</v>
      </c>
      <c r="E344" s="280">
        <v>25.35</v>
      </c>
      <c r="F344" s="280">
        <v>25.05</v>
      </c>
      <c r="G344" s="280">
        <v>24.6</v>
      </c>
      <c r="H344" s="280">
        <v>26.1</v>
      </c>
      <c r="I344" s="280">
        <v>26.549999999999997</v>
      </c>
      <c r="J344" s="280">
        <v>26.85</v>
      </c>
      <c r="K344" s="278">
        <v>26.25</v>
      </c>
      <c r="L344" s="278">
        <v>25.5</v>
      </c>
      <c r="M344" s="278">
        <v>18.08511</v>
      </c>
    </row>
    <row r="345" spans="1:13">
      <c r="A345" s="269">
        <v>335</v>
      </c>
      <c r="B345" s="278" t="s">
        <v>476</v>
      </c>
      <c r="C345" s="279">
        <v>277.39999999999998</v>
      </c>
      <c r="D345" s="280">
        <v>276.16666666666669</v>
      </c>
      <c r="E345" s="280">
        <v>272.33333333333337</v>
      </c>
      <c r="F345" s="280">
        <v>267.26666666666671</v>
      </c>
      <c r="G345" s="280">
        <v>263.43333333333339</v>
      </c>
      <c r="H345" s="280">
        <v>281.23333333333335</v>
      </c>
      <c r="I345" s="280">
        <v>285.06666666666672</v>
      </c>
      <c r="J345" s="280">
        <v>290.13333333333333</v>
      </c>
      <c r="K345" s="278">
        <v>280</v>
      </c>
      <c r="L345" s="278">
        <v>271.10000000000002</v>
      </c>
      <c r="M345" s="278">
        <v>0.76800999999999997</v>
      </c>
    </row>
    <row r="346" spans="1:13">
      <c r="A346" s="269">
        <v>336</v>
      </c>
      <c r="B346" s="278" t="s">
        <v>271</v>
      </c>
      <c r="C346" s="279">
        <v>21.1</v>
      </c>
      <c r="D346" s="280">
        <v>20.983333333333331</v>
      </c>
      <c r="E346" s="280">
        <v>20.516666666666662</v>
      </c>
      <c r="F346" s="280">
        <v>19.93333333333333</v>
      </c>
      <c r="G346" s="280">
        <v>19.466666666666661</v>
      </c>
      <c r="H346" s="280">
        <v>21.566666666666663</v>
      </c>
      <c r="I346" s="280">
        <v>22.033333333333331</v>
      </c>
      <c r="J346" s="280">
        <v>22.616666666666664</v>
      </c>
      <c r="K346" s="278">
        <v>21.45</v>
      </c>
      <c r="L346" s="278">
        <v>20.399999999999999</v>
      </c>
      <c r="M346" s="278">
        <v>125.40852</v>
      </c>
    </row>
    <row r="347" spans="1:13">
      <c r="A347" s="269">
        <v>337</v>
      </c>
      <c r="B347" s="278" t="s">
        <v>284</v>
      </c>
      <c r="C347" s="279">
        <v>119.95</v>
      </c>
      <c r="D347" s="280">
        <v>120.66666666666667</v>
      </c>
      <c r="E347" s="280">
        <v>117.78333333333335</v>
      </c>
      <c r="F347" s="280">
        <v>115.61666666666667</v>
      </c>
      <c r="G347" s="280">
        <v>112.73333333333335</v>
      </c>
      <c r="H347" s="280">
        <v>122.83333333333334</v>
      </c>
      <c r="I347" s="280">
        <v>125.71666666666667</v>
      </c>
      <c r="J347" s="280">
        <v>127.88333333333334</v>
      </c>
      <c r="K347" s="278">
        <v>123.55</v>
      </c>
      <c r="L347" s="278">
        <v>118.5</v>
      </c>
      <c r="M347" s="278">
        <v>2.94685</v>
      </c>
    </row>
    <row r="348" spans="1:13">
      <c r="A348" s="269">
        <v>338</v>
      </c>
      <c r="B348" s="278" t="s">
        <v>155</v>
      </c>
      <c r="C348" s="279">
        <v>1181.8499999999999</v>
      </c>
      <c r="D348" s="280">
        <v>1196.8666666666666</v>
      </c>
      <c r="E348" s="280">
        <v>1146.7333333333331</v>
      </c>
      <c r="F348" s="280">
        <v>1111.6166666666666</v>
      </c>
      <c r="G348" s="280">
        <v>1061.4833333333331</v>
      </c>
      <c r="H348" s="280">
        <v>1231.9833333333331</v>
      </c>
      <c r="I348" s="280">
        <v>1282.1166666666668</v>
      </c>
      <c r="J348" s="280">
        <v>1317.2333333333331</v>
      </c>
      <c r="K348" s="278">
        <v>1247</v>
      </c>
      <c r="L348" s="278">
        <v>1161.75</v>
      </c>
      <c r="M348" s="278">
        <v>13.96991</v>
      </c>
    </row>
    <row r="349" spans="1:13">
      <c r="A349" s="269">
        <v>339</v>
      </c>
      <c r="B349" s="278" t="s">
        <v>480</v>
      </c>
      <c r="C349" s="279">
        <v>1095.2</v>
      </c>
      <c r="D349" s="280">
        <v>1098.4666666666665</v>
      </c>
      <c r="E349" s="280">
        <v>1061.9333333333329</v>
      </c>
      <c r="F349" s="280">
        <v>1028.6666666666665</v>
      </c>
      <c r="G349" s="280">
        <v>992.13333333333298</v>
      </c>
      <c r="H349" s="280">
        <v>1131.7333333333329</v>
      </c>
      <c r="I349" s="280">
        <v>1168.2666666666662</v>
      </c>
      <c r="J349" s="280">
        <v>1201.5333333333328</v>
      </c>
      <c r="K349" s="278">
        <v>1135</v>
      </c>
      <c r="L349" s="278">
        <v>1065.2</v>
      </c>
      <c r="M349" s="278">
        <v>0.24332000000000001</v>
      </c>
    </row>
    <row r="350" spans="1:13">
      <c r="A350" s="269">
        <v>340</v>
      </c>
      <c r="B350" s="278" t="s">
        <v>475</v>
      </c>
      <c r="C350" s="279">
        <v>45</v>
      </c>
      <c r="D350" s="280">
        <v>44.800000000000004</v>
      </c>
      <c r="E350" s="280">
        <v>44.20000000000001</v>
      </c>
      <c r="F350" s="280">
        <v>43.400000000000006</v>
      </c>
      <c r="G350" s="280">
        <v>42.800000000000011</v>
      </c>
      <c r="H350" s="280">
        <v>45.600000000000009</v>
      </c>
      <c r="I350" s="280">
        <v>46.2</v>
      </c>
      <c r="J350" s="280">
        <v>47.000000000000007</v>
      </c>
      <c r="K350" s="278">
        <v>45.4</v>
      </c>
      <c r="L350" s="278">
        <v>44</v>
      </c>
      <c r="M350" s="278">
        <v>12.08812</v>
      </c>
    </row>
    <row r="351" spans="1:13">
      <c r="A351" s="269">
        <v>341</v>
      </c>
      <c r="B351" s="278" t="s">
        <v>156</v>
      </c>
      <c r="C351" s="279">
        <v>75.400000000000006</v>
      </c>
      <c r="D351" s="280">
        <v>75</v>
      </c>
      <c r="E351" s="280">
        <v>73.7</v>
      </c>
      <c r="F351" s="280">
        <v>72</v>
      </c>
      <c r="G351" s="280">
        <v>70.7</v>
      </c>
      <c r="H351" s="280">
        <v>76.7</v>
      </c>
      <c r="I351" s="280">
        <v>78.000000000000014</v>
      </c>
      <c r="J351" s="280">
        <v>79.7</v>
      </c>
      <c r="K351" s="278">
        <v>76.3</v>
      </c>
      <c r="L351" s="278">
        <v>73.3</v>
      </c>
      <c r="M351" s="278">
        <v>29.135840000000002</v>
      </c>
    </row>
    <row r="352" spans="1:13">
      <c r="A352" s="269">
        <v>342</v>
      </c>
      <c r="B352" s="278" t="s">
        <v>157</v>
      </c>
      <c r="C352" s="279">
        <v>90.2</v>
      </c>
      <c r="D352" s="280">
        <v>90.766666666666666</v>
      </c>
      <c r="E352" s="280">
        <v>89.183333333333337</v>
      </c>
      <c r="F352" s="280">
        <v>88.166666666666671</v>
      </c>
      <c r="G352" s="280">
        <v>86.583333333333343</v>
      </c>
      <c r="H352" s="280">
        <v>91.783333333333331</v>
      </c>
      <c r="I352" s="280">
        <v>93.366666666666674</v>
      </c>
      <c r="J352" s="280">
        <v>94.383333333333326</v>
      </c>
      <c r="K352" s="278">
        <v>92.35</v>
      </c>
      <c r="L352" s="278">
        <v>89.75</v>
      </c>
      <c r="M352" s="278">
        <v>215.52046999999999</v>
      </c>
    </row>
    <row r="353" spans="1:13">
      <c r="A353" s="269">
        <v>343</v>
      </c>
      <c r="B353" s="278" t="s">
        <v>272</v>
      </c>
      <c r="C353" s="279">
        <v>329.35</v>
      </c>
      <c r="D353" s="280">
        <v>331.16666666666669</v>
      </c>
      <c r="E353" s="280">
        <v>323.38333333333338</v>
      </c>
      <c r="F353" s="280">
        <v>317.41666666666669</v>
      </c>
      <c r="G353" s="280">
        <v>309.63333333333338</v>
      </c>
      <c r="H353" s="280">
        <v>337.13333333333338</v>
      </c>
      <c r="I353" s="280">
        <v>344.91666666666669</v>
      </c>
      <c r="J353" s="280">
        <v>350.88333333333338</v>
      </c>
      <c r="K353" s="278">
        <v>338.95</v>
      </c>
      <c r="L353" s="278">
        <v>325.2</v>
      </c>
      <c r="M353" s="278">
        <v>2.24288</v>
      </c>
    </row>
    <row r="354" spans="1:13">
      <c r="A354" s="269">
        <v>344</v>
      </c>
      <c r="B354" s="278" t="s">
        <v>273</v>
      </c>
      <c r="C354" s="279">
        <v>2385.6999999999998</v>
      </c>
      <c r="D354" s="280">
        <v>2341.65</v>
      </c>
      <c r="E354" s="280">
        <v>2258.3000000000002</v>
      </c>
      <c r="F354" s="280">
        <v>2130.9</v>
      </c>
      <c r="G354" s="280">
        <v>2047.5500000000002</v>
      </c>
      <c r="H354" s="280">
        <v>2469.0500000000002</v>
      </c>
      <c r="I354" s="280">
        <v>2552.3999999999996</v>
      </c>
      <c r="J354" s="280">
        <v>2679.8</v>
      </c>
      <c r="K354" s="278">
        <v>2425</v>
      </c>
      <c r="L354" s="278">
        <v>2214.25</v>
      </c>
      <c r="M354" s="278">
        <v>0.96745999999999999</v>
      </c>
    </row>
    <row r="355" spans="1:13">
      <c r="A355" s="269">
        <v>345</v>
      </c>
      <c r="B355" s="278" t="s">
        <v>158</v>
      </c>
      <c r="C355" s="279">
        <v>91.75</v>
      </c>
      <c r="D355" s="280">
        <v>90.516666666666652</v>
      </c>
      <c r="E355" s="280">
        <v>88.8333333333333</v>
      </c>
      <c r="F355" s="280">
        <v>85.916666666666643</v>
      </c>
      <c r="G355" s="280">
        <v>84.233333333333292</v>
      </c>
      <c r="H355" s="280">
        <v>93.433333333333309</v>
      </c>
      <c r="I355" s="280">
        <v>95.116666666666646</v>
      </c>
      <c r="J355" s="280">
        <v>98.033333333333317</v>
      </c>
      <c r="K355" s="278">
        <v>92.2</v>
      </c>
      <c r="L355" s="278">
        <v>87.6</v>
      </c>
      <c r="M355" s="278">
        <v>16.79158</v>
      </c>
    </row>
    <row r="356" spans="1:13">
      <c r="A356" s="269">
        <v>346</v>
      </c>
      <c r="B356" s="278" t="s">
        <v>481</v>
      </c>
      <c r="C356" s="279">
        <v>152.55000000000001</v>
      </c>
      <c r="D356" s="280">
        <v>159.78333333333333</v>
      </c>
      <c r="E356" s="280">
        <v>144.56666666666666</v>
      </c>
      <c r="F356" s="280">
        <v>136.58333333333334</v>
      </c>
      <c r="G356" s="280">
        <v>121.36666666666667</v>
      </c>
      <c r="H356" s="280">
        <v>167.76666666666665</v>
      </c>
      <c r="I356" s="280">
        <v>182.98333333333329</v>
      </c>
      <c r="J356" s="280">
        <v>190.96666666666664</v>
      </c>
      <c r="K356" s="278">
        <v>175</v>
      </c>
      <c r="L356" s="278">
        <v>151.80000000000001</v>
      </c>
      <c r="M356" s="278">
        <v>1.81111</v>
      </c>
    </row>
    <row r="357" spans="1:13">
      <c r="A357" s="269">
        <v>347</v>
      </c>
      <c r="B357" s="278" t="s">
        <v>159</v>
      </c>
      <c r="C357" s="279">
        <v>70.5</v>
      </c>
      <c r="D357" s="280">
        <v>70.05</v>
      </c>
      <c r="E357" s="280">
        <v>69.149999999999991</v>
      </c>
      <c r="F357" s="280">
        <v>67.8</v>
      </c>
      <c r="G357" s="280">
        <v>66.899999999999991</v>
      </c>
      <c r="H357" s="280">
        <v>71.399999999999991</v>
      </c>
      <c r="I357" s="280">
        <v>72.3</v>
      </c>
      <c r="J357" s="280">
        <v>73.649999999999991</v>
      </c>
      <c r="K357" s="278">
        <v>70.95</v>
      </c>
      <c r="L357" s="278">
        <v>68.7</v>
      </c>
      <c r="M357" s="278">
        <v>180.28576000000001</v>
      </c>
    </row>
    <row r="358" spans="1:13">
      <c r="A358" s="269">
        <v>348</v>
      </c>
      <c r="B358" s="278" t="s">
        <v>482</v>
      </c>
      <c r="C358" s="279">
        <v>40.9</v>
      </c>
      <c r="D358" s="280">
        <v>40.766666666666666</v>
      </c>
      <c r="E358" s="280">
        <v>40.333333333333329</v>
      </c>
      <c r="F358" s="280">
        <v>39.766666666666666</v>
      </c>
      <c r="G358" s="280">
        <v>39.333333333333329</v>
      </c>
      <c r="H358" s="280">
        <v>41.333333333333329</v>
      </c>
      <c r="I358" s="280">
        <v>41.766666666666666</v>
      </c>
      <c r="J358" s="280">
        <v>42.333333333333329</v>
      </c>
      <c r="K358" s="278">
        <v>41.2</v>
      </c>
      <c r="L358" s="278">
        <v>40.200000000000003</v>
      </c>
      <c r="M358" s="278">
        <v>2.49268</v>
      </c>
    </row>
    <row r="359" spans="1:13">
      <c r="A359" s="269">
        <v>349</v>
      </c>
      <c r="B359" s="278" t="s">
        <v>483</v>
      </c>
      <c r="C359" s="279">
        <v>178.7</v>
      </c>
      <c r="D359" s="280">
        <v>179.26666666666665</v>
      </c>
      <c r="E359" s="280">
        <v>177.0333333333333</v>
      </c>
      <c r="F359" s="280">
        <v>175.36666666666665</v>
      </c>
      <c r="G359" s="280">
        <v>173.1333333333333</v>
      </c>
      <c r="H359" s="280">
        <v>180.93333333333331</v>
      </c>
      <c r="I359" s="280">
        <v>183.16666666666666</v>
      </c>
      <c r="J359" s="280">
        <v>184.83333333333331</v>
      </c>
      <c r="K359" s="278">
        <v>181.5</v>
      </c>
      <c r="L359" s="278">
        <v>177.6</v>
      </c>
      <c r="M359" s="278">
        <v>2.4626800000000002</v>
      </c>
    </row>
    <row r="360" spans="1:13">
      <c r="A360" s="269">
        <v>350</v>
      </c>
      <c r="B360" s="278" t="s">
        <v>484</v>
      </c>
      <c r="C360" s="279">
        <v>150.44999999999999</v>
      </c>
      <c r="D360" s="280">
        <v>150</v>
      </c>
      <c r="E360" s="280">
        <v>146.05000000000001</v>
      </c>
      <c r="F360" s="280">
        <v>141.65</v>
      </c>
      <c r="G360" s="280">
        <v>137.70000000000002</v>
      </c>
      <c r="H360" s="280">
        <v>154.4</v>
      </c>
      <c r="I360" s="280">
        <v>158.35</v>
      </c>
      <c r="J360" s="280">
        <v>162.75</v>
      </c>
      <c r="K360" s="278">
        <v>153.94999999999999</v>
      </c>
      <c r="L360" s="278">
        <v>145.6</v>
      </c>
      <c r="M360" s="278">
        <v>0.21127000000000001</v>
      </c>
    </row>
    <row r="361" spans="1:13">
      <c r="A361" s="269">
        <v>351</v>
      </c>
      <c r="B361" s="278" t="s">
        <v>160</v>
      </c>
      <c r="C361" s="279">
        <v>17993.849999999999</v>
      </c>
      <c r="D361" s="280">
        <v>18081.283333333333</v>
      </c>
      <c r="E361" s="280">
        <v>17812.566666666666</v>
      </c>
      <c r="F361" s="280">
        <v>17631.283333333333</v>
      </c>
      <c r="G361" s="280">
        <v>17362.566666666666</v>
      </c>
      <c r="H361" s="280">
        <v>18262.566666666666</v>
      </c>
      <c r="I361" s="280">
        <v>18531.283333333333</v>
      </c>
      <c r="J361" s="280">
        <v>18712.566666666666</v>
      </c>
      <c r="K361" s="278">
        <v>18350</v>
      </c>
      <c r="L361" s="278">
        <v>17900</v>
      </c>
      <c r="M361" s="278">
        <v>0.16958000000000001</v>
      </c>
    </row>
    <row r="362" spans="1:13">
      <c r="A362" s="269">
        <v>352</v>
      </c>
      <c r="B362" s="278" t="s">
        <v>488</v>
      </c>
      <c r="C362" s="279">
        <v>92.4</v>
      </c>
      <c r="D362" s="280">
        <v>91.483333333333334</v>
      </c>
      <c r="E362" s="280">
        <v>89.866666666666674</v>
      </c>
      <c r="F362" s="280">
        <v>87.333333333333343</v>
      </c>
      <c r="G362" s="280">
        <v>85.716666666666683</v>
      </c>
      <c r="H362" s="280">
        <v>94.016666666666666</v>
      </c>
      <c r="I362" s="280">
        <v>95.633333333333312</v>
      </c>
      <c r="J362" s="280">
        <v>98.166666666666657</v>
      </c>
      <c r="K362" s="278">
        <v>93.1</v>
      </c>
      <c r="L362" s="278">
        <v>88.95</v>
      </c>
      <c r="M362" s="278">
        <v>3.5843099999999999</v>
      </c>
    </row>
    <row r="363" spans="1:13">
      <c r="A363" s="269">
        <v>353</v>
      </c>
      <c r="B363" s="278" t="s">
        <v>485</v>
      </c>
      <c r="C363" s="279">
        <v>12</v>
      </c>
      <c r="D363" s="280">
        <v>12.083333333333334</v>
      </c>
      <c r="E363" s="280">
        <v>11.766666666666667</v>
      </c>
      <c r="F363" s="280">
        <v>11.533333333333333</v>
      </c>
      <c r="G363" s="280">
        <v>11.216666666666667</v>
      </c>
      <c r="H363" s="280">
        <v>12.316666666666668</v>
      </c>
      <c r="I363" s="280">
        <v>12.633333333333335</v>
      </c>
      <c r="J363" s="280">
        <v>12.866666666666669</v>
      </c>
      <c r="K363" s="278">
        <v>12.4</v>
      </c>
      <c r="L363" s="278">
        <v>11.85</v>
      </c>
      <c r="M363" s="278">
        <v>6.6561199999999996</v>
      </c>
    </row>
    <row r="364" spans="1:13">
      <c r="A364" s="269">
        <v>354</v>
      </c>
      <c r="B364" s="278" t="s">
        <v>161</v>
      </c>
      <c r="C364" s="279">
        <v>954.6</v>
      </c>
      <c r="D364" s="280">
        <v>951.45000000000016</v>
      </c>
      <c r="E364" s="280">
        <v>935.45000000000027</v>
      </c>
      <c r="F364" s="280">
        <v>916.30000000000007</v>
      </c>
      <c r="G364" s="280">
        <v>900.30000000000018</v>
      </c>
      <c r="H364" s="280">
        <v>970.60000000000036</v>
      </c>
      <c r="I364" s="280">
        <v>986.60000000000014</v>
      </c>
      <c r="J364" s="280">
        <v>1005.7500000000005</v>
      </c>
      <c r="K364" s="278">
        <v>967.45</v>
      </c>
      <c r="L364" s="278">
        <v>932.3</v>
      </c>
      <c r="M364" s="278">
        <v>16.383759999999999</v>
      </c>
    </row>
    <row r="365" spans="1:13">
      <c r="A365" s="269">
        <v>355</v>
      </c>
      <c r="B365" s="278" t="s">
        <v>489</v>
      </c>
      <c r="C365" s="279">
        <v>473.5</v>
      </c>
      <c r="D365" s="280">
        <v>473.2</v>
      </c>
      <c r="E365" s="280">
        <v>468.4</v>
      </c>
      <c r="F365" s="280">
        <v>463.3</v>
      </c>
      <c r="G365" s="280">
        <v>458.5</v>
      </c>
      <c r="H365" s="280">
        <v>478.29999999999995</v>
      </c>
      <c r="I365" s="280">
        <v>483.1</v>
      </c>
      <c r="J365" s="280">
        <v>488.19999999999993</v>
      </c>
      <c r="K365" s="278">
        <v>478</v>
      </c>
      <c r="L365" s="278">
        <v>468.1</v>
      </c>
      <c r="M365" s="278">
        <v>0.73358999999999996</v>
      </c>
    </row>
    <row r="366" spans="1:13">
      <c r="A366" s="269">
        <v>356</v>
      </c>
      <c r="B366" s="278" t="s">
        <v>162</v>
      </c>
      <c r="C366" s="279">
        <v>235.5</v>
      </c>
      <c r="D366" s="280">
        <v>232.26666666666665</v>
      </c>
      <c r="E366" s="280">
        <v>228.0333333333333</v>
      </c>
      <c r="F366" s="280">
        <v>220.56666666666666</v>
      </c>
      <c r="G366" s="280">
        <v>216.33333333333331</v>
      </c>
      <c r="H366" s="280">
        <v>239.73333333333329</v>
      </c>
      <c r="I366" s="280">
        <v>243.96666666666664</v>
      </c>
      <c r="J366" s="280">
        <v>251.43333333333328</v>
      </c>
      <c r="K366" s="278">
        <v>236.5</v>
      </c>
      <c r="L366" s="278">
        <v>224.8</v>
      </c>
      <c r="M366" s="278">
        <v>32.695590000000003</v>
      </c>
    </row>
    <row r="367" spans="1:13">
      <c r="A367" s="269">
        <v>357</v>
      </c>
      <c r="B367" s="278" t="s">
        <v>163</v>
      </c>
      <c r="C367" s="279">
        <v>94.85</v>
      </c>
      <c r="D367" s="280">
        <v>94.55</v>
      </c>
      <c r="E367" s="280">
        <v>91.699999999999989</v>
      </c>
      <c r="F367" s="280">
        <v>88.55</v>
      </c>
      <c r="G367" s="280">
        <v>85.699999999999989</v>
      </c>
      <c r="H367" s="280">
        <v>97.699999999999989</v>
      </c>
      <c r="I367" s="280">
        <v>100.54999999999998</v>
      </c>
      <c r="J367" s="280">
        <v>103.69999999999999</v>
      </c>
      <c r="K367" s="278">
        <v>97.4</v>
      </c>
      <c r="L367" s="278">
        <v>91.4</v>
      </c>
      <c r="M367" s="278">
        <v>132.12772000000001</v>
      </c>
    </row>
    <row r="368" spans="1:13">
      <c r="A368" s="269">
        <v>358</v>
      </c>
      <c r="B368" s="278" t="s">
        <v>276</v>
      </c>
      <c r="C368" s="279">
        <v>4926.1000000000004</v>
      </c>
      <c r="D368" s="280">
        <v>4919.95</v>
      </c>
      <c r="E368" s="280">
        <v>4855.8999999999996</v>
      </c>
      <c r="F368" s="280">
        <v>4785.7</v>
      </c>
      <c r="G368" s="280">
        <v>4721.6499999999996</v>
      </c>
      <c r="H368" s="280">
        <v>4990.1499999999996</v>
      </c>
      <c r="I368" s="280">
        <v>5054.2000000000007</v>
      </c>
      <c r="J368" s="280">
        <v>5124.3999999999996</v>
      </c>
      <c r="K368" s="278">
        <v>4984</v>
      </c>
      <c r="L368" s="278">
        <v>4849.75</v>
      </c>
      <c r="M368" s="278">
        <v>1.4231100000000001</v>
      </c>
    </row>
    <row r="369" spans="1:13">
      <c r="A369" s="269">
        <v>359</v>
      </c>
      <c r="B369" s="278" t="s">
        <v>278</v>
      </c>
      <c r="C369" s="279">
        <v>10525.95</v>
      </c>
      <c r="D369" s="280">
        <v>10487.816666666668</v>
      </c>
      <c r="E369" s="280">
        <v>10275.633333333335</v>
      </c>
      <c r="F369" s="280">
        <v>10025.316666666668</v>
      </c>
      <c r="G369" s="280">
        <v>9813.133333333335</v>
      </c>
      <c r="H369" s="280">
        <v>10738.133333333335</v>
      </c>
      <c r="I369" s="280">
        <v>10950.316666666666</v>
      </c>
      <c r="J369" s="280">
        <v>11200.633333333335</v>
      </c>
      <c r="K369" s="278">
        <v>10700</v>
      </c>
      <c r="L369" s="278">
        <v>10237.5</v>
      </c>
      <c r="M369" s="278">
        <v>3.3149999999999999E-2</v>
      </c>
    </row>
    <row r="370" spans="1:13">
      <c r="A370" s="269">
        <v>360</v>
      </c>
      <c r="B370" s="278" t="s">
        <v>495</v>
      </c>
      <c r="C370" s="279">
        <v>4322.3</v>
      </c>
      <c r="D370" s="280">
        <v>4307.4333333333334</v>
      </c>
      <c r="E370" s="280">
        <v>4239.8666666666668</v>
      </c>
      <c r="F370" s="280">
        <v>4157.4333333333334</v>
      </c>
      <c r="G370" s="280">
        <v>4089.8666666666668</v>
      </c>
      <c r="H370" s="280">
        <v>4389.8666666666668</v>
      </c>
      <c r="I370" s="280">
        <v>4457.4333333333343</v>
      </c>
      <c r="J370" s="280">
        <v>4539.8666666666668</v>
      </c>
      <c r="K370" s="278">
        <v>4375</v>
      </c>
      <c r="L370" s="278">
        <v>4225</v>
      </c>
      <c r="M370" s="278">
        <v>0.10427</v>
      </c>
    </row>
    <row r="371" spans="1:13">
      <c r="A371" s="269">
        <v>361</v>
      </c>
      <c r="B371" s="278" t="s">
        <v>490</v>
      </c>
      <c r="C371" s="279">
        <v>81.2</v>
      </c>
      <c r="D371" s="280">
        <v>81.466666666666683</v>
      </c>
      <c r="E371" s="280">
        <v>79.53333333333336</v>
      </c>
      <c r="F371" s="280">
        <v>77.866666666666674</v>
      </c>
      <c r="G371" s="280">
        <v>75.933333333333351</v>
      </c>
      <c r="H371" s="280">
        <v>83.133333333333368</v>
      </c>
      <c r="I371" s="280">
        <v>85.066666666666677</v>
      </c>
      <c r="J371" s="280">
        <v>86.733333333333377</v>
      </c>
      <c r="K371" s="278">
        <v>83.4</v>
      </c>
      <c r="L371" s="278">
        <v>79.8</v>
      </c>
      <c r="M371" s="278">
        <v>4.3104300000000002</v>
      </c>
    </row>
    <row r="372" spans="1:13">
      <c r="A372" s="269">
        <v>362</v>
      </c>
      <c r="B372" s="278" t="s">
        <v>491</v>
      </c>
      <c r="C372" s="279">
        <v>536.1</v>
      </c>
      <c r="D372" s="280">
        <v>537.5333333333333</v>
      </c>
      <c r="E372" s="280">
        <v>530.06666666666661</v>
      </c>
      <c r="F372" s="280">
        <v>524.0333333333333</v>
      </c>
      <c r="G372" s="280">
        <v>516.56666666666661</v>
      </c>
      <c r="H372" s="280">
        <v>543.56666666666661</v>
      </c>
      <c r="I372" s="280">
        <v>551.0333333333333</v>
      </c>
      <c r="J372" s="280">
        <v>557.06666666666661</v>
      </c>
      <c r="K372" s="278">
        <v>545</v>
      </c>
      <c r="L372" s="278">
        <v>531.5</v>
      </c>
      <c r="M372" s="278">
        <v>0.80852999999999997</v>
      </c>
    </row>
    <row r="373" spans="1:13">
      <c r="A373" s="269">
        <v>363</v>
      </c>
      <c r="B373" s="278" t="s">
        <v>164</v>
      </c>
      <c r="C373" s="279">
        <v>1517.8</v>
      </c>
      <c r="D373" s="280">
        <v>1531.6499999999999</v>
      </c>
      <c r="E373" s="280">
        <v>1495.6999999999998</v>
      </c>
      <c r="F373" s="280">
        <v>1473.6</v>
      </c>
      <c r="G373" s="280">
        <v>1437.6499999999999</v>
      </c>
      <c r="H373" s="280">
        <v>1553.7499999999998</v>
      </c>
      <c r="I373" s="280">
        <v>1589.7</v>
      </c>
      <c r="J373" s="280">
        <v>1611.7999999999997</v>
      </c>
      <c r="K373" s="278">
        <v>1567.6</v>
      </c>
      <c r="L373" s="278">
        <v>1509.55</v>
      </c>
      <c r="M373" s="278">
        <v>5.7105899999999998</v>
      </c>
    </row>
    <row r="374" spans="1:13">
      <c r="A374" s="269">
        <v>364</v>
      </c>
      <c r="B374" s="278" t="s">
        <v>274</v>
      </c>
      <c r="C374" s="279">
        <v>1524.75</v>
      </c>
      <c r="D374" s="280">
        <v>1521.3666666666668</v>
      </c>
      <c r="E374" s="280">
        <v>1502.3833333333337</v>
      </c>
      <c r="F374" s="280">
        <v>1480.0166666666669</v>
      </c>
      <c r="G374" s="280">
        <v>1461.0333333333338</v>
      </c>
      <c r="H374" s="280">
        <v>1543.7333333333336</v>
      </c>
      <c r="I374" s="280">
        <v>1562.7166666666667</v>
      </c>
      <c r="J374" s="280">
        <v>1585.0833333333335</v>
      </c>
      <c r="K374" s="278">
        <v>1540.35</v>
      </c>
      <c r="L374" s="278">
        <v>1499</v>
      </c>
      <c r="M374" s="278">
        <v>1.67469</v>
      </c>
    </row>
    <row r="375" spans="1:13">
      <c r="A375" s="269">
        <v>365</v>
      </c>
      <c r="B375" s="278" t="s">
        <v>165</v>
      </c>
      <c r="C375" s="279">
        <v>32.299999999999997</v>
      </c>
      <c r="D375" s="280">
        <v>31.966666666666669</v>
      </c>
      <c r="E375" s="280">
        <v>31.433333333333337</v>
      </c>
      <c r="F375" s="280">
        <v>30.56666666666667</v>
      </c>
      <c r="G375" s="280">
        <v>30.033333333333339</v>
      </c>
      <c r="H375" s="280">
        <v>32.833333333333336</v>
      </c>
      <c r="I375" s="280">
        <v>33.366666666666667</v>
      </c>
      <c r="J375" s="280">
        <v>34.233333333333334</v>
      </c>
      <c r="K375" s="278">
        <v>32.5</v>
      </c>
      <c r="L375" s="278">
        <v>31.1</v>
      </c>
      <c r="M375" s="278">
        <v>187.19199</v>
      </c>
    </row>
    <row r="376" spans="1:13">
      <c r="A376" s="269">
        <v>366</v>
      </c>
      <c r="B376" s="278" t="s">
        <v>275</v>
      </c>
      <c r="C376" s="279">
        <v>201.3</v>
      </c>
      <c r="D376" s="280">
        <v>202.08333333333334</v>
      </c>
      <c r="E376" s="280">
        <v>197.2166666666667</v>
      </c>
      <c r="F376" s="280">
        <v>193.13333333333335</v>
      </c>
      <c r="G376" s="280">
        <v>188.26666666666671</v>
      </c>
      <c r="H376" s="280">
        <v>206.16666666666669</v>
      </c>
      <c r="I376" s="280">
        <v>211.0333333333333</v>
      </c>
      <c r="J376" s="280">
        <v>215.11666666666667</v>
      </c>
      <c r="K376" s="278">
        <v>206.95</v>
      </c>
      <c r="L376" s="278">
        <v>198</v>
      </c>
      <c r="M376" s="278">
        <v>12.2958</v>
      </c>
    </row>
    <row r="377" spans="1:13">
      <c r="A377" s="269">
        <v>367</v>
      </c>
      <c r="B377" s="278" t="s">
        <v>486</v>
      </c>
      <c r="C377" s="279">
        <v>125.8</v>
      </c>
      <c r="D377" s="280">
        <v>124.86666666666667</v>
      </c>
      <c r="E377" s="280">
        <v>122.68333333333335</v>
      </c>
      <c r="F377" s="280">
        <v>119.56666666666668</v>
      </c>
      <c r="G377" s="280">
        <v>117.38333333333335</v>
      </c>
      <c r="H377" s="280">
        <v>127.98333333333335</v>
      </c>
      <c r="I377" s="280">
        <v>130.16666666666669</v>
      </c>
      <c r="J377" s="280">
        <v>133.28333333333336</v>
      </c>
      <c r="K377" s="278">
        <v>127.05</v>
      </c>
      <c r="L377" s="278">
        <v>121.75</v>
      </c>
      <c r="M377" s="278">
        <v>1.22058</v>
      </c>
    </row>
    <row r="378" spans="1:13">
      <c r="A378" s="269">
        <v>368</v>
      </c>
      <c r="B378" s="278" t="s">
        <v>492</v>
      </c>
      <c r="C378" s="279">
        <v>690</v>
      </c>
      <c r="D378" s="280">
        <v>698.05000000000007</v>
      </c>
      <c r="E378" s="280">
        <v>677.10000000000014</v>
      </c>
      <c r="F378" s="280">
        <v>664.2</v>
      </c>
      <c r="G378" s="280">
        <v>643.25000000000011</v>
      </c>
      <c r="H378" s="280">
        <v>710.95000000000016</v>
      </c>
      <c r="I378" s="280">
        <v>731.9000000000002</v>
      </c>
      <c r="J378" s="280">
        <v>744.80000000000018</v>
      </c>
      <c r="K378" s="278">
        <v>719</v>
      </c>
      <c r="L378" s="278">
        <v>685.15</v>
      </c>
      <c r="M378" s="278">
        <v>2.9958999999999998</v>
      </c>
    </row>
    <row r="379" spans="1:13">
      <c r="A379" s="269">
        <v>369</v>
      </c>
      <c r="B379" s="278" t="s">
        <v>166</v>
      </c>
      <c r="C379" s="279">
        <v>158.05000000000001</v>
      </c>
      <c r="D379" s="280">
        <v>158.21666666666667</v>
      </c>
      <c r="E379" s="280">
        <v>155.83333333333334</v>
      </c>
      <c r="F379" s="280">
        <v>153.61666666666667</v>
      </c>
      <c r="G379" s="280">
        <v>151.23333333333335</v>
      </c>
      <c r="H379" s="280">
        <v>160.43333333333334</v>
      </c>
      <c r="I379" s="280">
        <v>162.81666666666666</v>
      </c>
      <c r="J379" s="280">
        <v>165.03333333333333</v>
      </c>
      <c r="K379" s="278">
        <v>160.6</v>
      </c>
      <c r="L379" s="278">
        <v>156</v>
      </c>
      <c r="M379" s="278">
        <v>81.615120000000005</v>
      </c>
    </row>
    <row r="380" spans="1:13">
      <c r="A380" s="269">
        <v>370</v>
      </c>
      <c r="B380" s="278" t="s">
        <v>493</v>
      </c>
      <c r="C380" s="279">
        <v>62.6</v>
      </c>
      <c r="D380" s="280">
        <v>62.366666666666667</v>
      </c>
      <c r="E380" s="280">
        <v>60.733333333333334</v>
      </c>
      <c r="F380" s="280">
        <v>58.866666666666667</v>
      </c>
      <c r="G380" s="280">
        <v>57.233333333333334</v>
      </c>
      <c r="H380" s="280">
        <v>64.233333333333334</v>
      </c>
      <c r="I380" s="280">
        <v>65.866666666666674</v>
      </c>
      <c r="J380" s="280">
        <v>67.733333333333334</v>
      </c>
      <c r="K380" s="278">
        <v>64</v>
      </c>
      <c r="L380" s="278">
        <v>60.5</v>
      </c>
      <c r="M380" s="278">
        <v>20.879079999999998</v>
      </c>
    </row>
    <row r="381" spans="1:13">
      <c r="A381" s="269">
        <v>371</v>
      </c>
      <c r="B381" s="278" t="s">
        <v>277</v>
      </c>
      <c r="C381" s="279">
        <v>171.75</v>
      </c>
      <c r="D381" s="280">
        <v>175.58333333333334</v>
      </c>
      <c r="E381" s="280">
        <v>166.26666666666668</v>
      </c>
      <c r="F381" s="280">
        <v>160.78333333333333</v>
      </c>
      <c r="G381" s="280">
        <v>151.46666666666667</v>
      </c>
      <c r="H381" s="280">
        <v>181.06666666666669</v>
      </c>
      <c r="I381" s="280">
        <v>190.38333333333335</v>
      </c>
      <c r="J381" s="280">
        <v>195.8666666666667</v>
      </c>
      <c r="K381" s="278">
        <v>184.9</v>
      </c>
      <c r="L381" s="278">
        <v>170.1</v>
      </c>
      <c r="M381" s="278">
        <v>39.199350000000003</v>
      </c>
    </row>
    <row r="382" spans="1:13">
      <c r="A382" s="269">
        <v>372</v>
      </c>
      <c r="B382" s="278" t="s">
        <v>494</v>
      </c>
      <c r="C382" s="279">
        <v>37.5</v>
      </c>
      <c r="D382" s="280">
        <v>37.550000000000004</v>
      </c>
      <c r="E382" s="280">
        <v>37.20000000000001</v>
      </c>
      <c r="F382" s="280">
        <v>36.900000000000006</v>
      </c>
      <c r="G382" s="280">
        <v>36.550000000000011</v>
      </c>
      <c r="H382" s="280">
        <v>37.850000000000009</v>
      </c>
      <c r="I382" s="280">
        <v>38.200000000000003</v>
      </c>
      <c r="J382" s="280">
        <v>38.500000000000007</v>
      </c>
      <c r="K382" s="278">
        <v>37.9</v>
      </c>
      <c r="L382" s="278">
        <v>37.25</v>
      </c>
      <c r="M382" s="278">
        <v>0.88370000000000004</v>
      </c>
    </row>
    <row r="383" spans="1:13">
      <c r="A383" s="269">
        <v>373</v>
      </c>
      <c r="B383" s="278" t="s">
        <v>487</v>
      </c>
      <c r="C383" s="279">
        <v>39.950000000000003</v>
      </c>
      <c r="D383" s="280">
        <v>40.300000000000004</v>
      </c>
      <c r="E383" s="280">
        <v>38.600000000000009</v>
      </c>
      <c r="F383" s="280">
        <v>37.250000000000007</v>
      </c>
      <c r="G383" s="280">
        <v>35.550000000000011</v>
      </c>
      <c r="H383" s="280">
        <v>41.650000000000006</v>
      </c>
      <c r="I383" s="280">
        <v>43.350000000000009</v>
      </c>
      <c r="J383" s="280">
        <v>44.7</v>
      </c>
      <c r="K383" s="278">
        <v>42</v>
      </c>
      <c r="L383" s="278">
        <v>38.950000000000003</v>
      </c>
      <c r="M383" s="278">
        <v>19.072610000000001</v>
      </c>
    </row>
    <row r="384" spans="1:13">
      <c r="A384" s="269">
        <v>374</v>
      </c>
      <c r="B384" s="278" t="s">
        <v>167</v>
      </c>
      <c r="C384" s="279">
        <v>1009.3</v>
      </c>
      <c r="D384" s="280">
        <v>1002.25</v>
      </c>
      <c r="E384" s="280">
        <v>965.5</v>
      </c>
      <c r="F384" s="280">
        <v>921.7</v>
      </c>
      <c r="G384" s="280">
        <v>884.95</v>
      </c>
      <c r="H384" s="280">
        <v>1046.05</v>
      </c>
      <c r="I384" s="280">
        <v>1082.8</v>
      </c>
      <c r="J384" s="280">
        <v>1126.5999999999999</v>
      </c>
      <c r="K384" s="278">
        <v>1039</v>
      </c>
      <c r="L384" s="278">
        <v>958.45</v>
      </c>
      <c r="M384" s="278">
        <v>23.24999</v>
      </c>
    </row>
    <row r="385" spans="1:13">
      <c r="A385" s="269">
        <v>375</v>
      </c>
      <c r="B385" s="278" t="s">
        <v>279</v>
      </c>
      <c r="C385" s="279">
        <v>202.55</v>
      </c>
      <c r="D385" s="280">
        <v>203.58333333333334</v>
      </c>
      <c r="E385" s="280">
        <v>200.36666666666667</v>
      </c>
      <c r="F385" s="280">
        <v>198.18333333333334</v>
      </c>
      <c r="G385" s="280">
        <v>194.96666666666667</v>
      </c>
      <c r="H385" s="280">
        <v>205.76666666666668</v>
      </c>
      <c r="I385" s="280">
        <v>208.98333333333332</v>
      </c>
      <c r="J385" s="280">
        <v>211.16666666666669</v>
      </c>
      <c r="K385" s="278">
        <v>206.8</v>
      </c>
      <c r="L385" s="278">
        <v>201.4</v>
      </c>
      <c r="M385" s="278">
        <v>3.0519699999999998</v>
      </c>
    </row>
    <row r="386" spans="1:13">
      <c r="A386" s="269">
        <v>376</v>
      </c>
      <c r="B386" s="278" t="s">
        <v>497</v>
      </c>
      <c r="C386" s="279">
        <v>298.75</v>
      </c>
      <c r="D386" s="280">
        <v>298.91666666666669</v>
      </c>
      <c r="E386" s="280">
        <v>291.53333333333336</v>
      </c>
      <c r="F386" s="280">
        <v>284.31666666666666</v>
      </c>
      <c r="G386" s="280">
        <v>276.93333333333334</v>
      </c>
      <c r="H386" s="280">
        <v>306.13333333333338</v>
      </c>
      <c r="I386" s="280">
        <v>313.51666666666671</v>
      </c>
      <c r="J386" s="280">
        <v>320.73333333333341</v>
      </c>
      <c r="K386" s="278">
        <v>306.3</v>
      </c>
      <c r="L386" s="278">
        <v>291.7</v>
      </c>
      <c r="M386" s="278">
        <v>6.9298900000000003</v>
      </c>
    </row>
    <row r="387" spans="1:13">
      <c r="A387" s="269">
        <v>377</v>
      </c>
      <c r="B387" s="278" t="s">
        <v>499</v>
      </c>
      <c r="C387" s="279">
        <v>72.45</v>
      </c>
      <c r="D387" s="280">
        <v>72.716666666666669</v>
      </c>
      <c r="E387" s="280">
        <v>70.88333333333334</v>
      </c>
      <c r="F387" s="280">
        <v>69.316666666666677</v>
      </c>
      <c r="G387" s="280">
        <v>67.483333333333348</v>
      </c>
      <c r="H387" s="280">
        <v>74.283333333333331</v>
      </c>
      <c r="I387" s="280">
        <v>76.116666666666646</v>
      </c>
      <c r="J387" s="280">
        <v>77.683333333333323</v>
      </c>
      <c r="K387" s="278">
        <v>74.55</v>
      </c>
      <c r="L387" s="278">
        <v>71.150000000000006</v>
      </c>
      <c r="M387" s="278">
        <v>11.19041</v>
      </c>
    </row>
    <row r="388" spans="1:13">
      <c r="A388" s="269">
        <v>378</v>
      </c>
      <c r="B388" s="278" t="s">
        <v>280</v>
      </c>
      <c r="C388" s="279">
        <v>614.70000000000005</v>
      </c>
      <c r="D388" s="280">
        <v>622.56666666666672</v>
      </c>
      <c r="E388" s="280">
        <v>590.13333333333344</v>
      </c>
      <c r="F388" s="280">
        <v>565.56666666666672</v>
      </c>
      <c r="G388" s="280">
        <v>533.13333333333344</v>
      </c>
      <c r="H388" s="280">
        <v>647.13333333333344</v>
      </c>
      <c r="I388" s="280">
        <v>679.56666666666661</v>
      </c>
      <c r="J388" s="280">
        <v>704.13333333333344</v>
      </c>
      <c r="K388" s="278">
        <v>655</v>
      </c>
      <c r="L388" s="278">
        <v>598</v>
      </c>
      <c r="M388" s="278">
        <v>5.7035799999999997</v>
      </c>
    </row>
    <row r="389" spans="1:13">
      <c r="A389" s="269">
        <v>379</v>
      </c>
      <c r="B389" s="278" t="s">
        <v>500</v>
      </c>
      <c r="C389" s="279">
        <v>207.45</v>
      </c>
      <c r="D389" s="280">
        <v>207.48333333333335</v>
      </c>
      <c r="E389" s="280">
        <v>203.4666666666667</v>
      </c>
      <c r="F389" s="280">
        <v>199.48333333333335</v>
      </c>
      <c r="G389" s="280">
        <v>195.4666666666667</v>
      </c>
      <c r="H389" s="280">
        <v>211.4666666666667</v>
      </c>
      <c r="I389" s="280">
        <v>215.48333333333335</v>
      </c>
      <c r="J389" s="280">
        <v>219.4666666666667</v>
      </c>
      <c r="K389" s="278">
        <v>211.5</v>
      </c>
      <c r="L389" s="278">
        <v>203.5</v>
      </c>
      <c r="M389" s="278">
        <v>5.8510299999999997</v>
      </c>
    </row>
    <row r="390" spans="1:13">
      <c r="A390" s="269">
        <v>380</v>
      </c>
      <c r="B390" s="278" t="s">
        <v>168</v>
      </c>
      <c r="C390" s="279">
        <v>547.85</v>
      </c>
      <c r="D390" s="280">
        <v>545.7166666666667</v>
      </c>
      <c r="E390" s="280">
        <v>538.13333333333344</v>
      </c>
      <c r="F390" s="280">
        <v>528.41666666666674</v>
      </c>
      <c r="G390" s="280">
        <v>520.83333333333348</v>
      </c>
      <c r="H390" s="280">
        <v>555.43333333333339</v>
      </c>
      <c r="I390" s="280">
        <v>563.01666666666665</v>
      </c>
      <c r="J390" s="280">
        <v>572.73333333333335</v>
      </c>
      <c r="K390" s="278">
        <v>553.29999999999995</v>
      </c>
      <c r="L390" s="278">
        <v>536</v>
      </c>
      <c r="M390" s="278">
        <v>6.10792</v>
      </c>
    </row>
    <row r="391" spans="1:13">
      <c r="A391" s="269">
        <v>381</v>
      </c>
      <c r="B391" s="278" t="s">
        <v>502</v>
      </c>
      <c r="C391" s="279">
        <v>899.55</v>
      </c>
      <c r="D391" s="280">
        <v>901.4</v>
      </c>
      <c r="E391" s="280">
        <v>888.15</v>
      </c>
      <c r="F391" s="280">
        <v>876.75</v>
      </c>
      <c r="G391" s="280">
        <v>863.5</v>
      </c>
      <c r="H391" s="280">
        <v>912.8</v>
      </c>
      <c r="I391" s="280">
        <v>926.05</v>
      </c>
      <c r="J391" s="280">
        <v>937.44999999999993</v>
      </c>
      <c r="K391" s="278">
        <v>914.65</v>
      </c>
      <c r="L391" s="278">
        <v>890</v>
      </c>
      <c r="M391" s="278">
        <v>0.21762000000000001</v>
      </c>
    </row>
    <row r="392" spans="1:13">
      <c r="A392" s="269">
        <v>382</v>
      </c>
      <c r="B392" s="278" t="s">
        <v>503</v>
      </c>
      <c r="C392" s="279">
        <v>239.8</v>
      </c>
      <c r="D392" s="280">
        <v>240.76666666666665</v>
      </c>
      <c r="E392" s="280">
        <v>237.93333333333331</v>
      </c>
      <c r="F392" s="280">
        <v>236.06666666666666</v>
      </c>
      <c r="G392" s="280">
        <v>233.23333333333332</v>
      </c>
      <c r="H392" s="280">
        <v>242.6333333333333</v>
      </c>
      <c r="I392" s="280">
        <v>245.46666666666667</v>
      </c>
      <c r="J392" s="280">
        <v>247.33333333333329</v>
      </c>
      <c r="K392" s="278">
        <v>243.6</v>
      </c>
      <c r="L392" s="278">
        <v>238.9</v>
      </c>
      <c r="M392" s="278">
        <v>2.8285900000000002</v>
      </c>
    </row>
    <row r="393" spans="1:13">
      <c r="A393" s="269">
        <v>383</v>
      </c>
      <c r="B393" s="278" t="s">
        <v>169</v>
      </c>
      <c r="C393" s="279">
        <v>125.85</v>
      </c>
      <c r="D393" s="280">
        <v>123.73333333333333</v>
      </c>
      <c r="E393" s="280">
        <v>120.21666666666667</v>
      </c>
      <c r="F393" s="280">
        <v>114.58333333333333</v>
      </c>
      <c r="G393" s="280">
        <v>111.06666666666666</v>
      </c>
      <c r="H393" s="280">
        <v>129.36666666666667</v>
      </c>
      <c r="I393" s="280">
        <v>132.88333333333335</v>
      </c>
      <c r="J393" s="280">
        <v>138.51666666666668</v>
      </c>
      <c r="K393" s="278">
        <v>127.25</v>
      </c>
      <c r="L393" s="278">
        <v>118.1</v>
      </c>
      <c r="M393" s="278">
        <v>395.56385999999998</v>
      </c>
    </row>
    <row r="394" spans="1:13">
      <c r="A394" s="269">
        <v>384</v>
      </c>
      <c r="B394" s="278" t="s">
        <v>501</v>
      </c>
      <c r="C394" s="279">
        <v>41.15</v>
      </c>
      <c r="D394" s="280">
        <v>41.716666666666669</v>
      </c>
      <c r="E394" s="280">
        <v>40.183333333333337</v>
      </c>
      <c r="F394" s="280">
        <v>39.216666666666669</v>
      </c>
      <c r="G394" s="280">
        <v>37.683333333333337</v>
      </c>
      <c r="H394" s="280">
        <v>42.683333333333337</v>
      </c>
      <c r="I394" s="280">
        <v>44.216666666666669</v>
      </c>
      <c r="J394" s="280">
        <v>45.183333333333337</v>
      </c>
      <c r="K394" s="278">
        <v>43.25</v>
      </c>
      <c r="L394" s="278">
        <v>40.75</v>
      </c>
      <c r="M394" s="278">
        <v>81.155879999999996</v>
      </c>
    </row>
    <row r="395" spans="1:13">
      <c r="A395" s="269">
        <v>385</v>
      </c>
      <c r="B395" s="278" t="s">
        <v>170</v>
      </c>
      <c r="C395" s="279">
        <v>93.25</v>
      </c>
      <c r="D395" s="280">
        <v>92.600000000000009</v>
      </c>
      <c r="E395" s="280">
        <v>90.90000000000002</v>
      </c>
      <c r="F395" s="280">
        <v>88.550000000000011</v>
      </c>
      <c r="G395" s="280">
        <v>86.850000000000023</v>
      </c>
      <c r="H395" s="280">
        <v>94.950000000000017</v>
      </c>
      <c r="I395" s="280">
        <v>96.65</v>
      </c>
      <c r="J395" s="280">
        <v>99.000000000000014</v>
      </c>
      <c r="K395" s="278">
        <v>94.3</v>
      </c>
      <c r="L395" s="278">
        <v>90.25</v>
      </c>
      <c r="M395" s="278">
        <v>99.650880000000001</v>
      </c>
    </row>
    <row r="396" spans="1:13">
      <c r="A396" s="269">
        <v>386</v>
      </c>
      <c r="B396" s="278" t="s">
        <v>504</v>
      </c>
      <c r="C396" s="279">
        <v>73.3</v>
      </c>
      <c r="D396" s="280">
        <v>73.783333333333331</v>
      </c>
      <c r="E396" s="280">
        <v>71.766666666666666</v>
      </c>
      <c r="F396" s="280">
        <v>70.233333333333334</v>
      </c>
      <c r="G396" s="280">
        <v>68.216666666666669</v>
      </c>
      <c r="H396" s="280">
        <v>75.316666666666663</v>
      </c>
      <c r="I396" s="280">
        <v>77.333333333333314</v>
      </c>
      <c r="J396" s="280">
        <v>78.86666666666666</v>
      </c>
      <c r="K396" s="278">
        <v>75.8</v>
      </c>
      <c r="L396" s="278">
        <v>72.25</v>
      </c>
      <c r="M396" s="278">
        <v>3.0628899999999999</v>
      </c>
    </row>
    <row r="397" spans="1:13">
      <c r="A397" s="269">
        <v>387</v>
      </c>
      <c r="B397" s="278" t="s">
        <v>505</v>
      </c>
      <c r="C397" s="279">
        <v>614.85</v>
      </c>
      <c r="D397" s="280">
        <v>616.41666666666663</v>
      </c>
      <c r="E397" s="280">
        <v>605.83333333333326</v>
      </c>
      <c r="F397" s="280">
        <v>596.81666666666661</v>
      </c>
      <c r="G397" s="280">
        <v>586.23333333333323</v>
      </c>
      <c r="H397" s="280">
        <v>625.43333333333328</v>
      </c>
      <c r="I397" s="280">
        <v>636.01666666666654</v>
      </c>
      <c r="J397" s="280">
        <v>645.0333333333333</v>
      </c>
      <c r="K397" s="278">
        <v>627</v>
      </c>
      <c r="L397" s="278">
        <v>607.4</v>
      </c>
      <c r="M397" s="278">
        <v>2.3477999999999999</v>
      </c>
    </row>
    <row r="398" spans="1:13">
      <c r="A398" s="269">
        <v>388</v>
      </c>
      <c r="B398" s="278" t="s">
        <v>506</v>
      </c>
      <c r="C398" s="279">
        <v>7.9</v>
      </c>
      <c r="D398" s="280">
        <v>7.9000000000000012</v>
      </c>
      <c r="E398" s="280">
        <v>7.9000000000000021</v>
      </c>
      <c r="F398" s="280">
        <v>7.9000000000000012</v>
      </c>
      <c r="G398" s="280">
        <v>7.9000000000000021</v>
      </c>
      <c r="H398" s="280">
        <v>7.9000000000000021</v>
      </c>
      <c r="I398" s="280">
        <v>7.9</v>
      </c>
      <c r="J398" s="280">
        <v>7.9000000000000021</v>
      </c>
      <c r="K398" s="278">
        <v>7.9</v>
      </c>
      <c r="L398" s="278">
        <v>7.9</v>
      </c>
      <c r="M398" s="278">
        <v>5.3960800000000004</v>
      </c>
    </row>
    <row r="399" spans="1:13">
      <c r="A399" s="269">
        <v>389</v>
      </c>
      <c r="B399" s="278" t="s">
        <v>171</v>
      </c>
      <c r="C399" s="279">
        <v>1426.95</v>
      </c>
      <c r="D399" s="280">
        <v>1433.5333333333335</v>
      </c>
      <c r="E399" s="280">
        <v>1413.416666666667</v>
      </c>
      <c r="F399" s="280">
        <v>1399.8833333333334</v>
      </c>
      <c r="G399" s="280">
        <v>1379.7666666666669</v>
      </c>
      <c r="H399" s="280">
        <v>1447.0666666666671</v>
      </c>
      <c r="I399" s="280">
        <v>1467.1833333333334</v>
      </c>
      <c r="J399" s="280">
        <v>1480.7166666666672</v>
      </c>
      <c r="K399" s="278">
        <v>1453.65</v>
      </c>
      <c r="L399" s="278">
        <v>1420</v>
      </c>
      <c r="M399" s="278">
        <v>171.41540000000001</v>
      </c>
    </row>
    <row r="400" spans="1:13">
      <c r="A400" s="269">
        <v>390</v>
      </c>
      <c r="B400" s="278" t="s">
        <v>507</v>
      </c>
      <c r="C400" s="279">
        <v>22.7</v>
      </c>
      <c r="D400" s="280">
        <v>22.7</v>
      </c>
      <c r="E400" s="280">
        <v>22.7</v>
      </c>
      <c r="F400" s="280">
        <v>22.7</v>
      </c>
      <c r="G400" s="280">
        <v>22.7</v>
      </c>
      <c r="H400" s="280">
        <v>22.7</v>
      </c>
      <c r="I400" s="280">
        <v>22.7</v>
      </c>
      <c r="J400" s="280">
        <v>22.7</v>
      </c>
      <c r="K400" s="278">
        <v>22.7</v>
      </c>
      <c r="L400" s="278">
        <v>22.7</v>
      </c>
      <c r="M400" s="278">
        <v>2.8840699999999999</v>
      </c>
    </row>
    <row r="401" spans="1:13">
      <c r="A401" s="269">
        <v>391</v>
      </c>
      <c r="B401" s="278" t="s">
        <v>520</v>
      </c>
      <c r="C401" s="279">
        <v>5.3</v>
      </c>
      <c r="D401" s="280">
        <v>5.2333333333333334</v>
      </c>
      <c r="E401" s="280">
        <v>5.1166666666666671</v>
      </c>
      <c r="F401" s="280">
        <v>4.9333333333333336</v>
      </c>
      <c r="G401" s="280">
        <v>4.8166666666666673</v>
      </c>
      <c r="H401" s="280">
        <v>5.416666666666667</v>
      </c>
      <c r="I401" s="280">
        <v>5.5333333333333323</v>
      </c>
      <c r="J401" s="280">
        <v>5.7166666666666668</v>
      </c>
      <c r="K401" s="278">
        <v>5.35</v>
      </c>
      <c r="L401" s="278">
        <v>5.05</v>
      </c>
      <c r="M401" s="278">
        <v>9.0303799999999992</v>
      </c>
    </row>
    <row r="402" spans="1:13">
      <c r="A402" s="269">
        <v>392</v>
      </c>
      <c r="B402" s="278" t="s">
        <v>509</v>
      </c>
      <c r="C402" s="279">
        <v>121.8</v>
      </c>
      <c r="D402" s="280">
        <v>119.95</v>
      </c>
      <c r="E402" s="280">
        <v>118</v>
      </c>
      <c r="F402" s="280">
        <v>114.2</v>
      </c>
      <c r="G402" s="280">
        <v>112.25</v>
      </c>
      <c r="H402" s="280">
        <v>123.75</v>
      </c>
      <c r="I402" s="280">
        <v>125.70000000000002</v>
      </c>
      <c r="J402" s="280">
        <v>129.5</v>
      </c>
      <c r="K402" s="278">
        <v>121.9</v>
      </c>
      <c r="L402" s="278">
        <v>116.15</v>
      </c>
      <c r="M402" s="278">
        <v>2.8388399999999998</v>
      </c>
    </row>
    <row r="403" spans="1:13">
      <c r="A403" s="269">
        <v>393</v>
      </c>
      <c r="B403" s="278" t="s">
        <v>2317</v>
      </c>
      <c r="C403" s="279">
        <v>82.9</v>
      </c>
      <c r="D403" s="280">
        <v>82.3</v>
      </c>
      <c r="E403" s="280">
        <v>81.099999999999994</v>
      </c>
      <c r="F403" s="280">
        <v>79.3</v>
      </c>
      <c r="G403" s="280">
        <v>78.099999999999994</v>
      </c>
      <c r="H403" s="280">
        <v>84.1</v>
      </c>
      <c r="I403" s="280">
        <v>85.300000000000011</v>
      </c>
      <c r="J403" s="280">
        <v>87.1</v>
      </c>
      <c r="K403" s="278">
        <v>83.5</v>
      </c>
      <c r="L403" s="278">
        <v>80.5</v>
      </c>
      <c r="M403" s="278">
        <v>1.1501699999999999</v>
      </c>
    </row>
    <row r="404" spans="1:13">
      <c r="A404" s="269">
        <v>394</v>
      </c>
      <c r="B404" s="278" t="s">
        <v>496</v>
      </c>
      <c r="C404" s="279">
        <v>233.7</v>
      </c>
      <c r="D404" s="280">
        <v>234.78333333333333</v>
      </c>
      <c r="E404" s="280">
        <v>231.91666666666666</v>
      </c>
      <c r="F404" s="280">
        <v>230.13333333333333</v>
      </c>
      <c r="G404" s="280">
        <v>227.26666666666665</v>
      </c>
      <c r="H404" s="280">
        <v>236.56666666666666</v>
      </c>
      <c r="I404" s="280">
        <v>239.43333333333334</v>
      </c>
      <c r="J404" s="280">
        <v>241.21666666666667</v>
      </c>
      <c r="K404" s="278">
        <v>237.65</v>
      </c>
      <c r="L404" s="278">
        <v>233</v>
      </c>
      <c r="M404" s="278">
        <v>5.1722400000000004</v>
      </c>
    </row>
    <row r="405" spans="1:13">
      <c r="A405" s="269">
        <v>395</v>
      </c>
      <c r="B405" s="278" t="s">
        <v>508</v>
      </c>
      <c r="C405" s="279">
        <v>2.2000000000000002</v>
      </c>
      <c r="D405" s="280">
        <v>2.2000000000000002</v>
      </c>
      <c r="E405" s="280">
        <v>2.2000000000000002</v>
      </c>
      <c r="F405" s="280">
        <v>2.2000000000000002</v>
      </c>
      <c r="G405" s="280">
        <v>2.2000000000000002</v>
      </c>
      <c r="H405" s="280">
        <v>2.2000000000000002</v>
      </c>
      <c r="I405" s="280">
        <v>2.2000000000000002</v>
      </c>
      <c r="J405" s="280">
        <v>2.2000000000000002</v>
      </c>
      <c r="K405" s="278">
        <v>2.2000000000000002</v>
      </c>
      <c r="L405" s="278">
        <v>2.2000000000000002</v>
      </c>
      <c r="M405" s="278">
        <v>9.3389799999999994</v>
      </c>
    </row>
    <row r="406" spans="1:13">
      <c r="A406" s="269">
        <v>396</v>
      </c>
      <c r="B406" s="278" t="s">
        <v>498</v>
      </c>
      <c r="C406" s="279">
        <v>17.2</v>
      </c>
      <c r="D406" s="280">
        <v>17.316666666666666</v>
      </c>
      <c r="E406" s="280">
        <v>16.933333333333334</v>
      </c>
      <c r="F406" s="280">
        <v>16.666666666666668</v>
      </c>
      <c r="G406" s="280">
        <v>16.283333333333335</v>
      </c>
      <c r="H406" s="280">
        <v>17.583333333333332</v>
      </c>
      <c r="I406" s="280">
        <v>17.966666666666665</v>
      </c>
      <c r="J406" s="280">
        <v>18.233333333333331</v>
      </c>
      <c r="K406" s="278">
        <v>17.7</v>
      </c>
      <c r="L406" s="278">
        <v>17.05</v>
      </c>
      <c r="M406" s="278">
        <v>34.700200000000002</v>
      </c>
    </row>
    <row r="407" spans="1:13">
      <c r="A407" s="269">
        <v>397</v>
      </c>
      <c r="B407" s="278" t="s">
        <v>513</v>
      </c>
      <c r="C407" s="279">
        <v>44.6</v>
      </c>
      <c r="D407" s="280">
        <v>44.6</v>
      </c>
      <c r="E407" s="280">
        <v>44.6</v>
      </c>
      <c r="F407" s="280">
        <v>44.6</v>
      </c>
      <c r="G407" s="280">
        <v>44.6</v>
      </c>
      <c r="H407" s="280">
        <v>44.6</v>
      </c>
      <c r="I407" s="280">
        <v>44.6</v>
      </c>
      <c r="J407" s="280">
        <v>44.6</v>
      </c>
      <c r="K407" s="278">
        <v>44.6</v>
      </c>
      <c r="L407" s="278">
        <v>44.6</v>
      </c>
      <c r="M407" s="278">
        <v>0.34628999999999999</v>
      </c>
    </row>
    <row r="408" spans="1:13">
      <c r="A408" s="269">
        <v>398</v>
      </c>
      <c r="B408" s="278" t="s">
        <v>172</v>
      </c>
      <c r="C408" s="279">
        <v>30.2</v>
      </c>
      <c r="D408" s="280">
        <v>29.366666666666664</v>
      </c>
      <c r="E408" s="280">
        <v>27.933333333333326</v>
      </c>
      <c r="F408" s="280">
        <v>25.666666666666664</v>
      </c>
      <c r="G408" s="280">
        <v>24.233333333333327</v>
      </c>
      <c r="H408" s="280">
        <v>31.633333333333326</v>
      </c>
      <c r="I408" s="280">
        <v>33.066666666666663</v>
      </c>
      <c r="J408" s="280">
        <v>35.333333333333329</v>
      </c>
      <c r="K408" s="278">
        <v>30.8</v>
      </c>
      <c r="L408" s="278">
        <v>27.1</v>
      </c>
      <c r="M408" s="278">
        <v>473.74952000000002</v>
      </c>
    </row>
    <row r="409" spans="1:13">
      <c r="A409" s="269">
        <v>399</v>
      </c>
      <c r="B409" s="278" t="s">
        <v>514</v>
      </c>
      <c r="C409" s="279">
        <v>7724.55</v>
      </c>
      <c r="D409" s="280">
        <v>7694.4333333333334</v>
      </c>
      <c r="E409" s="280">
        <v>7590.8666666666668</v>
      </c>
      <c r="F409" s="280">
        <v>7457.1833333333334</v>
      </c>
      <c r="G409" s="280">
        <v>7353.6166666666668</v>
      </c>
      <c r="H409" s="280">
        <v>7828.1166666666668</v>
      </c>
      <c r="I409" s="280">
        <v>7931.6833333333343</v>
      </c>
      <c r="J409" s="280">
        <v>8065.3666666666668</v>
      </c>
      <c r="K409" s="278">
        <v>7798</v>
      </c>
      <c r="L409" s="278">
        <v>7560.75</v>
      </c>
      <c r="M409" s="278">
        <v>0.57196000000000002</v>
      </c>
    </row>
    <row r="410" spans="1:13">
      <c r="A410" s="269">
        <v>400</v>
      </c>
      <c r="B410" s="278" t="s">
        <v>281</v>
      </c>
      <c r="C410" s="279">
        <v>713.35</v>
      </c>
      <c r="D410" s="280">
        <v>714.91666666666663</v>
      </c>
      <c r="E410" s="280">
        <v>706.83333333333326</v>
      </c>
      <c r="F410" s="280">
        <v>700.31666666666661</v>
      </c>
      <c r="G410" s="280">
        <v>692.23333333333323</v>
      </c>
      <c r="H410" s="280">
        <v>721.43333333333328</v>
      </c>
      <c r="I410" s="280">
        <v>729.51666666666654</v>
      </c>
      <c r="J410" s="280">
        <v>736.0333333333333</v>
      </c>
      <c r="K410" s="278">
        <v>723</v>
      </c>
      <c r="L410" s="278">
        <v>708.4</v>
      </c>
      <c r="M410" s="278">
        <v>6.3507600000000002</v>
      </c>
    </row>
    <row r="411" spans="1:13">
      <c r="A411" s="269">
        <v>401</v>
      </c>
      <c r="B411" s="278" t="s">
        <v>173</v>
      </c>
      <c r="C411" s="279">
        <v>190.1</v>
      </c>
      <c r="D411" s="280">
        <v>188.46666666666667</v>
      </c>
      <c r="E411" s="280">
        <v>185.13333333333333</v>
      </c>
      <c r="F411" s="280">
        <v>180.16666666666666</v>
      </c>
      <c r="G411" s="280">
        <v>176.83333333333331</v>
      </c>
      <c r="H411" s="280">
        <v>193.43333333333334</v>
      </c>
      <c r="I411" s="280">
        <v>196.76666666666665</v>
      </c>
      <c r="J411" s="280">
        <v>201.73333333333335</v>
      </c>
      <c r="K411" s="278">
        <v>191.8</v>
      </c>
      <c r="L411" s="278">
        <v>183.5</v>
      </c>
      <c r="M411" s="278">
        <v>574.70639000000006</v>
      </c>
    </row>
    <row r="412" spans="1:13">
      <c r="A412" s="269">
        <v>402</v>
      </c>
      <c r="B412" s="278" t="s">
        <v>515</v>
      </c>
      <c r="C412" s="279">
        <v>3302.45</v>
      </c>
      <c r="D412" s="280">
        <v>3325.9</v>
      </c>
      <c r="E412" s="280">
        <v>3256.8</v>
      </c>
      <c r="F412" s="280">
        <v>3211.15</v>
      </c>
      <c r="G412" s="280">
        <v>3142.05</v>
      </c>
      <c r="H412" s="280">
        <v>3371.55</v>
      </c>
      <c r="I412" s="280">
        <v>3440.6499999999996</v>
      </c>
      <c r="J412" s="280">
        <v>3486.3</v>
      </c>
      <c r="K412" s="278">
        <v>3395</v>
      </c>
      <c r="L412" s="278">
        <v>3280.25</v>
      </c>
      <c r="M412" s="278">
        <v>0.13145000000000001</v>
      </c>
    </row>
    <row r="413" spans="1:13">
      <c r="A413" s="269">
        <v>403</v>
      </c>
      <c r="B413" s="278" t="s">
        <v>517</v>
      </c>
      <c r="C413" s="279">
        <v>1402.55</v>
      </c>
      <c r="D413" s="280">
        <v>1391.9833333333333</v>
      </c>
      <c r="E413" s="280">
        <v>1352.0666666666666</v>
      </c>
      <c r="F413" s="280">
        <v>1301.5833333333333</v>
      </c>
      <c r="G413" s="280">
        <v>1261.6666666666665</v>
      </c>
      <c r="H413" s="280">
        <v>1442.4666666666667</v>
      </c>
      <c r="I413" s="280">
        <v>1482.3833333333332</v>
      </c>
      <c r="J413" s="280">
        <v>1532.8666666666668</v>
      </c>
      <c r="K413" s="278">
        <v>1431.9</v>
      </c>
      <c r="L413" s="278">
        <v>1341.5</v>
      </c>
      <c r="M413" s="278">
        <v>5.5160000000000001E-2</v>
      </c>
    </row>
    <row r="414" spans="1:13">
      <c r="A414" s="269">
        <v>404</v>
      </c>
      <c r="B414" s="278" t="s">
        <v>518</v>
      </c>
      <c r="C414" s="279">
        <v>377.2</v>
      </c>
      <c r="D414" s="280">
        <v>380.06666666666666</v>
      </c>
      <c r="E414" s="280">
        <v>371.13333333333333</v>
      </c>
      <c r="F414" s="280">
        <v>365.06666666666666</v>
      </c>
      <c r="G414" s="280">
        <v>356.13333333333333</v>
      </c>
      <c r="H414" s="280">
        <v>386.13333333333333</v>
      </c>
      <c r="I414" s="280">
        <v>395.06666666666661</v>
      </c>
      <c r="J414" s="280">
        <v>401.13333333333333</v>
      </c>
      <c r="K414" s="278">
        <v>389</v>
      </c>
      <c r="L414" s="278">
        <v>374</v>
      </c>
      <c r="M414" s="278">
        <v>0.38640000000000002</v>
      </c>
    </row>
    <row r="415" spans="1:13">
      <c r="A415" s="269">
        <v>405</v>
      </c>
      <c r="B415" s="278" t="s">
        <v>510</v>
      </c>
      <c r="C415" s="279">
        <v>65.25</v>
      </c>
      <c r="D415" s="280">
        <v>65.850000000000009</v>
      </c>
      <c r="E415" s="280">
        <v>64.40000000000002</v>
      </c>
      <c r="F415" s="280">
        <v>63.550000000000011</v>
      </c>
      <c r="G415" s="280">
        <v>62.100000000000023</v>
      </c>
      <c r="H415" s="280">
        <v>66.700000000000017</v>
      </c>
      <c r="I415" s="280">
        <v>68.150000000000006</v>
      </c>
      <c r="J415" s="280">
        <v>69.000000000000014</v>
      </c>
      <c r="K415" s="278">
        <v>67.3</v>
      </c>
      <c r="L415" s="278">
        <v>65</v>
      </c>
      <c r="M415" s="278">
        <v>4.14323</v>
      </c>
    </row>
    <row r="416" spans="1:13">
      <c r="A416" s="269">
        <v>406</v>
      </c>
      <c r="B416" s="278" t="s">
        <v>519</v>
      </c>
      <c r="C416" s="279">
        <v>190.65</v>
      </c>
      <c r="D416" s="280">
        <v>192.15</v>
      </c>
      <c r="E416" s="280">
        <v>185.3</v>
      </c>
      <c r="F416" s="280">
        <v>179.95000000000002</v>
      </c>
      <c r="G416" s="280">
        <v>173.10000000000002</v>
      </c>
      <c r="H416" s="280">
        <v>197.5</v>
      </c>
      <c r="I416" s="280">
        <v>204.34999999999997</v>
      </c>
      <c r="J416" s="280">
        <v>209.7</v>
      </c>
      <c r="K416" s="278">
        <v>199</v>
      </c>
      <c r="L416" s="278">
        <v>186.8</v>
      </c>
      <c r="M416" s="278">
        <v>0.38819999999999999</v>
      </c>
    </row>
    <row r="417" spans="1:13">
      <c r="A417" s="269">
        <v>407</v>
      </c>
      <c r="B417" s="278" t="s">
        <v>174</v>
      </c>
      <c r="C417" s="279">
        <v>19171.45</v>
      </c>
      <c r="D417" s="280">
        <v>19123.933333333331</v>
      </c>
      <c r="E417" s="280">
        <v>18997.866666666661</v>
      </c>
      <c r="F417" s="280">
        <v>18824.283333333329</v>
      </c>
      <c r="G417" s="280">
        <v>18698.21666666666</v>
      </c>
      <c r="H417" s="280">
        <v>19297.516666666663</v>
      </c>
      <c r="I417" s="280">
        <v>19423.583333333336</v>
      </c>
      <c r="J417" s="280">
        <v>19597.166666666664</v>
      </c>
      <c r="K417" s="278">
        <v>19250</v>
      </c>
      <c r="L417" s="278">
        <v>18950.349999999999</v>
      </c>
      <c r="M417" s="278">
        <v>0.25467000000000001</v>
      </c>
    </row>
    <row r="418" spans="1:13">
      <c r="A418" s="269">
        <v>408</v>
      </c>
      <c r="B418" s="278" t="s">
        <v>521</v>
      </c>
      <c r="C418" s="279">
        <v>728.05</v>
      </c>
      <c r="D418" s="280">
        <v>729.94999999999993</v>
      </c>
      <c r="E418" s="280">
        <v>721.89999999999986</v>
      </c>
      <c r="F418" s="280">
        <v>715.74999999999989</v>
      </c>
      <c r="G418" s="280">
        <v>707.69999999999982</v>
      </c>
      <c r="H418" s="280">
        <v>736.09999999999991</v>
      </c>
      <c r="I418" s="280">
        <v>744.14999999999986</v>
      </c>
      <c r="J418" s="280">
        <v>750.3</v>
      </c>
      <c r="K418" s="278">
        <v>738</v>
      </c>
      <c r="L418" s="278">
        <v>723.8</v>
      </c>
      <c r="M418" s="278">
        <v>8.6099999999999996E-2</v>
      </c>
    </row>
    <row r="419" spans="1:13">
      <c r="A419" s="269">
        <v>409</v>
      </c>
      <c r="B419" s="278" t="s">
        <v>175</v>
      </c>
      <c r="C419" s="279">
        <v>1127.1500000000001</v>
      </c>
      <c r="D419" s="280">
        <v>1129.4166666666667</v>
      </c>
      <c r="E419" s="280">
        <v>1110.8333333333335</v>
      </c>
      <c r="F419" s="280">
        <v>1094.5166666666667</v>
      </c>
      <c r="G419" s="280">
        <v>1075.9333333333334</v>
      </c>
      <c r="H419" s="280">
        <v>1145.7333333333336</v>
      </c>
      <c r="I419" s="280">
        <v>1164.3166666666671</v>
      </c>
      <c r="J419" s="280">
        <v>1180.6333333333337</v>
      </c>
      <c r="K419" s="278">
        <v>1148</v>
      </c>
      <c r="L419" s="278">
        <v>1113.0999999999999</v>
      </c>
      <c r="M419" s="278">
        <v>5.2569900000000001</v>
      </c>
    </row>
    <row r="420" spans="1:13">
      <c r="A420" s="269">
        <v>410</v>
      </c>
      <c r="B420" s="278" t="s">
        <v>516</v>
      </c>
      <c r="C420" s="279">
        <v>414.75</v>
      </c>
      <c r="D420" s="280">
        <v>419.91666666666669</v>
      </c>
      <c r="E420" s="280">
        <v>407.83333333333337</v>
      </c>
      <c r="F420" s="280">
        <v>400.91666666666669</v>
      </c>
      <c r="G420" s="280">
        <v>388.83333333333337</v>
      </c>
      <c r="H420" s="280">
        <v>426.83333333333337</v>
      </c>
      <c r="I420" s="280">
        <v>438.91666666666674</v>
      </c>
      <c r="J420" s="280">
        <v>445.83333333333337</v>
      </c>
      <c r="K420" s="278">
        <v>432</v>
      </c>
      <c r="L420" s="278">
        <v>413</v>
      </c>
      <c r="M420" s="278">
        <v>0.70818000000000003</v>
      </c>
    </row>
    <row r="421" spans="1:13">
      <c r="A421" s="269">
        <v>411</v>
      </c>
      <c r="B421" s="278" t="s">
        <v>511</v>
      </c>
      <c r="C421" s="279">
        <v>21.15</v>
      </c>
      <c r="D421" s="280">
        <v>21.166666666666668</v>
      </c>
      <c r="E421" s="280">
        <v>20.983333333333334</v>
      </c>
      <c r="F421" s="280">
        <v>20.816666666666666</v>
      </c>
      <c r="G421" s="280">
        <v>20.633333333333333</v>
      </c>
      <c r="H421" s="280">
        <v>21.333333333333336</v>
      </c>
      <c r="I421" s="280">
        <v>21.516666666666666</v>
      </c>
      <c r="J421" s="280">
        <v>21.683333333333337</v>
      </c>
      <c r="K421" s="278">
        <v>21.35</v>
      </c>
      <c r="L421" s="278">
        <v>21</v>
      </c>
      <c r="M421" s="278">
        <v>5.2297599999999997</v>
      </c>
    </row>
    <row r="422" spans="1:13">
      <c r="A422" s="269">
        <v>412</v>
      </c>
      <c r="B422" s="278" t="s">
        <v>512</v>
      </c>
      <c r="C422" s="279">
        <v>1457.5</v>
      </c>
      <c r="D422" s="280">
        <v>1454.1666666666667</v>
      </c>
      <c r="E422" s="280">
        <v>1433.3333333333335</v>
      </c>
      <c r="F422" s="280">
        <v>1409.1666666666667</v>
      </c>
      <c r="G422" s="280">
        <v>1388.3333333333335</v>
      </c>
      <c r="H422" s="280">
        <v>1478.3333333333335</v>
      </c>
      <c r="I422" s="280">
        <v>1499.166666666667</v>
      </c>
      <c r="J422" s="280">
        <v>1523.3333333333335</v>
      </c>
      <c r="K422" s="278">
        <v>1475</v>
      </c>
      <c r="L422" s="278">
        <v>1430</v>
      </c>
      <c r="M422" s="278">
        <v>6.7369999999999999E-2</v>
      </c>
    </row>
    <row r="423" spans="1:13">
      <c r="A423" s="269">
        <v>413</v>
      </c>
      <c r="B423" s="278" t="s">
        <v>522</v>
      </c>
      <c r="C423" s="279">
        <v>207.95</v>
      </c>
      <c r="D423" s="280">
        <v>209.98333333333335</v>
      </c>
      <c r="E423" s="280">
        <v>205.01666666666671</v>
      </c>
      <c r="F423" s="280">
        <v>202.08333333333337</v>
      </c>
      <c r="G423" s="280">
        <v>197.11666666666673</v>
      </c>
      <c r="H423" s="280">
        <v>212.91666666666669</v>
      </c>
      <c r="I423" s="280">
        <v>217.88333333333333</v>
      </c>
      <c r="J423" s="280">
        <v>220.81666666666666</v>
      </c>
      <c r="K423" s="278">
        <v>214.95</v>
      </c>
      <c r="L423" s="278">
        <v>207.05</v>
      </c>
      <c r="M423" s="278">
        <v>1.03427</v>
      </c>
    </row>
    <row r="424" spans="1:13">
      <c r="A424" s="269">
        <v>414</v>
      </c>
      <c r="B424" s="278" t="s">
        <v>523</v>
      </c>
      <c r="C424" s="279">
        <v>866.9</v>
      </c>
      <c r="D424" s="280">
        <v>868.98333333333323</v>
      </c>
      <c r="E424" s="280">
        <v>857.96666666666647</v>
      </c>
      <c r="F424" s="280">
        <v>849.03333333333319</v>
      </c>
      <c r="G424" s="280">
        <v>838.01666666666642</v>
      </c>
      <c r="H424" s="280">
        <v>877.91666666666652</v>
      </c>
      <c r="I424" s="280">
        <v>888.93333333333317</v>
      </c>
      <c r="J424" s="280">
        <v>897.86666666666656</v>
      </c>
      <c r="K424" s="278">
        <v>880</v>
      </c>
      <c r="L424" s="278">
        <v>860.05</v>
      </c>
      <c r="M424" s="278">
        <v>4.8719999999999999E-2</v>
      </c>
    </row>
    <row r="425" spans="1:13">
      <c r="A425" s="269">
        <v>415</v>
      </c>
      <c r="B425" s="278" t="s">
        <v>524</v>
      </c>
      <c r="C425" s="279">
        <v>216.15</v>
      </c>
      <c r="D425" s="280">
        <v>217.95000000000002</v>
      </c>
      <c r="E425" s="280">
        <v>212.75000000000003</v>
      </c>
      <c r="F425" s="280">
        <v>209.35000000000002</v>
      </c>
      <c r="G425" s="280">
        <v>204.15000000000003</v>
      </c>
      <c r="H425" s="280">
        <v>221.35000000000002</v>
      </c>
      <c r="I425" s="280">
        <v>226.55</v>
      </c>
      <c r="J425" s="280">
        <v>229.95000000000002</v>
      </c>
      <c r="K425" s="278">
        <v>223.15</v>
      </c>
      <c r="L425" s="278">
        <v>214.55</v>
      </c>
      <c r="M425" s="278">
        <v>1.78773</v>
      </c>
    </row>
    <row r="426" spans="1:13">
      <c r="A426" s="269">
        <v>416</v>
      </c>
      <c r="B426" s="278" t="s">
        <v>525</v>
      </c>
      <c r="C426" s="279">
        <v>5.8</v>
      </c>
      <c r="D426" s="280">
        <v>5.8</v>
      </c>
      <c r="E426" s="280">
        <v>5.75</v>
      </c>
      <c r="F426" s="280">
        <v>5.7</v>
      </c>
      <c r="G426" s="280">
        <v>5.65</v>
      </c>
      <c r="H426" s="280">
        <v>5.85</v>
      </c>
      <c r="I426" s="280">
        <v>5.8999999999999986</v>
      </c>
      <c r="J426" s="280">
        <v>5.9499999999999993</v>
      </c>
      <c r="K426" s="278">
        <v>5.85</v>
      </c>
      <c r="L426" s="278">
        <v>5.75</v>
      </c>
      <c r="M426" s="278">
        <v>56.601500000000001</v>
      </c>
    </row>
    <row r="427" spans="1:13">
      <c r="A427" s="269">
        <v>417</v>
      </c>
      <c r="B427" s="278" t="s">
        <v>2518</v>
      </c>
      <c r="C427" s="279">
        <v>432.4</v>
      </c>
      <c r="D427" s="280">
        <v>428.59999999999997</v>
      </c>
      <c r="E427" s="280">
        <v>424.79999999999995</v>
      </c>
      <c r="F427" s="280">
        <v>417.2</v>
      </c>
      <c r="G427" s="280">
        <v>413.4</v>
      </c>
      <c r="H427" s="280">
        <v>436.19999999999993</v>
      </c>
      <c r="I427" s="280">
        <v>440</v>
      </c>
      <c r="J427" s="280">
        <v>447.59999999999991</v>
      </c>
      <c r="K427" s="278">
        <v>432.4</v>
      </c>
      <c r="L427" s="278">
        <v>421</v>
      </c>
      <c r="M427" s="278">
        <v>0.29620000000000002</v>
      </c>
    </row>
    <row r="428" spans="1:13">
      <c r="A428" s="269">
        <v>418</v>
      </c>
      <c r="B428" s="278" t="s">
        <v>528</v>
      </c>
      <c r="C428" s="279">
        <v>136.94999999999999</v>
      </c>
      <c r="D428" s="280">
        <v>137.53333333333333</v>
      </c>
      <c r="E428" s="280">
        <v>134.91666666666666</v>
      </c>
      <c r="F428" s="280">
        <v>132.88333333333333</v>
      </c>
      <c r="G428" s="280">
        <v>130.26666666666665</v>
      </c>
      <c r="H428" s="280">
        <v>139.56666666666666</v>
      </c>
      <c r="I428" s="280">
        <v>142.18333333333334</v>
      </c>
      <c r="J428" s="280">
        <v>144.21666666666667</v>
      </c>
      <c r="K428" s="278">
        <v>140.15</v>
      </c>
      <c r="L428" s="278">
        <v>135.5</v>
      </c>
      <c r="M428" s="278">
        <v>5.7561900000000001</v>
      </c>
    </row>
    <row r="429" spans="1:13">
      <c r="A429" s="269">
        <v>419</v>
      </c>
      <c r="B429" s="278" t="s">
        <v>2527</v>
      </c>
      <c r="C429" s="279">
        <v>43</v>
      </c>
      <c r="D429" s="280">
        <v>43.1</v>
      </c>
      <c r="E429" s="280">
        <v>42.6</v>
      </c>
      <c r="F429" s="280">
        <v>42.2</v>
      </c>
      <c r="G429" s="280">
        <v>41.7</v>
      </c>
      <c r="H429" s="280">
        <v>43.5</v>
      </c>
      <c r="I429" s="280">
        <v>44</v>
      </c>
      <c r="J429" s="280">
        <v>44.4</v>
      </c>
      <c r="K429" s="278">
        <v>43.6</v>
      </c>
      <c r="L429" s="278">
        <v>42.7</v>
      </c>
      <c r="M429" s="278">
        <v>15.886089999999999</v>
      </c>
    </row>
    <row r="430" spans="1:13">
      <c r="A430" s="269">
        <v>420</v>
      </c>
      <c r="B430" s="278" t="s">
        <v>176</v>
      </c>
      <c r="C430" s="279">
        <v>3665.6</v>
      </c>
      <c r="D430" s="280">
        <v>3673.2333333333336</v>
      </c>
      <c r="E430" s="280">
        <v>3607.4666666666672</v>
      </c>
      <c r="F430" s="280">
        <v>3549.3333333333335</v>
      </c>
      <c r="G430" s="280">
        <v>3483.5666666666671</v>
      </c>
      <c r="H430" s="280">
        <v>3731.3666666666672</v>
      </c>
      <c r="I430" s="280">
        <v>3797.1333333333337</v>
      </c>
      <c r="J430" s="280">
        <v>3855.2666666666673</v>
      </c>
      <c r="K430" s="278">
        <v>3739</v>
      </c>
      <c r="L430" s="278">
        <v>3615.1</v>
      </c>
      <c r="M430" s="278">
        <v>2.5689700000000002</v>
      </c>
    </row>
    <row r="431" spans="1:13">
      <c r="A431" s="269">
        <v>421</v>
      </c>
      <c r="B431" s="278" t="s">
        <v>177</v>
      </c>
      <c r="C431" s="279">
        <v>697.15</v>
      </c>
      <c r="D431" s="280">
        <v>698.5</v>
      </c>
      <c r="E431" s="280">
        <v>680.6</v>
      </c>
      <c r="F431" s="280">
        <v>664.05000000000007</v>
      </c>
      <c r="G431" s="280">
        <v>646.15000000000009</v>
      </c>
      <c r="H431" s="280">
        <v>715.05</v>
      </c>
      <c r="I431" s="280">
        <v>732.95</v>
      </c>
      <c r="J431" s="280">
        <v>749.49999999999989</v>
      </c>
      <c r="K431" s="278">
        <v>716.4</v>
      </c>
      <c r="L431" s="278">
        <v>681.95</v>
      </c>
      <c r="M431" s="278">
        <v>47.691409999999998</v>
      </c>
    </row>
    <row r="432" spans="1:13">
      <c r="A432" s="269">
        <v>422</v>
      </c>
      <c r="B432" s="278" t="s">
        <v>178</v>
      </c>
      <c r="C432" s="287">
        <v>449.6</v>
      </c>
      <c r="D432" s="288">
        <v>427.06666666666666</v>
      </c>
      <c r="E432" s="288">
        <v>404.5333333333333</v>
      </c>
      <c r="F432" s="288">
        <v>359.46666666666664</v>
      </c>
      <c r="G432" s="288">
        <v>336.93333333333328</v>
      </c>
      <c r="H432" s="288">
        <v>472.13333333333333</v>
      </c>
      <c r="I432" s="288">
        <v>494.66666666666674</v>
      </c>
      <c r="J432" s="288">
        <v>539.73333333333335</v>
      </c>
      <c r="K432" s="289">
        <v>449.6</v>
      </c>
      <c r="L432" s="289">
        <v>382</v>
      </c>
      <c r="M432" s="289">
        <v>41.37979</v>
      </c>
    </row>
    <row r="433" spans="1:13">
      <c r="A433" s="269">
        <v>423</v>
      </c>
      <c r="B433" s="278" t="s">
        <v>526</v>
      </c>
      <c r="C433" s="278">
        <v>77.8</v>
      </c>
      <c r="D433" s="280">
        <v>77.650000000000006</v>
      </c>
      <c r="E433" s="280">
        <v>76.800000000000011</v>
      </c>
      <c r="F433" s="280">
        <v>75.800000000000011</v>
      </c>
      <c r="G433" s="280">
        <v>74.950000000000017</v>
      </c>
      <c r="H433" s="280">
        <v>78.650000000000006</v>
      </c>
      <c r="I433" s="280">
        <v>79.5</v>
      </c>
      <c r="J433" s="280">
        <v>80.5</v>
      </c>
      <c r="K433" s="278">
        <v>78.5</v>
      </c>
      <c r="L433" s="278">
        <v>76.650000000000006</v>
      </c>
      <c r="M433" s="278">
        <v>0.66761000000000004</v>
      </c>
    </row>
    <row r="434" spans="1:13">
      <c r="A434" s="269">
        <v>424</v>
      </c>
      <c r="B434" s="278" t="s">
        <v>282</v>
      </c>
      <c r="C434" s="278">
        <v>91.15</v>
      </c>
      <c r="D434" s="280">
        <v>91.483333333333348</v>
      </c>
      <c r="E434" s="280">
        <v>90.066666666666691</v>
      </c>
      <c r="F434" s="280">
        <v>88.983333333333348</v>
      </c>
      <c r="G434" s="280">
        <v>87.566666666666691</v>
      </c>
      <c r="H434" s="280">
        <v>92.566666666666691</v>
      </c>
      <c r="I434" s="280">
        <v>93.983333333333348</v>
      </c>
      <c r="J434" s="280">
        <v>95.066666666666691</v>
      </c>
      <c r="K434" s="278">
        <v>92.9</v>
      </c>
      <c r="L434" s="278">
        <v>90.4</v>
      </c>
      <c r="M434" s="278">
        <v>7.5480200000000002</v>
      </c>
    </row>
    <row r="435" spans="1:13">
      <c r="A435" s="269">
        <v>425</v>
      </c>
      <c r="B435" s="278" t="s">
        <v>527</v>
      </c>
      <c r="C435" s="278">
        <v>416.85</v>
      </c>
      <c r="D435" s="280">
        <v>420.05</v>
      </c>
      <c r="E435" s="280">
        <v>412.3</v>
      </c>
      <c r="F435" s="280">
        <v>407.75</v>
      </c>
      <c r="G435" s="280">
        <v>400</v>
      </c>
      <c r="H435" s="280">
        <v>424.6</v>
      </c>
      <c r="I435" s="280">
        <v>432.35</v>
      </c>
      <c r="J435" s="280">
        <v>436.90000000000003</v>
      </c>
      <c r="K435" s="278">
        <v>427.8</v>
      </c>
      <c r="L435" s="278">
        <v>415.5</v>
      </c>
      <c r="M435" s="278">
        <v>1.85246</v>
      </c>
    </row>
    <row r="436" spans="1:13">
      <c r="A436" s="269">
        <v>426</v>
      </c>
      <c r="B436" s="278" t="s">
        <v>529</v>
      </c>
      <c r="C436" s="278">
        <v>1440.25</v>
      </c>
      <c r="D436" s="280">
        <v>1439.75</v>
      </c>
      <c r="E436" s="280">
        <v>1430.5</v>
      </c>
      <c r="F436" s="280">
        <v>1420.75</v>
      </c>
      <c r="G436" s="280">
        <v>1411.5</v>
      </c>
      <c r="H436" s="280">
        <v>1449.5</v>
      </c>
      <c r="I436" s="280">
        <v>1458.75</v>
      </c>
      <c r="J436" s="280">
        <v>1468.5</v>
      </c>
      <c r="K436" s="278">
        <v>1449</v>
      </c>
      <c r="L436" s="278">
        <v>1430</v>
      </c>
      <c r="M436" s="278">
        <v>5.2700000000000004E-3</v>
      </c>
    </row>
    <row r="437" spans="1:13">
      <c r="A437" s="269">
        <v>427</v>
      </c>
      <c r="B437" s="278" t="s">
        <v>530</v>
      </c>
      <c r="C437" s="278">
        <v>1237.45</v>
      </c>
      <c r="D437" s="280">
        <v>1249.1000000000001</v>
      </c>
      <c r="E437" s="280">
        <v>1214.2500000000002</v>
      </c>
      <c r="F437" s="280">
        <v>1191.0500000000002</v>
      </c>
      <c r="G437" s="280">
        <v>1156.2000000000003</v>
      </c>
      <c r="H437" s="280">
        <v>1272.3000000000002</v>
      </c>
      <c r="I437" s="280">
        <v>1307.1500000000001</v>
      </c>
      <c r="J437" s="280">
        <v>1330.3500000000001</v>
      </c>
      <c r="K437" s="278">
        <v>1283.95</v>
      </c>
      <c r="L437" s="278">
        <v>1225.9000000000001</v>
      </c>
      <c r="M437" s="278">
        <v>0.26555000000000001</v>
      </c>
    </row>
    <row r="438" spans="1:13">
      <c r="A438" s="269">
        <v>428</v>
      </c>
      <c r="B438" s="278" t="s">
        <v>531</v>
      </c>
      <c r="C438" s="278">
        <v>309.85000000000002</v>
      </c>
      <c r="D438" s="280">
        <v>307.4666666666667</v>
      </c>
      <c r="E438" s="280">
        <v>302.38333333333338</v>
      </c>
      <c r="F438" s="280">
        <v>294.91666666666669</v>
      </c>
      <c r="G438" s="280">
        <v>289.83333333333337</v>
      </c>
      <c r="H438" s="280">
        <v>314.93333333333339</v>
      </c>
      <c r="I438" s="280">
        <v>320.01666666666665</v>
      </c>
      <c r="J438" s="280">
        <v>327.48333333333341</v>
      </c>
      <c r="K438" s="278">
        <v>312.55</v>
      </c>
      <c r="L438" s="278">
        <v>300</v>
      </c>
      <c r="M438" s="278">
        <v>0.40106999999999998</v>
      </c>
    </row>
    <row r="439" spans="1:13">
      <c r="A439" s="269">
        <v>429</v>
      </c>
      <c r="B439" s="278" t="s">
        <v>179</v>
      </c>
      <c r="C439" s="278">
        <v>477.65</v>
      </c>
      <c r="D439" s="280">
        <v>478.58333333333331</v>
      </c>
      <c r="E439" s="280">
        <v>472.21666666666664</v>
      </c>
      <c r="F439" s="280">
        <v>466.7833333333333</v>
      </c>
      <c r="G439" s="280">
        <v>460.41666666666663</v>
      </c>
      <c r="H439" s="280">
        <v>484.01666666666665</v>
      </c>
      <c r="I439" s="280">
        <v>490.38333333333333</v>
      </c>
      <c r="J439" s="280">
        <v>495.81666666666666</v>
      </c>
      <c r="K439" s="278">
        <v>484.95</v>
      </c>
      <c r="L439" s="278">
        <v>473.15</v>
      </c>
      <c r="M439" s="278">
        <v>101.66501</v>
      </c>
    </row>
    <row r="440" spans="1:13">
      <c r="A440" s="269">
        <v>430</v>
      </c>
      <c r="B440" s="278" t="s">
        <v>532</v>
      </c>
      <c r="C440" s="278">
        <v>190.2</v>
      </c>
      <c r="D440" s="280">
        <v>190.30000000000004</v>
      </c>
      <c r="E440" s="280">
        <v>185.45000000000007</v>
      </c>
      <c r="F440" s="280">
        <v>180.70000000000005</v>
      </c>
      <c r="G440" s="280">
        <v>175.85000000000008</v>
      </c>
      <c r="H440" s="280">
        <v>195.05000000000007</v>
      </c>
      <c r="I440" s="280">
        <v>199.90000000000003</v>
      </c>
      <c r="J440" s="280">
        <v>204.65000000000006</v>
      </c>
      <c r="K440" s="278">
        <v>195.15</v>
      </c>
      <c r="L440" s="278">
        <v>185.55</v>
      </c>
      <c r="M440" s="278">
        <v>1.38205</v>
      </c>
    </row>
    <row r="441" spans="1:13">
      <c r="A441" s="269">
        <v>431</v>
      </c>
      <c r="B441" s="278" t="s">
        <v>180</v>
      </c>
      <c r="C441" s="278">
        <v>393.3</v>
      </c>
      <c r="D441" s="280">
        <v>389.9666666666667</v>
      </c>
      <c r="E441" s="280">
        <v>381.93333333333339</v>
      </c>
      <c r="F441" s="280">
        <v>370.56666666666672</v>
      </c>
      <c r="G441" s="280">
        <v>362.53333333333342</v>
      </c>
      <c r="H441" s="280">
        <v>401.33333333333337</v>
      </c>
      <c r="I441" s="280">
        <v>409.36666666666667</v>
      </c>
      <c r="J441" s="280">
        <v>420.73333333333335</v>
      </c>
      <c r="K441" s="278">
        <v>398</v>
      </c>
      <c r="L441" s="278">
        <v>378.6</v>
      </c>
      <c r="M441" s="278">
        <v>33.004240000000003</v>
      </c>
    </row>
    <row r="442" spans="1:13">
      <c r="A442" s="269">
        <v>432</v>
      </c>
      <c r="B442" s="278" t="s">
        <v>533</v>
      </c>
      <c r="C442" s="278">
        <v>119.6</v>
      </c>
      <c r="D442" s="280">
        <v>120.64999999999999</v>
      </c>
      <c r="E442" s="280">
        <v>117.44999999999999</v>
      </c>
      <c r="F442" s="280">
        <v>115.3</v>
      </c>
      <c r="G442" s="280">
        <v>112.1</v>
      </c>
      <c r="H442" s="280">
        <v>122.79999999999998</v>
      </c>
      <c r="I442" s="280">
        <v>126</v>
      </c>
      <c r="J442" s="280">
        <v>128.14999999999998</v>
      </c>
      <c r="K442" s="278">
        <v>123.85</v>
      </c>
      <c r="L442" s="278">
        <v>118.5</v>
      </c>
      <c r="M442" s="278">
        <v>1.46112</v>
      </c>
    </row>
    <row r="443" spans="1:13">
      <c r="A443" s="269">
        <v>433</v>
      </c>
      <c r="B443" s="278" t="s">
        <v>534</v>
      </c>
      <c r="C443" s="278">
        <v>1090.3</v>
      </c>
      <c r="D443" s="280">
        <v>1088.4333333333334</v>
      </c>
      <c r="E443" s="280">
        <v>1071.8666666666668</v>
      </c>
      <c r="F443" s="280">
        <v>1053.4333333333334</v>
      </c>
      <c r="G443" s="280">
        <v>1036.8666666666668</v>
      </c>
      <c r="H443" s="280">
        <v>1106.8666666666668</v>
      </c>
      <c r="I443" s="280">
        <v>1123.4333333333334</v>
      </c>
      <c r="J443" s="280">
        <v>1141.8666666666668</v>
      </c>
      <c r="K443" s="278">
        <v>1105</v>
      </c>
      <c r="L443" s="278">
        <v>1070</v>
      </c>
      <c r="M443" s="278">
        <v>0.93796000000000002</v>
      </c>
    </row>
    <row r="444" spans="1:13">
      <c r="A444" s="269">
        <v>434</v>
      </c>
      <c r="B444" s="278" t="s">
        <v>535</v>
      </c>
      <c r="C444" s="278">
        <v>2.65</v>
      </c>
      <c r="D444" s="280">
        <v>2.6666666666666665</v>
      </c>
      <c r="E444" s="280">
        <v>2.583333333333333</v>
      </c>
      <c r="F444" s="280">
        <v>2.5166666666666666</v>
      </c>
      <c r="G444" s="280">
        <v>2.4333333333333331</v>
      </c>
      <c r="H444" s="280">
        <v>2.7333333333333329</v>
      </c>
      <c r="I444" s="280">
        <v>2.816666666666666</v>
      </c>
      <c r="J444" s="280">
        <v>2.8833333333333329</v>
      </c>
      <c r="K444" s="278">
        <v>2.75</v>
      </c>
      <c r="L444" s="278">
        <v>2.6</v>
      </c>
      <c r="M444" s="278">
        <v>84.699629999999999</v>
      </c>
    </row>
    <row r="445" spans="1:13">
      <c r="A445" s="269">
        <v>435</v>
      </c>
      <c r="B445" s="278" t="s">
        <v>536</v>
      </c>
      <c r="C445" s="278">
        <v>99.55</v>
      </c>
      <c r="D445" s="280">
        <v>99.133333333333326</v>
      </c>
      <c r="E445" s="280">
        <v>98.016666666666652</v>
      </c>
      <c r="F445" s="280">
        <v>96.48333333333332</v>
      </c>
      <c r="G445" s="280">
        <v>95.366666666666646</v>
      </c>
      <c r="H445" s="280">
        <v>100.66666666666666</v>
      </c>
      <c r="I445" s="280">
        <v>101.78333333333333</v>
      </c>
      <c r="J445" s="280">
        <v>103.31666666666666</v>
      </c>
      <c r="K445" s="278">
        <v>100.25</v>
      </c>
      <c r="L445" s="278">
        <v>97.6</v>
      </c>
      <c r="M445" s="278">
        <v>1.3425199999999999</v>
      </c>
    </row>
    <row r="446" spans="1:13">
      <c r="A446" s="269">
        <v>436</v>
      </c>
      <c r="B446" s="278" t="s">
        <v>537</v>
      </c>
      <c r="C446" s="278">
        <v>925.25</v>
      </c>
      <c r="D446" s="280">
        <v>929.16666666666663</v>
      </c>
      <c r="E446" s="280">
        <v>914.58333333333326</v>
      </c>
      <c r="F446" s="280">
        <v>903.91666666666663</v>
      </c>
      <c r="G446" s="280">
        <v>889.33333333333326</v>
      </c>
      <c r="H446" s="280">
        <v>939.83333333333326</v>
      </c>
      <c r="I446" s="280">
        <v>954.41666666666652</v>
      </c>
      <c r="J446" s="280">
        <v>965.08333333333326</v>
      </c>
      <c r="K446" s="278">
        <v>943.75</v>
      </c>
      <c r="L446" s="278">
        <v>918.5</v>
      </c>
      <c r="M446" s="278">
        <v>0.23144999999999999</v>
      </c>
    </row>
    <row r="447" spans="1:13">
      <c r="A447" s="269">
        <v>437</v>
      </c>
      <c r="B447" s="278" t="s">
        <v>283</v>
      </c>
      <c r="C447" s="278">
        <v>307</v>
      </c>
      <c r="D447" s="280">
        <v>308.61666666666667</v>
      </c>
      <c r="E447" s="280">
        <v>303.48333333333335</v>
      </c>
      <c r="F447" s="280">
        <v>299.9666666666667</v>
      </c>
      <c r="G447" s="280">
        <v>294.83333333333337</v>
      </c>
      <c r="H447" s="280">
        <v>312.13333333333333</v>
      </c>
      <c r="I447" s="280">
        <v>317.26666666666665</v>
      </c>
      <c r="J447" s="280">
        <v>320.7833333333333</v>
      </c>
      <c r="K447" s="278">
        <v>313.75</v>
      </c>
      <c r="L447" s="278">
        <v>305.10000000000002</v>
      </c>
      <c r="M447" s="278">
        <v>1.35625</v>
      </c>
    </row>
    <row r="448" spans="1:13">
      <c r="A448" s="269">
        <v>438</v>
      </c>
      <c r="B448" s="278" t="s">
        <v>543</v>
      </c>
      <c r="C448" s="278">
        <v>59.8</v>
      </c>
      <c r="D448" s="280">
        <v>59.433333333333337</v>
      </c>
      <c r="E448" s="280">
        <v>58.366666666666674</v>
      </c>
      <c r="F448" s="280">
        <v>56.933333333333337</v>
      </c>
      <c r="G448" s="280">
        <v>55.866666666666674</v>
      </c>
      <c r="H448" s="280">
        <v>60.866666666666674</v>
      </c>
      <c r="I448" s="280">
        <v>61.933333333333337</v>
      </c>
      <c r="J448" s="280">
        <v>63.366666666666674</v>
      </c>
      <c r="K448" s="278">
        <v>60.5</v>
      </c>
      <c r="L448" s="278">
        <v>58</v>
      </c>
      <c r="M448" s="278">
        <v>0.60246</v>
      </c>
    </row>
    <row r="449" spans="1:13">
      <c r="A449" s="269">
        <v>439</v>
      </c>
      <c r="B449" s="278" t="s">
        <v>2610</v>
      </c>
      <c r="C449" s="278">
        <v>10799.95</v>
      </c>
      <c r="D449" s="280">
        <v>10816</v>
      </c>
      <c r="E449" s="280">
        <v>10632</v>
      </c>
      <c r="F449" s="280">
        <v>10464.049999999999</v>
      </c>
      <c r="G449" s="280">
        <v>10280.049999999999</v>
      </c>
      <c r="H449" s="280">
        <v>10983.95</v>
      </c>
      <c r="I449" s="280">
        <v>11167.95</v>
      </c>
      <c r="J449" s="280">
        <v>11335.900000000001</v>
      </c>
      <c r="K449" s="278">
        <v>11000</v>
      </c>
      <c r="L449" s="278">
        <v>10648.05</v>
      </c>
      <c r="M449" s="278">
        <v>9.0299999999999998E-3</v>
      </c>
    </row>
    <row r="450" spans="1:13">
      <c r="A450" s="269">
        <v>440</v>
      </c>
      <c r="B450" s="278" t="s">
        <v>183</v>
      </c>
      <c r="C450" s="278">
        <v>814.2</v>
      </c>
      <c r="D450" s="280">
        <v>817.15</v>
      </c>
      <c r="E450" s="280">
        <v>792.3</v>
      </c>
      <c r="F450" s="280">
        <v>770.4</v>
      </c>
      <c r="G450" s="280">
        <v>745.55</v>
      </c>
      <c r="H450" s="280">
        <v>839.05</v>
      </c>
      <c r="I450" s="280">
        <v>863.90000000000009</v>
      </c>
      <c r="J450" s="280">
        <v>885.8</v>
      </c>
      <c r="K450" s="278">
        <v>842</v>
      </c>
      <c r="L450" s="278">
        <v>795.25</v>
      </c>
      <c r="M450" s="278">
        <v>7.8942100000000002</v>
      </c>
    </row>
    <row r="451" spans="1:13">
      <c r="A451" s="269">
        <v>441</v>
      </c>
      <c r="B451" s="278" t="s">
        <v>3467</v>
      </c>
      <c r="C451" s="278">
        <v>354</v>
      </c>
      <c r="D451" s="280">
        <v>351</v>
      </c>
      <c r="E451" s="280">
        <v>346</v>
      </c>
      <c r="F451" s="280">
        <v>338</v>
      </c>
      <c r="G451" s="280">
        <v>333</v>
      </c>
      <c r="H451" s="280">
        <v>359</v>
      </c>
      <c r="I451" s="280">
        <v>364</v>
      </c>
      <c r="J451" s="280">
        <v>372</v>
      </c>
      <c r="K451" s="278">
        <v>356</v>
      </c>
      <c r="L451" s="278">
        <v>343</v>
      </c>
      <c r="M451" s="278">
        <v>36.535200000000003</v>
      </c>
    </row>
    <row r="452" spans="1:13">
      <c r="A452" s="269">
        <v>442</v>
      </c>
      <c r="B452" s="278" t="s">
        <v>544</v>
      </c>
      <c r="C452" s="278">
        <v>746.45</v>
      </c>
      <c r="D452" s="280">
        <v>748.31666666666661</v>
      </c>
      <c r="E452" s="280">
        <v>735.13333333333321</v>
      </c>
      <c r="F452" s="280">
        <v>723.81666666666661</v>
      </c>
      <c r="G452" s="280">
        <v>710.63333333333321</v>
      </c>
      <c r="H452" s="280">
        <v>759.63333333333321</v>
      </c>
      <c r="I452" s="280">
        <v>772.81666666666661</v>
      </c>
      <c r="J452" s="280">
        <v>784.13333333333321</v>
      </c>
      <c r="K452" s="278">
        <v>761.5</v>
      </c>
      <c r="L452" s="278">
        <v>737</v>
      </c>
      <c r="M452" s="278">
        <v>0.31491000000000002</v>
      </c>
    </row>
    <row r="453" spans="1:13">
      <c r="A453" s="269">
        <v>443</v>
      </c>
      <c r="B453" s="278" t="s">
        <v>184</v>
      </c>
      <c r="C453" s="278">
        <v>78.150000000000006</v>
      </c>
      <c r="D453" s="280">
        <v>78</v>
      </c>
      <c r="E453" s="280">
        <v>76.7</v>
      </c>
      <c r="F453" s="280">
        <v>75.25</v>
      </c>
      <c r="G453" s="280">
        <v>73.95</v>
      </c>
      <c r="H453" s="280">
        <v>79.45</v>
      </c>
      <c r="I453" s="280">
        <v>80.750000000000014</v>
      </c>
      <c r="J453" s="280">
        <v>82.2</v>
      </c>
      <c r="K453" s="278">
        <v>79.3</v>
      </c>
      <c r="L453" s="278">
        <v>76.55</v>
      </c>
      <c r="M453" s="278">
        <v>407.85025000000002</v>
      </c>
    </row>
    <row r="454" spans="1:13">
      <c r="A454" s="269">
        <v>444</v>
      </c>
      <c r="B454" s="278" t="s">
        <v>185</v>
      </c>
      <c r="C454" s="278">
        <v>34.9</v>
      </c>
      <c r="D454" s="280">
        <v>34.616666666666667</v>
      </c>
      <c r="E454" s="280">
        <v>34.133333333333333</v>
      </c>
      <c r="F454" s="280">
        <v>33.366666666666667</v>
      </c>
      <c r="G454" s="280">
        <v>32.883333333333333</v>
      </c>
      <c r="H454" s="280">
        <v>35.383333333333333</v>
      </c>
      <c r="I454" s="280">
        <v>35.866666666666667</v>
      </c>
      <c r="J454" s="280">
        <v>36.633333333333333</v>
      </c>
      <c r="K454" s="278">
        <v>35.1</v>
      </c>
      <c r="L454" s="278">
        <v>33.85</v>
      </c>
      <c r="M454" s="278">
        <v>32.29383</v>
      </c>
    </row>
    <row r="455" spans="1:13">
      <c r="A455" s="269">
        <v>445</v>
      </c>
      <c r="B455" s="278" t="s">
        <v>186</v>
      </c>
      <c r="C455" s="278">
        <v>31.1</v>
      </c>
      <c r="D455" s="280">
        <v>31.2</v>
      </c>
      <c r="E455" s="280">
        <v>30.9</v>
      </c>
      <c r="F455" s="280">
        <v>30.7</v>
      </c>
      <c r="G455" s="280">
        <v>30.4</v>
      </c>
      <c r="H455" s="280">
        <v>31.4</v>
      </c>
      <c r="I455" s="280">
        <v>31.700000000000003</v>
      </c>
      <c r="J455" s="280">
        <v>31.9</v>
      </c>
      <c r="K455" s="278">
        <v>31.5</v>
      </c>
      <c r="L455" s="278">
        <v>31</v>
      </c>
      <c r="M455" s="278">
        <v>143.36257000000001</v>
      </c>
    </row>
    <row r="456" spans="1:13">
      <c r="A456" s="269">
        <v>446</v>
      </c>
      <c r="B456" s="278" t="s">
        <v>187</v>
      </c>
      <c r="C456" s="278">
        <v>282.64999999999998</v>
      </c>
      <c r="D456" s="280">
        <v>280.01666666666665</v>
      </c>
      <c r="E456" s="280">
        <v>273.88333333333333</v>
      </c>
      <c r="F456" s="280">
        <v>265.11666666666667</v>
      </c>
      <c r="G456" s="280">
        <v>258.98333333333335</v>
      </c>
      <c r="H456" s="280">
        <v>288.7833333333333</v>
      </c>
      <c r="I456" s="280">
        <v>294.91666666666663</v>
      </c>
      <c r="J456" s="280">
        <v>303.68333333333328</v>
      </c>
      <c r="K456" s="278">
        <v>286.14999999999998</v>
      </c>
      <c r="L456" s="278">
        <v>271.25</v>
      </c>
      <c r="M456" s="278">
        <v>198.76696000000001</v>
      </c>
    </row>
    <row r="457" spans="1:13">
      <c r="A457" s="269">
        <v>447</v>
      </c>
      <c r="B457" s="278" t="s">
        <v>2626</v>
      </c>
      <c r="C457" s="278">
        <v>17.2</v>
      </c>
      <c r="D457" s="280">
        <v>17.133333333333333</v>
      </c>
      <c r="E457" s="280">
        <v>16.816666666666666</v>
      </c>
      <c r="F457" s="280">
        <v>16.433333333333334</v>
      </c>
      <c r="G457" s="280">
        <v>16.116666666666667</v>
      </c>
      <c r="H457" s="280">
        <v>17.516666666666666</v>
      </c>
      <c r="I457" s="280">
        <v>17.833333333333329</v>
      </c>
      <c r="J457" s="280">
        <v>18.216666666666665</v>
      </c>
      <c r="K457" s="278">
        <v>17.45</v>
      </c>
      <c r="L457" s="278">
        <v>16.75</v>
      </c>
      <c r="M457" s="278">
        <v>33.19661</v>
      </c>
    </row>
    <row r="458" spans="1:13">
      <c r="A458" s="269">
        <v>448</v>
      </c>
      <c r="B458" s="278" t="s">
        <v>538</v>
      </c>
      <c r="C458" s="278">
        <v>729.55</v>
      </c>
      <c r="D458" s="280">
        <v>713</v>
      </c>
      <c r="E458" s="280">
        <v>659</v>
      </c>
      <c r="F458" s="280">
        <v>588.45000000000005</v>
      </c>
      <c r="G458" s="280">
        <v>534.45000000000005</v>
      </c>
      <c r="H458" s="280">
        <v>783.55</v>
      </c>
      <c r="I458" s="280">
        <v>837.55</v>
      </c>
      <c r="J458" s="280">
        <v>908.09999999999991</v>
      </c>
      <c r="K458" s="278">
        <v>767</v>
      </c>
      <c r="L458" s="278">
        <v>642.45000000000005</v>
      </c>
      <c r="M458" s="278">
        <v>3.7690999999999999</v>
      </c>
    </row>
    <row r="459" spans="1:13">
      <c r="A459" s="269">
        <v>449</v>
      </c>
      <c r="B459" s="278" t="s">
        <v>539</v>
      </c>
      <c r="C459" s="278">
        <v>392.4</v>
      </c>
      <c r="D459" s="280">
        <v>393.23333333333335</v>
      </c>
      <c r="E459" s="280">
        <v>387.41666666666669</v>
      </c>
      <c r="F459" s="280">
        <v>382.43333333333334</v>
      </c>
      <c r="G459" s="280">
        <v>376.61666666666667</v>
      </c>
      <c r="H459" s="280">
        <v>398.2166666666667</v>
      </c>
      <c r="I459" s="280">
        <v>404.0333333333333</v>
      </c>
      <c r="J459" s="280">
        <v>409.01666666666671</v>
      </c>
      <c r="K459" s="278">
        <v>399.05</v>
      </c>
      <c r="L459" s="278">
        <v>388.25</v>
      </c>
      <c r="M459" s="278">
        <v>8.3159999999999998E-2</v>
      </c>
    </row>
    <row r="460" spans="1:13">
      <c r="A460" s="269">
        <v>450</v>
      </c>
      <c r="B460" s="278" t="s">
        <v>188</v>
      </c>
      <c r="C460" s="278">
        <v>1905.65</v>
      </c>
      <c r="D460" s="280">
        <v>1889.4166666666667</v>
      </c>
      <c r="E460" s="280">
        <v>1866.2833333333335</v>
      </c>
      <c r="F460" s="280">
        <v>1826.9166666666667</v>
      </c>
      <c r="G460" s="280">
        <v>1803.7833333333335</v>
      </c>
      <c r="H460" s="280">
        <v>1928.7833333333335</v>
      </c>
      <c r="I460" s="280">
        <v>1951.9166666666667</v>
      </c>
      <c r="J460" s="280">
        <v>1991.2833333333335</v>
      </c>
      <c r="K460" s="278">
        <v>1912.55</v>
      </c>
      <c r="L460" s="278">
        <v>1850.05</v>
      </c>
      <c r="M460" s="278">
        <v>42.415790000000001</v>
      </c>
    </row>
    <row r="461" spans="1:13">
      <c r="A461" s="269">
        <v>451</v>
      </c>
      <c r="B461" s="278" t="s">
        <v>545</v>
      </c>
      <c r="C461" s="278">
        <v>1553.7</v>
      </c>
      <c r="D461" s="280">
        <v>1560.7</v>
      </c>
      <c r="E461" s="280">
        <v>1543</v>
      </c>
      <c r="F461" s="280">
        <v>1532.3</v>
      </c>
      <c r="G461" s="280">
        <v>1514.6</v>
      </c>
      <c r="H461" s="280">
        <v>1571.4</v>
      </c>
      <c r="I461" s="280">
        <v>1589.1000000000004</v>
      </c>
      <c r="J461" s="280">
        <v>1599.8000000000002</v>
      </c>
      <c r="K461" s="278">
        <v>1578.4</v>
      </c>
      <c r="L461" s="278">
        <v>1550</v>
      </c>
      <c r="M461" s="278">
        <v>4.5539999999999997E-2</v>
      </c>
    </row>
    <row r="462" spans="1:13">
      <c r="A462" s="269">
        <v>452</v>
      </c>
      <c r="B462" s="278" t="s">
        <v>189</v>
      </c>
      <c r="C462" s="278">
        <v>528.70000000000005</v>
      </c>
      <c r="D462" s="280">
        <v>529.23333333333323</v>
      </c>
      <c r="E462" s="280">
        <v>521.56666666666649</v>
      </c>
      <c r="F462" s="280">
        <v>514.43333333333328</v>
      </c>
      <c r="G462" s="280">
        <v>506.76666666666654</v>
      </c>
      <c r="H462" s="280">
        <v>536.36666666666645</v>
      </c>
      <c r="I462" s="280">
        <v>544.03333333333319</v>
      </c>
      <c r="J462" s="280">
        <v>551.1666666666664</v>
      </c>
      <c r="K462" s="278">
        <v>536.9</v>
      </c>
      <c r="L462" s="278">
        <v>522.1</v>
      </c>
      <c r="M462" s="278">
        <v>63.620060000000002</v>
      </c>
    </row>
    <row r="463" spans="1:13">
      <c r="A463" s="269">
        <v>453</v>
      </c>
      <c r="B463" s="278" t="s">
        <v>546</v>
      </c>
      <c r="C463" s="278">
        <v>203.2</v>
      </c>
      <c r="D463" s="280">
        <v>204.68333333333331</v>
      </c>
      <c r="E463" s="280">
        <v>200.11666666666662</v>
      </c>
      <c r="F463" s="280">
        <v>197.0333333333333</v>
      </c>
      <c r="G463" s="280">
        <v>192.46666666666661</v>
      </c>
      <c r="H463" s="280">
        <v>207.76666666666662</v>
      </c>
      <c r="I463" s="280">
        <v>212.33333333333329</v>
      </c>
      <c r="J463" s="280">
        <v>215.41666666666663</v>
      </c>
      <c r="K463" s="278">
        <v>209.25</v>
      </c>
      <c r="L463" s="278">
        <v>201.6</v>
      </c>
      <c r="M463" s="278">
        <v>1.934E-2</v>
      </c>
    </row>
    <row r="464" spans="1:13">
      <c r="A464" s="269">
        <v>454</v>
      </c>
      <c r="B464" s="278" t="s">
        <v>547</v>
      </c>
      <c r="C464" s="278">
        <v>733.6</v>
      </c>
      <c r="D464" s="280">
        <v>737.69999999999993</v>
      </c>
      <c r="E464" s="280">
        <v>721.39999999999986</v>
      </c>
      <c r="F464" s="280">
        <v>709.19999999999993</v>
      </c>
      <c r="G464" s="280">
        <v>692.89999999999986</v>
      </c>
      <c r="H464" s="280">
        <v>749.89999999999986</v>
      </c>
      <c r="I464" s="280">
        <v>766.19999999999982</v>
      </c>
      <c r="J464" s="280">
        <v>778.39999999999986</v>
      </c>
      <c r="K464" s="278">
        <v>754</v>
      </c>
      <c r="L464" s="278">
        <v>725.5</v>
      </c>
      <c r="M464" s="278">
        <v>0.31623000000000001</v>
      </c>
    </row>
    <row r="465" spans="1:13">
      <c r="A465" s="269">
        <v>455</v>
      </c>
      <c r="B465" s="278" t="s">
        <v>548</v>
      </c>
      <c r="C465" s="278">
        <v>516.6</v>
      </c>
      <c r="D465" s="280">
        <v>518.9</v>
      </c>
      <c r="E465" s="280">
        <v>512.79999999999995</v>
      </c>
      <c r="F465" s="280">
        <v>509</v>
      </c>
      <c r="G465" s="280">
        <v>502.9</v>
      </c>
      <c r="H465" s="280">
        <v>522.69999999999993</v>
      </c>
      <c r="I465" s="280">
        <v>528.80000000000007</v>
      </c>
      <c r="J465" s="280">
        <v>532.59999999999991</v>
      </c>
      <c r="K465" s="278">
        <v>525</v>
      </c>
      <c r="L465" s="278">
        <v>515.1</v>
      </c>
      <c r="M465" s="278">
        <v>0.49375000000000002</v>
      </c>
    </row>
    <row r="466" spans="1:13">
      <c r="A466" s="269">
        <v>456</v>
      </c>
      <c r="B466" s="278" t="s">
        <v>553</v>
      </c>
      <c r="C466" s="278">
        <v>354.3</v>
      </c>
      <c r="D466" s="280">
        <v>350.98333333333335</v>
      </c>
      <c r="E466" s="280">
        <v>343.06666666666672</v>
      </c>
      <c r="F466" s="280">
        <v>331.83333333333337</v>
      </c>
      <c r="G466" s="280">
        <v>323.91666666666674</v>
      </c>
      <c r="H466" s="280">
        <v>362.2166666666667</v>
      </c>
      <c r="I466" s="280">
        <v>370.13333333333333</v>
      </c>
      <c r="J466" s="280">
        <v>381.36666666666667</v>
      </c>
      <c r="K466" s="278">
        <v>358.9</v>
      </c>
      <c r="L466" s="278">
        <v>339.75</v>
      </c>
      <c r="M466" s="278">
        <v>0.98755000000000004</v>
      </c>
    </row>
    <row r="467" spans="1:13">
      <c r="A467" s="269">
        <v>457</v>
      </c>
      <c r="B467" s="278" t="s">
        <v>549</v>
      </c>
      <c r="C467" s="278">
        <v>34.35</v>
      </c>
      <c r="D467" s="280">
        <v>34.983333333333334</v>
      </c>
      <c r="E467" s="280">
        <v>33.56666666666667</v>
      </c>
      <c r="F467" s="280">
        <v>32.783333333333339</v>
      </c>
      <c r="G467" s="280">
        <v>31.366666666666674</v>
      </c>
      <c r="H467" s="280">
        <v>35.766666666666666</v>
      </c>
      <c r="I467" s="280">
        <v>37.183333333333323</v>
      </c>
      <c r="J467" s="280">
        <v>37.966666666666661</v>
      </c>
      <c r="K467" s="278">
        <v>36.4</v>
      </c>
      <c r="L467" s="278">
        <v>34.200000000000003</v>
      </c>
      <c r="M467" s="278">
        <v>2.0802</v>
      </c>
    </row>
    <row r="468" spans="1:13">
      <c r="A468" s="269">
        <v>458</v>
      </c>
      <c r="B468" s="278" t="s">
        <v>550</v>
      </c>
      <c r="C468" s="278">
        <v>872.8</v>
      </c>
      <c r="D468" s="280">
        <v>881.73333333333323</v>
      </c>
      <c r="E468" s="280">
        <v>853.46666666666647</v>
      </c>
      <c r="F468" s="280">
        <v>834.13333333333321</v>
      </c>
      <c r="G468" s="280">
        <v>805.86666666666645</v>
      </c>
      <c r="H468" s="280">
        <v>901.06666666666649</v>
      </c>
      <c r="I468" s="280">
        <v>929.33333333333314</v>
      </c>
      <c r="J468" s="280">
        <v>948.66666666666652</v>
      </c>
      <c r="K468" s="278">
        <v>910</v>
      </c>
      <c r="L468" s="278">
        <v>862.4</v>
      </c>
      <c r="M468" s="278">
        <v>0.29901</v>
      </c>
    </row>
    <row r="469" spans="1:13">
      <c r="A469" s="269">
        <v>459</v>
      </c>
      <c r="B469" s="278" t="s">
        <v>190</v>
      </c>
      <c r="C469" s="278">
        <v>925.4</v>
      </c>
      <c r="D469" s="280">
        <v>925.66666666666663</v>
      </c>
      <c r="E469" s="280">
        <v>917.73333333333323</v>
      </c>
      <c r="F469" s="280">
        <v>910.06666666666661</v>
      </c>
      <c r="G469" s="280">
        <v>902.13333333333321</v>
      </c>
      <c r="H469" s="280">
        <v>933.33333333333326</v>
      </c>
      <c r="I469" s="280">
        <v>941.26666666666665</v>
      </c>
      <c r="J469" s="280">
        <v>948.93333333333328</v>
      </c>
      <c r="K469" s="278">
        <v>933.6</v>
      </c>
      <c r="L469" s="278">
        <v>918</v>
      </c>
      <c r="M469" s="278">
        <v>25.149360000000001</v>
      </c>
    </row>
    <row r="470" spans="1:13">
      <c r="A470" s="269">
        <v>460</v>
      </c>
      <c r="B470" s="278" t="s">
        <v>191</v>
      </c>
      <c r="C470" s="278">
        <v>2420.35</v>
      </c>
      <c r="D470" s="280">
        <v>2450.6333333333332</v>
      </c>
      <c r="E470" s="280">
        <v>2366.3166666666666</v>
      </c>
      <c r="F470" s="280">
        <v>2312.2833333333333</v>
      </c>
      <c r="G470" s="280">
        <v>2227.9666666666667</v>
      </c>
      <c r="H470" s="280">
        <v>2504.6666666666665</v>
      </c>
      <c r="I470" s="280">
        <v>2588.9833333333331</v>
      </c>
      <c r="J470" s="280">
        <v>2643.0166666666664</v>
      </c>
      <c r="K470" s="278">
        <v>2534.9499999999998</v>
      </c>
      <c r="L470" s="278">
        <v>2396.6</v>
      </c>
      <c r="M470" s="278">
        <v>4.31182</v>
      </c>
    </row>
    <row r="471" spans="1:13">
      <c r="A471" s="269">
        <v>461</v>
      </c>
      <c r="B471" s="278" t="s">
        <v>192</v>
      </c>
      <c r="C471" s="278">
        <v>322.55</v>
      </c>
      <c r="D471" s="280">
        <v>321</v>
      </c>
      <c r="E471" s="280">
        <v>315.10000000000002</v>
      </c>
      <c r="F471" s="280">
        <v>307.65000000000003</v>
      </c>
      <c r="G471" s="280">
        <v>301.75000000000006</v>
      </c>
      <c r="H471" s="280">
        <v>328.45</v>
      </c>
      <c r="I471" s="280">
        <v>334.34999999999997</v>
      </c>
      <c r="J471" s="280">
        <v>341.79999999999995</v>
      </c>
      <c r="K471" s="278">
        <v>326.89999999999998</v>
      </c>
      <c r="L471" s="278">
        <v>313.55</v>
      </c>
      <c r="M471" s="278">
        <v>13.40202</v>
      </c>
    </row>
    <row r="472" spans="1:13">
      <c r="A472" s="269">
        <v>462</v>
      </c>
      <c r="B472" s="278" t="s">
        <v>551</v>
      </c>
      <c r="C472" s="278">
        <v>487.05</v>
      </c>
      <c r="D472" s="280">
        <v>489.16666666666669</v>
      </c>
      <c r="E472" s="280">
        <v>480.88333333333338</v>
      </c>
      <c r="F472" s="280">
        <v>474.7166666666667</v>
      </c>
      <c r="G472" s="280">
        <v>466.43333333333339</v>
      </c>
      <c r="H472" s="280">
        <v>495.33333333333337</v>
      </c>
      <c r="I472" s="280">
        <v>503.61666666666667</v>
      </c>
      <c r="J472" s="280">
        <v>509.78333333333336</v>
      </c>
      <c r="K472" s="278">
        <v>497.45</v>
      </c>
      <c r="L472" s="278">
        <v>483</v>
      </c>
      <c r="M472" s="278">
        <v>2.0908899999999999</v>
      </c>
    </row>
    <row r="473" spans="1:13">
      <c r="A473" s="269">
        <v>463</v>
      </c>
      <c r="B473" s="278" t="s">
        <v>552</v>
      </c>
      <c r="C473" s="278">
        <v>4.9000000000000004</v>
      </c>
      <c r="D473" s="280">
        <v>4.9333333333333336</v>
      </c>
      <c r="E473" s="280">
        <v>4.8666666666666671</v>
      </c>
      <c r="F473" s="280">
        <v>4.8333333333333339</v>
      </c>
      <c r="G473" s="280">
        <v>4.7666666666666675</v>
      </c>
      <c r="H473" s="280">
        <v>4.9666666666666668</v>
      </c>
      <c r="I473" s="280">
        <v>5.0333333333333332</v>
      </c>
      <c r="J473" s="280">
        <v>5.0666666666666664</v>
      </c>
      <c r="K473" s="278">
        <v>5</v>
      </c>
      <c r="L473" s="278">
        <v>4.9000000000000004</v>
      </c>
      <c r="M473" s="278">
        <v>48.39481</v>
      </c>
    </row>
    <row r="474" spans="1:13">
      <c r="A474" s="269">
        <v>464</v>
      </c>
      <c r="B474" s="278" t="s">
        <v>705</v>
      </c>
      <c r="C474" s="278">
        <v>77.099999999999994</v>
      </c>
      <c r="D474" s="280">
        <v>73.216666666666654</v>
      </c>
      <c r="E474" s="280">
        <v>68.583333333333314</v>
      </c>
      <c r="F474" s="280">
        <v>60.066666666666663</v>
      </c>
      <c r="G474" s="280">
        <v>55.433333333333323</v>
      </c>
      <c r="H474" s="280">
        <v>81.733333333333306</v>
      </c>
      <c r="I474" s="280">
        <v>86.36666666666666</v>
      </c>
      <c r="J474" s="280">
        <v>94.883333333333297</v>
      </c>
      <c r="K474" s="278">
        <v>77.849999999999994</v>
      </c>
      <c r="L474" s="278">
        <v>64.7</v>
      </c>
      <c r="M474" s="278">
        <v>1.76075</v>
      </c>
    </row>
    <row r="475" spans="1:13">
      <c r="A475" s="269">
        <v>465</v>
      </c>
      <c r="B475" s="278" t="s">
        <v>540</v>
      </c>
      <c r="C475" s="278">
        <v>4827.3999999999996</v>
      </c>
      <c r="D475" s="280">
        <v>4761.4333333333334</v>
      </c>
      <c r="E475" s="280">
        <v>4652.8666666666668</v>
      </c>
      <c r="F475" s="280">
        <v>4478.333333333333</v>
      </c>
      <c r="G475" s="280">
        <v>4369.7666666666664</v>
      </c>
      <c r="H475" s="280">
        <v>4935.9666666666672</v>
      </c>
      <c r="I475" s="280">
        <v>5044.5333333333347</v>
      </c>
      <c r="J475" s="280">
        <v>5219.0666666666675</v>
      </c>
      <c r="K475" s="278">
        <v>4870</v>
      </c>
      <c r="L475" s="278">
        <v>4586.8999999999996</v>
      </c>
      <c r="M475" s="278">
        <v>5.4129999999999998E-2</v>
      </c>
    </row>
    <row r="476" spans="1:13">
      <c r="A476" s="269">
        <v>466</v>
      </c>
      <c r="B476" s="246" t="s">
        <v>542</v>
      </c>
      <c r="C476" s="278">
        <v>19.8</v>
      </c>
      <c r="D476" s="280">
        <v>19.716666666666669</v>
      </c>
      <c r="E476" s="280">
        <v>19.333333333333336</v>
      </c>
      <c r="F476" s="280">
        <v>18.866666666666667</v>
      </c>
      <c r="G476" s="280">
        <v>18.483333333333334</v>
      </c>
      <c r="H476" s="280">
        <v>20.183333333333337</v>
      </c>
      <c r="I476" s="280">
        <v>20.56666666666667</v>
      </c>
      <c r="J476" s="280">
        <v>21.033333333333339</v>
      </c>
      <c r="K476" s="278">
        <v>20.100000000000001</v>
      </c>
      <c r="L476" s="278">
        <v>19.25</v>
      </c>
      <c r="M476" s="278">
        <v>16.961580000000001</v>
      </c>
    </row>
    <row r="477" spans="1:13">
      <c r="A477" s="269">
        <v>467</v>
      </c>
      <c r="B477" s="246" t="s">
        <v>193</v>
      </c>
      <c r="C477" s="278">
        <v>307.89999999999998</v>
      </c>
      <c r="D477" s="280">
        <v>303.66666666666669</v>
      </c>
      <c r="E477" s="280">
        <v>296.33333333333337</v>
      </c>
      <c r="F477" s="280">
        <v>284.76666666666671</v>
      </c>
      <c r="G477" s="280">
        <v>277.43333333333339</v>
      </c>
      <c r="H477" s="280">
        <v>315.23333333333335</v>
      </c>
      <c r="I477" s="280">
        <v>322.56666666666672</v>
      </c>
      <c r="J477" s="280">
        <v>334.13333333333333</v>
      </c>
      <c r="K477" s="278">
        <v>311</v>
      </c>
      <c r="L477" s="278">
        <v>292.10000000000002</v>
      </c>
      <c r="M477" s="278">
        <v>42.711219999999997</v>
      </c>
    </row>
    <row r="478" spans="1:13">
      <c r="A478" s="269">
        <v>468</v>
      </c>
      <c r="B478" s="246" t="s">
        <v>541</v>
      </c>
      <c r="C478" s="278">
        <v>196.1</v>
      </c>
      <c r="D478" s="280">
        <v>196.75</v>
      </c>
      <c r="E478" s="280">
        <v>193.7</v>
      </c>
      <c r="F478" s="280">
        <v>191.29999999999998</v>
      </c>
      <c r="G478" s="280">
        <v>188.24999999999997</v>
      </c>
      <c r="H478" s="280">
        <v>199.15</v>
      </c>
      <c r="I478" s="280">
        <v>202.20000000000002</v>
      </c>
      <c r="J478" s="280">
        <v>204.60000000000002</v>
      </c>
      <c r="K478" s="278">
        <v>199.8</v>
      </c>
      <c r="L478" s="278">
        <v>194.35</v>
      </c>
      <c r="M478" s="278">
        <v>0.13217999999999999</v>
      </c>
    </row>
    <row r="479" spans="1:13">
      <c r="A479" s="269">
        <v>469</v>
      </c>
      <c r="B479" s="246" t="s">
        <v>194</v>
      </c>
      <c r="C479" s="278">
        <v>943.85</v>
      </c>
      <c r="D479" s="280">
        <v>947.56666666666661</v>
      </c>
      <c r="E479" s="280">
        <v>927.28333333333319</v>
      </c>
      <c r="F479" s="280">
        <v>910.71666666666658</v>
      </c>
      <c r="G479" s="280">
        <v>890.43333333333317</v>
      </c>
      <c r="H479" s="280">
        <v>964.13333333333321</v>
      </c>
      <c r="I479" s="280">
        <v>984.41666666666652</v>
      </c>
      <c r="J479" s="280">
        <v>1000.9833333333332</v>
      </c>
      <c r="K479" s="278">
        <v>967.85</v>
      </c>
      <c r="L479" s="278">
        <v>931</v>
      </c>
      <c r="M479" s="278">
        <v>8.9976099999999999</v>
      </c>
    </row>
    <row r="480" spans="1:13">
      <c r="A480" s="269">
        <v>470</v>
      </c>
      <c r="B480" s="246" t="s">
        <v>554</v>
      </c>
      <c r="C480" s="278">
        <v>12.7</v>
      </c>
      <c r="D480" s="280">
        <v>12.583333333333334</v>
      </c>
      <c r="E480" s="280">
        <v>12.166666666666668</v>
      </c>
      <c r="F480" s="280">
        <v>11.633333333333335</v>
      </c>
      <c r="G480" s="280">
        <v>11.216666666666669</v>
      </c>
      <c r="H480" s="280">
        <v>13.116666666666667</v>
      </c>
      <c r="I480" s="280">
        <v>13.533333333333335</v>
      </c>
      <c r="J480" s="280">
        <v>14.066666666666666</v>
      </c>
      <c r="K480" s="278">
        <v>13</v>
      </c>
      <c r="L480" s="278">
        <v>12.05</v>
      </c>
      <c r="M480" s="278">
        <v>26.151430000000001</v>
      </c>
    </row>
    <row r="481" spans="1:13">
      <c r="A481" s="269">
        <v>471</v>
      </c>
      <c r="B481" s="246" t="s">
        <v>555</v>
      </c>
      <c r="C481" s="278">
        <v>189.9</v>
      </c>
      <c r="D481" s="280">
        <v>191.46666666666667</v>
      </c>
      <c r="E481" s="280">
        <v>186.43333333333334</v>
      </c>
      <c r="F481" s="280">
        <v>182.96666666666667</v>
      </c>
      <c r="G481" s="280">
        <v>177.93333333333334</v>
      </c>
      <c r="H481" s="280">
        <v>194.93333333333334</v>
      </c>
      <c r="I481" s="280">
        <v>199.9666666666667</v>
      </c>
      <c r="J481" s="280">
        <v>203.43333333333334</v>
      </c>
      <c r="K481" s="278">
        <v>196.5</v>
      </c>
      <c r="L481" s="278">
        <v>188</v>
      </c>
      <c r="M481" s="278">
        <v>8.2270500000000002</v>
      </c>
    </row>
    <row r="482" spans="1:13">
      <c r="A482" s="269">
        <v>472</v>
      </c>
      <c r="B482" s="246" t="s">
        <v>195</v>
      </c>
      <c r="C482" s="278">
        <v>175.9</v>
      </c>
      <c r="D482" s="280">
        <v>176.9</v>
      </c>
      <c r="E482" s="280">
        <v>172.65</v>
      </c>
      <c r="F482" s="278">
        <v>169.4</v>
      </c>
      <c r="G482" s="280">
        <v>165.15</v>
      </c>
      <c r="H482" s="280">
        <v>180.15</v>
      </c>
      <c r="I482" s="278">
        <v>184.4</v>
      </c>
      <c r="J482" s="280">
        <v>187.65</v>
      </c>
      <c r="K482" s="280">
        <v>181.15</v>
      </c>
      <c r="L482" s="278">
        <v>173.65</v>
      </c>
      <c r="M482" s="280">
        <v>62.427399999999999</v>
      </c>
    </row>
    <row r="483" spans="1:13">
      <c r="A483" s="269">
        <v>473</v>
      </c>
      <c r="B483" s="246" t="s">
        <v>196</v>
      </c>
      <c r="C483" s="278">
        <v>3434.35</v>
      </c>
      <c r="D483" s="280">
        <v>3416.0833333333335</v>
      </c>
      <c r="E483" s="280">
        <v>3378.3666666666668</v>
      </c>
      <c r="F483" s="278">
        <v>3322.3833333333332</v>
      </c>
      <c r="G483" s="280">
        <v>3284.6666666666665</v>
      </c>
      <c r="H483" s="280">
        <v>3472.0666666666671</v>
      </c>
      <c r="I483" s="278">
        <v>3509.7833333333333</v>
      </c>
      <c r="J483" s="280">
        <v>3565.7666666666673</v>
      </c>
      <c r="K483" s="280">
        <v>3453.8</v>
      </c>
      <c r="L483" s="278">
        <v>3360.1</v>
      </c>
      <c r="M483" s="280">
        <v>3.9383400000000002</v>
      </c>
    </row>
    <row r="484" spans="1:13">
      <c r="A484" s="269">
        <v>474</v>
      </c>
      <c r="B484" s="246" t="s">
        <v>197</v>
      </c>
      <c r="C484" s="246">
        <v>27.05</v>
      </c>
      <c r="D484" s="290">
        <v>27.033333333333335</v>
      </c>
      <c r="E484" s="290">
        <v>26.716666666666669</v>
      </c>
      <c r="F484" s="290">
        <v>26.383333333333333</v>
      </c>
      <c r="G484" s="290">
        <v>26.066666666666666</v>
      </c>
      <c r="H484" s="290">
        <v>27.366666666666671</v>
      </c>
      <c r="I484" s="290">
        <v>27.683333333333341</v>
      </c>
      <c r="J484" s="290">
        <v>28.016666666666673</v>
      </c>
      <c r="K484" s="290">
        <v>27.35</v>
      </c>
      <c r="L484" s="290">
        <v>26.7</v>
      </c>
      <c r="M484" s="290">
        <v>43.227910000000001</v>
      </c>
    </row>
    <row r="485" spans="1:13">
      <c r="A485" s="269">
        <v>475</v>
      </c>
      <c r="B485" s="246" t="s">
        <v>198</v>
      </c>
      <c r="C485" s="246">
        <v>360.6</v>
      </c>
      <c r="D485" s="290">
        <v>359.7833333333333</v>
      </c>
      <c r="E485" s="290">
        <v>355.16666666666663</v>
      </c>
      <c r="F485" s="290">
        <v>349.73333333333335</v>
      </c>
      <c r="G485" s="290">
        <v>345.11666666666667</v>
      </c>
      <c r="H485" s="290">
        <v>365.21666666666658</v>
      </c>
      <c r="I485" s="290">
        <v>369.83333333333326</v>
      </c>
      <c r="J485" s="290">
        <v>375.26666666666654</v>
      </c>
      <c r="K485" s="290">
        <v>364.4</v>
      </c>
      <c r="L485" s="290">
        <v>354.35</v>
      </c>
      <c r="M485" s="290">
        <v>28.240410000000001</v>
      </c>
    </row>
    <row r="486" spans="1:13">
      <c r="A486" s="269">
        <v>476</v>
      </c>
      <c r="B486" s="246" t="s">
        <v>561</v>
      </c>
      <c r="C486" s="290">
        <v>984.8</v>
      </c>
      <c r="D486" s="290">
        <v>979.91666666666663</v>
      </c>
      <c r="E486" s="290">
        <v>954.93333333333328</v>
      </c>
      <c r="F486" s="290">
        <v>925.06666666666661</v>
      </c>
      <c r="G486" s="290">
        <v>900.08333333333326</v>
      </c>
      <c r="H486" s="290">
        <v>1009.7833333333333</v>
      </c>
      <c r="I486" s="290">
        <v>1034.7666666666667</v>
      </c>
      <c r="J486" s="290">
        <v>1064.6333333333332</v>
      </c>
      <c r="K486" s="290">
        <v>1004.9</v>
      </c>
      <c r="L486" s="290">
        <v>950.05</v>
      </c>
      <c r="M486" s="290">
        <v>6.2210000000000001E-2</v>
      </c>
    </row>
    <row r="487" spans="1:13">
      <c r="A487" s="269">
        <v>477</v>
      </c>
      <c r="B487" s="246" t="s">
        <v>562</v>
      </c>
      <c r="C487" s="290">
        <v>25.8</v>
      </c>
      <c r="D487" s="290">
        <v>25.883333333333336</v>
      </c>
      <c r="E487" s="290">
        <v>25.416666666666671</v>
      </c>
      <c r="F487" s="290">
        <v>25.033333333333335</v>
      </c>
      <c r="G487" s="290">
        <v>24.56666666666667</v>
      </c>
      <c r="H487" s="290">
        <v>26.266666666666673</v>
      </c>
      <c r="I487" s="290">
        <v>26.733333333333334</v>
      </c>
      <c r="J487" s="290">
        <v>27.116666666666674</v>
      </c>
      <c r="K487" s="290">
        <v>26.35</v>
      </c>
      <c r="L487" s="290">
        <v>25.5</v>
      </c>
      <c r="M487" s="290">
        <v>9.6172000000000004</v>
      </c>
    </row>
    <row r="488" spans="1:13">
      <c r="A488" s="269">
        <v>478</v>
      </c>
      <c r="B488" s="246" t="s">
        <v>286</v>
      </c>
      <c r="C488" s="290">
        <v>152.44999999999999</v>
      </c>
      <c r="D488" s="290">
        <v>149.36666666666665</v>
      </c>
      <c r="E488" s="290">
        <v>146.2833333333333</v>
      </c>
      <c r="F488" s="290">
        <v>140.11666666666665</v>
      </c>
      <c r="G488" s="290">
        <v>137.0333333333333</v>
      </c>
      <c r="H488" s="290">
        <v>155.5333333333333</v>
      </c>
      <c r="I488" s="290">
        <v>158.61666666666662</v>
      </c>
      <c r="J488" s="290">
        <v>164.7833333333333</v>
      </c>
      <c r="K488" s="290">
        <v>152.44999999999999</v>
      </c>
      <c r="L488" s="290">
        <v>143.19999999999999</v>
      </c>
      <c r="M488" s="290">
        <v>1.7017599999999999</v>
      </c>
    </row>
    <row r="489" spans="1:13">
      <c r="A489" s="269">
        <v>479</v>
      </c>
      <c r="B489" s="246" t="s">
        <v>564</v>
      </c>
      <c r="C489" s="290">
        <v>658.6</v>
      </c>
      <c r="D489" s="290">
        <v>666.19999999999993</v>
      </c>
      <c r="E489" s="290">
        <v>647.39999999999986</v>
      </c>
      <c r="F489" s="290">
        <v>636.19999999999993</v>
      </c>
      <c r="G489" s="290">
        <v>617.39999999999986</v>
      </c>
      <c r="H489" s="290">
        <v>677.39999999999986</v>
      </c>
      <c r="I489" s="290">
        <v>696.19999999999982</v>
      </c>
      <c r="J489" s="290">
        <v>707.39999999999986</v>
      </c>
      <c r="K489" s="290">
        <v>685</v>
      </c>
      <c r="L489" s="290">
        <v>655</v>
      </c>
      <c r="M489" s="290">
        <v>1.77837</v>
      </c>
    </row>
    <row r="490" spans="1:13">
      <c r="A490" s="269">
        <v>480</v>
      </c>
      <c r="B490" s="246" t="s">
        <v>199</v>
      </c>
      <c r="C490" s="290">
        <v>79.150000000000006</v>
      </c>
      <c r="D490" s="290">
        <v>78.7</v>
      </c>
      <c r="E490" s="290">
        <v>77.45</v>
      </c>
      <c r="F490" s="290">
        <v>75.75</v>
      </c>
      <c r="G490" s="290">
        <v>74.5</v>
      </c>
      <c r="H490" s="290">
        <v>80.400000000000006</v>
      </c>
      <c r="I490" s="290">
        <v>81.650000000000006</v>
      </c>
      <c r="J490" s="290">
        <v>83.350000000000009</v>
      </c>
      <c r="K490" s="290">
        <v>79.95</v>
      </c>
      <c r="L490" s="290">
        <v>77</v>
      </c>
      <c r="M490" s="290">
        <v>272.43902000000003</v>
      </c>
    </row>
    <row r="491" spans="1:13">
      <c r="A491" s="269">
        <v>481</v>
      </c>
      <c r="B491" s="246" t="s">
        <v>565</v>
      </c>
      <c r="C491" s="290">
        <v>1112.0999999999999</v>
      </c>
      <c r="D491" s="290">
        <v>1114.0333333333333</v>
      </c>
      <c r="E491" s="290">
        <v>1078.0666666666666</v>
      </c>
      <c r="F491" s="290">
        <v>1044.0333333333333</v>
      </c>
      <c r="G491" s="290">
        <v>1008.0666666666666</v>
      </c>
      <c r="H491" s="290">
        <v>1148.0666666666666</v>
      </c>
      <c r="I491" s="290">
        <v>1184.0333333333333</v>
      </c>
      <c r="J491" s="290">
        <v>1218.0666666666666</v>
      </c>
      <c r="K491" s="290">
        <v>1150</v>
      </c>
      <c r="L491" s="290">
        <v>1080</v>
      </c>
      <c r="M491" s="290">
        <v>0.71082999999999996</v>
      </c>
    </row>
    <row r="492" spans="1:13">
      <c r="A492" s="269">
        <v>482</v>
      </c>
      <c r="B492" s="246" t="s">
        <v>285</v>
      </c>
      <c r="C492" s="290">
        <v>178.1</v>
      </c>
      <c r="D492" s="290">
        <v>177.96666666666667</v>
      </c>
      <c r="E492" s="290">
        <v>174.58333333333334</v>
      </c>
      <c r="F492" s="290">
        <v>171.06666666666666</v>
      </c>
      <c r="G492" s="290">
        <v>167.68333333333334</v>
      </c>
      <c r="H492" s="290">
        <v>181.48333333333335</v>
      </c>
      <c r="I492" s="290">
        <v>184.86666666666667</v>
      </c>
      <c r="J492" s="290">
        <v>188.38333333333335</v>
      </c>
      <c r="K492" s="290">
        <v>181.35</v>
      </c>
      <c r="L492" s="290">
        <v>174.45</v>
      </c>
      <c r="M492" s="290">
        <v>6.2403300000000002</v>
      </c>
    </row>
    <row r="493" spans="1:13">
      <c r="A493" s="269">
        <v>483</v>
      </c>
      <c r="B493" s="246" t="s">
        <v>566</v>
      </c>
      <c r="C493" s="290">
        <v>983.3</v>
      </c>
      <c r="D493" s="290">
        <v>990.11666666666667</v>
      </c>
      <c r="E493" s="290">
        <v>954.33333333333326</v>
      </c>
      <c r="F493" s="290">
        <v>925.36666666666656</v>
      </c>
      <c r="G493" s="290">
        <v>889.58333333333314</v>
      </c>
      <c r="H493" s="290">
        <v>1019.0833333333334</v>
      </c>
      <c r="I493" s="290">
        <v>1054.8666666666668</v>
      </c>
      <c r="J493" s="290">
        <v>1083.8333333333335</v>
      </c>
      <c r="K493" s="290">
        <v>1025.9000000000001</v>
      </c>
      <c r="L493" s="290">
        <v>961.15</v>
      </c>
      <c r="M493" s="290">
        <v>2.5813600000000001</v>
      </c>
    </row>
    <row r="494" spans="1:13">
      <c r="A494" s="269">
        <v>484</v>
      </c>
      <c r="B494" s="246" t="s">
        <v>557</v>
      </c>
      <c r="C494" s="290">
        <v>233.75</v>
      </c>
      <c r="D494" s="290">
        <v>236.81666666666669</v>
      </c>
      <c r="E494" s="290">
        <v>228.93333333333339</v>
      </c>
      <c r="F494" s="290">
        <v>224.1166666666667</v>
      </c>
      <c r="G494" s="290">
        <v>216.23333333333341</v>
      </c>
      <c r="H494" s="290">
        <v>241.63333333333338</v>
      </c>
      <c r="I494" s="290">
        <v>249.51666666666665</v>
      </c>
      <c r="J494" s="290">
        <v>254.33333333333337</v>
      </c>
      <c r="K494" s="290">
        <v>244.7</v>
      </c>
      <c r="L494" s="290">
        <v>232</v>
      </c>
      <c r="M494" s="290">
        <v>4.70099</v>
      </c>
    </row>
    <row r="495" spans="1:13">
      <c r="A495" s="269">
        <v>485</v>
      </c>
      <c r="B495" s="246" t="s">
        <v>556</v>
      </c>
      <c r="C495" s="290">
        <v>1714</v>
      </c>
      <c r="D495" s="290">
        <v>1720</v>
      </c>
      <c r="E495" s="290">
        <v>1704</v>
      </c>
      <c r="F495" s="290">
        <v>1694</v>
      </c>
      <c r="G495" s="290">
        <v>1678</v>
      </c>
      <c r="H495" s="290">
        <v>1730</v>
      </c>
      <c r="I495" s="290">
        <v>1746</v>
      </c>
      <c r="J495" s="290">
        <v>1756</v>
      </c>
      <c r="K495" s="290">
        <v>1736</v>
      </c>
      <c r="L495" s="290">
        <v>1710</v>
      </c>
      <c r="M495" s="290">
        <v>0.10335999999999999</v>
      </c>
    </row>
    <row r="496" spans="1:13">
      <c r="A496" s="269">
        <v>486</v>
      </c>
      <c r="B496" s="246" t="s">
        <v>200</v>
      </c>
      <c r="C496" s="290">
        <v>491.4</v>
      </c>
      <c r="D496" s="290">
        <v>493.0333333333333</v>
      </c>
      <c r="E496" s="290">
        <v>487.36666666666662</v>
      </c>
      <c r="F496" s="290">
        <v>483.33333333333331</v>
      </c>
      <c r="G496" s="290">
        <v>477.66666666666663</v>
      </c>
      <c r="H496" s="290">
        <v>497.06666666666661</v>
      </c>
      <c r="I496" s="290">
        <v>502.73333333333335</v>
      </c>
      <c r="J496" s="290">
        <v>506.76666666666659</v>
      </c>
      <c r="K496" s="290">
        <v>498.7</v>
      </c>
      <c r="L496" s="290">
        <v>489</v>
      </c>
      <c r="M496" s="290">
        <v>21.04533</v>
      </c>
    </row>
    <row r="497" spans="1:13">
      <c r="A497" s="269">
        <v>487</v>
      </c>
      <c r="B497" s="246" t="s">
        <v>558</v>
      </c>
      <c r="C497" s="290">
        <v>167.55</v>
      </c>
      <c r="D497" s="290">
        <v>168.28333333333333</v>
      </c>
      <c r="E497" s="290">
        <v>164.56666666666666</v>
      </c>
      <c r="F497" s="290">
        <v>161.58333333333334</v>
      </c>
      <c r="G497" s="290">
        <v>157.86666666666667</v>
      </c>
      <c r="H497" s="290">
        <v>171.26666666666665</v>
      </c>
      <c r="I497" s="290">
        <v>174.98333333333329</v>
      </c>
      <c r="J497" s="290">
        <v>177.96666666666664</v>
      </c>
      <c r="K497" s="290">
        <v>172</v>
      </c>
      <c r="L497" s="290">
        <v>165.3</v>
      </c>
      <c r="M497" s="290">
        <v>1.0209600000000001</v>
      </c>
    </row>
    <row r="498" spans="1:13">
      <c r="A498" s="269">
        <v>488</v>
      </c>
      <c r="B498" s="246" t="s">
        <v>559</v>
      </c>
      <c r="C498" s="290">
        <v>2888.5</v>
      </c>
      <c r="D498" s="290">
        <v>2907.4333333333329</v>
      </c>
      <c r="E498" s="290">
        <v>2856.0666666666657</v>
      </c>
      <c r="F498" s="290">
        <v>2823.6333333333328</v>
      </c>
      <c r="G498" s="290">
        <v>2772.2666666666655</v>
      </c>
      <c r="H498" s="290">
        <v>2939.8666666666659</v>
      </c>
      <c r="I498" s="290">
        <v>2991.2333333333336</v>
      </c>
      <c r="J498" s="290">
        <v>3023.6666666666661</v>
      </c>
      <c r="K498" s="290">
        <v>2958.8</v>
      </c>
      <c r="L498" s="290">
        <v>2875</v>
      </c>
      <c r="M498" s="290">
        <v>0.13824</v>
      </c>
    </row>
    <row r="499" spans="1:13">
      <c r="A499" s="269">
        <v>489</v>
      </c>
      <c r="B499" s="246" t="s">
        <v>563</v>
      </c>
      <c r="C499" s="290">
        <v>627.20000000000005</v>
      </c>
      <c r="D499" s="290">
        <v>633.66666666666663</v>
      </c>
      <c r="E499" s="290">
        <v>617.63333333333321</v>
      </c>
      <c r="F499" s="290">
        <v>608.06666666666661</v>
      </c>
      <c r="G499" s="290">
        <v>592.03333333333319</v>
      </c>
      <c r="H499" s="290">
        <v>643.23333333333323</v>
      </c>
      <c r="I499" s="290">
        <v>659.26666666666677</v>
      </c>
      <c r="J499" s="290">
        <v>668.83333333333326</v>
      </c>
      <c r="K499" s="290">
        <v>649.70000000000005</v>
      </c>
      <c r="L499" s="290">
        <v>624.1</v>
      </c>
      <c r="M499" s="290">
        <v>0.11482000000000001</v>
      </c>
    </row>
    <row r="500" spans="1:13">
      <c r="A500" s="269">
        <v>490</v>
      </c>
      <c r="B500" s="246" t="s">
        <v>560</v>
      </c>
      <c r="C500" s="290">
        <v>136</v>
      </c>
      <c r="D500" s="290">
        <v>134.66666666666666</v>
      </c>
      <c r="E500" s="290">
        <v>133.33333333333331</v>
      </c>
      <c r="F500" s="290">
        <v>130.66666666666666</v>
      </c>
      <c r="G500" s="290">
        <v>129.33333333333331</v>
      </c>
      <c r="H500" s="290">
        <v>137.33333333333331</v>
      </c>
      <c r="I500" s="290">
        <v>138.66666666666663</v>
      </c>
      <c r="J500" s="290">
        <v>141.33333333333331</v>
      </c>
      <c r="K500" s="290">
        <v>136</v>
      </c>
      <c r="L500" s="290">
        <v>132</v>
      </c>
      <c r="M500" s="290">
        <v>0.55557999999999996</v>
      </c>
    </row>
    <row r="501" spans="1:13">
      <c r="A501" s="269">
        <v>491</v>
      </c>
      <c r="B501" s="246" t="s">
        <v>567</v>
      </c>
      <c r="C501" s="290">
        <v>6251.6</v>
      </c>
      <c r="D501" s="290">
        <v>6243.8166666666666</v>
      </c>
      <c r="E501" s="290">
        <v>6157.6333333333332</v>
      </c>
      <c r="F501" s="290">
        <v>6063.666666666667</v>
      </c>
      <c r="G501" s="290">
        <v>5977.4833333333336</v>
      </c>
      <c r="H501" s="290">
        <v>6337.7833333333328</v>
      </c>
      <c r="I501" s="290">
        <v>6423.9666666666653</v>
      </c>
      <c r="J501" s="290">
        <v>6517.9333333333325</v>
      </c>
      <c r="K501" s="290">
        <v>6330</v>
      </c>
      <c r="L501" s="290">
        <v>6149.85</v>
      </c>
      <c r="M501" s="290">
        <v>7.2209999999999996E-2</v>
      </c>
    </row>
    <row r="502" spans="1:13">
      <c r="A502" s="269">
        <v>492</v>
      </c>
      <c r="B502" s="246" t="s">
        <v>568</v>
      </c>
      <c r="C502" s="290">
        <v>65.2</v>
      </c>
      <c r="D502" s="290">
        <v>65.5</v>
      </c>
      <c r="E502" s="290">
        <v>64.5</v>
      </c>
      <c r="F502" s="290">
        <v>63.8</v>
      </c>
      <c r="G502" s="290">
        <v>62.8</v>
      </c>
      <c r="H502" s="290">
        <v>66.2</v>
      </c>
      <c r="I502" s="290">
        <v>67.2</v>
      </c>
      <c r="J502" s="290">
        <v>67.900000000000006</v>
      </c>
      <c r="K502" s="290">
        <v>66.5</v>
      </c>
      <c r="L502" s="290">
        <v>64.8</v>
      </c>
      <c r="M502" s="290">
        <v>9.6278199999999998</v>
      </c>
    </row>
    <row r="503" spans="1:13">
      <c r="A503" s="269">
        <v>493</v>
      </c>
      <c r="B503" s="246" t="s">
        <v>569</v>
      </c>
      <c r="C503" s="290">
        <v>26.4</v>
      </c>
      <c r="D503" s="290">
        <v>26.5</v>
      </c>
      <c r="E503" s="290">
        <v>26.1</v>
      </c>
      <c r="F503" s="290">
        <v>25.8</v>
      </c>
      <c r="G503" s="290">
        <v>25.400000000000002</v>
      </c>
      <c r="H503" s="290">
        <v>26.8</v>
      </c>
      <c r="I503" s="290">
        <v>27.2</v>
      </c>
      <c r="J503" s="290">
        <v>27.5</v>
      </c>
      <c r="K503" s="290">
        <v>26.9</v>
      </c>
      <c r="L503" s="290">
        <v>26.2</v>
      </c>
      <c r="M503" s="290">
        <v>5.5988100000000003</v>
      </c>
    </row>
    <row r="504" spans="1:13">
      <c r="A504" s="269">
        <v>494</v>
      </c>
      <c r="B504" s="246" t="s">
        <v>2853</v>
      </c>
      <c r="C504" s="290">
        <v>296.60000000000002</v>
      </c>
      <c r="D504" s="290">
        <v>295.26666666666665</v>
      </c>
      <c r="E504" s="290">
        <v>289.5333333333333</v>
      </c>
      <c r="F504" s="290">
        <v>282.46666666666664</v>
      </c>
      <c r="G504" s="290">
        <v>276.73333333333329</v>
      </c>
      <c r="H504" s="290">
        <v>302.33333333333331</v>
      </c>
      <c r="I504" s="290">
        <v>308.06666666666666</v>
      </c>
      <c r="J504" s="290">
        <v>315.13333333333333</v>
      </c>
      <c r="K504" s="290">
        <v>301</v>
      </c>
      <c r="L504" s="290">
        <v>288.2</v>
      </c>
      <c r="M504" s="290">
        <v>0.90134000000000003</v>
      </c>
    </row>
    <row r="505" spans="1:13">
      <c r="A505" s="269">
        <v>495</v>
      </c>
      <c r="B505" s="246" t="s">
        <v>570</v>
      </c>
      <c r="C505" s="290">
        <v>2052.0500000000002</v>
      </c>
      <c r="D505" s="290">
        <v>2009.3166666666668</v>
      </c>
      <c r="E505" s="290">
        <v>1947.7333333333336</v>
      </c>
      <c r="F505" s="290">
        <v>1843.4166666666667</v>
      </c>
      <c r="G505" s="290">
        <v>1781.8333333333335</v>
      </c>
      <c r="H505" s="290">
        <v>2113.6333333333337</v>
      </c>
      <c r="I505" s="290">
        <v>2175.2166666666672</v>
      </c>
      <c r="J505" s="290">
        <v>2279.5333333333338</v>
      </c>
      <c r="K505" s="290">
        <v>2070.9</v>
      </c>
      <c r="L505" s="290">
        <v>1905</v>
      </c>
      <c r="M505" s="290">
        <v>1.7362599999999999</v>
      </c>
    </row>
    <row r="506" spans="1:13">
      <c r="A506" s="269">
        <v>496</v>
      </c>
      <c r="B506" s="246" t="s">
        <v>201</v>
      </c>
      <c r="C506" s="290">
        <v>180.65</v>
      </c>
      <c r="D506" s="290">
        <v>180.83333333333334</v>
      </c>
      <c r="E506" s="290">
        <v>179.2166666666667</v>
      </c>
      <c r="F506" s="290">
        <v>177.78333333333336</v>
      </c>
      <c r="G506" s="290">
        <v>176.16666666666671</v>
      </c>
      <c r="H506" s="290">
        <v>182.26666666666668</v>
      </c>
      <c r="I506" s="290">
        <v>183.8833333333333</v>
      </c>
      <c r="J506" s="290">
        <v>185.31666666666666</v>
      </c>
      <c r="K506" s="290">
        <v>182.45</v>
      </c>
      <c r="L506" s="290">
        <v>179.4</v>
      </c>
      <c r="M506" s="290">
        <v>50.308999999999997</v>
      </c>
    </row>
    <row r="507" spans="1:13">
      <c r="A507" s="269">
        <v>497</v>
      </c>
      <c r="B507" s="246" t="s">
        <v>571</v>
      </c>
      <c r="C507" s="290">
        <v>262.89999999999998</v>
      </c>
      <c r="D507" s="290">
        <v>264.5333333333333</v>
      </c>
      <c r="E507" s="290">
        <v>260.36666666666662</v>
      </c>
      <c r="F507" s="290">
        <v>257.83333333333331</v>
      </c>
      <c r="G507" s="290">
        <v>253.66666666666663</v>
      </c>
      <c r="H507" s="290">
        <v>267.06666666666661</v>
      </c>
      <c r="I507" s="290">
        <v>271.23333333333335</v>
      </c>
      <c r="J507" s="290">
        <v>273.76666666666659</v>
      </c>
      <c r="K507" s="290">
        <v>268.7</v>
      </c>
      <c r="L507" s="290">
        <v>262</v>
      </c>
      <c r="M507" s="290">
        <v>3.0801599999999998</v>
      </c>
    </row>
    <row r="508" spans="1:13">
      <c r="A508" s="269">
        <v>498</v>
      </c>
      <c r="B508" s="246" t="s">
        <v>202</v>
      </c>
      <c r="C508" s="290">
        <v>28.05</v>
      </c>
      <c r="D508" s="290">
        <v>28</v>
      </c>
      <c r="E508" s="290">
        <v>26.65</v>
      </c>
      <c r="F508" s="290">
        <v>25.25</v>
      </c>
      <c r="G508" s="290">
        <v>23.9</v>
      </c>
      <c r="H508" s="290">
        <v>29.4</v>
      </c>
      <c r="I508" s="290">
        <v>30.75</v>
      </c>
      <c r="J508" s="290">
        <v>32.15</v>
      </c>
      <c r="K508" s="290">
        <v>29.35</v>
      </c>
      <c r="L508" s="290">
        <v>26.6</v>
      </c>
      <c r="M508" s="290">
        <v>424.92003999999997</v>
      </c>
    </row>
    <row r="509" spans="1:13">
      <c r="A509" s="269">
        <v>499</v>
      </c>
      <c r="B509" s="246" t="s">
        <v>203</v>
      </c>
      <c r="C509" s="290">
        <v>159.4</v>
      </c>
      <c r="D509" s="290">
        <v>160.08333333333334</v>
      </c>
      <c r="E509" s="290">
        <v>154.16666666666669</v>
      </c>
      <c r="F509" s="290">
        <v>148.93333333333334</v>
      </c>
      <c r="G509" s="290">
        <v>143.01666666666668</v>
      </c>
      <c r="H509" s="290">
        <v>165.31666666666669</v>
      </c>
      <c r="I509" s="290">
        <v>171.23333333333338</v>
      </c>
      <c r="J509" s="290">
        <v>176.4666666666667</v>
      </c>
      <c r="K509" s="290">
        <v>166</v>
      </c>
      <c r="L509" s="290">
        <v>154.85</v>
      </c>
      <c r="M509" s="290">
        <v>260.89904999999999</v>
      </c>
    </row>
    <row r="510" spans="1:13">
      <c r="A510" s="269">
        <v>500</v>
      </c>
      <c r="B510" s="246" t="s">
        <v>572</v>
      </c>
      <c r="C510" s="290">
        <v>85.35</v>
      </c>
      <c r="D510" s="290">
        <v>86.399999999999991</v>
      </c>
      <c r="E510" s="290">
        <v>83.799999999999983</v>
      </c>
      <c r="F510" s="290">
        <v>82.249999999999986</v>
      </c>
      <c r="G510" s="290">
        <v>79.649999999999977</v>
      </c>
      <c r="H510" s="290">
        <v>87.949999999999989</v>
      </c>
      <c r="I510" s="290">
        <v>90.549999999999983</v>
      </c>
      <c r="J510" s="290">
        <v>92.1</v>
      </c>
      <c r="K510" s="290">
        <v>89</v>
      </c>
      <c r="L510" s="290">
        <v>84.85</v>
      </c>
      <c r="M510" s="290">
        <v>0.95552000000000004</v>
      </c>
    </row>
    <row r="511" spans="1:13">
      <c r="A511" s="269">
        <v>501</v>
      </c>
      <c r="B511" s="246" t="s">
        <v>573</v>
      </c>
      <c r="C511" s="290">
        <v>1371.9</v>
      </c>
      <c r="D511" s="290">
        <v>1370.3333333333333</v>
      </c>
      <c r="E511" s="290">
        <v>1356.6666666666665</v>
      </c>
      <c r="F511" s="290">
        <v>1341.4333333333332</v>
      </c>
      <c r="G511" s="290">
        <v>1327.7666666666664</v>
      </c>
      <c r="H511" s="290">
        <v>1385.5666666666666</v>
      </c>
      <c r="I511" s="290">
        <v>1399.2333333333331</v>
      </c>
      <c r="J511" s="290">
        <v>1414.4666666666667</v>
      </c>
      <c r="K511" s="290">
        <v>1384</v>
      </c>
      <c r="L511" s="290">
        <v>1355.1</v>
      </c>
      <c r="M511" s="290">
        <v>0.29399999999999998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25" sqref="F25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9"/>
      <c r="B5" s="519"/>
      <c r="C5" s="520"/>
      <c r="D5" s="520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21" t="s">
        <v>575</v>
      </c>
      <c r="C7" s="521"/>
      <c r="D7" s="263">
        <f>Main!B10</f>
        <v>43951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43950</v>
      </c>
      <c r="B10" s="268">
        <v>511463</v>
      </c>
      <c r="C10" s="269" t="s">
        <v>3811</v>
      </c>
      <c r="D10" s="269" t="s">
        <v>3812</v>
      </c>
      <c r="E10" s="269" t="s">
        <v>584</v>
      </c>
      <c r="F10" s="389">
        <v>63024</v>
      </c>
      <c r="G10" s="268">
        <v>14.48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43950</v>
      </c>
      <c r="B11" s="268">
        <v>511463</v>
      </c>
      <c r="C11" s="269" t="s">
        <v>3811</v>
      </c>
      <c r="D11" s="269" t="s">
        <v>3812</v>
      </c>
      <c r="E11" s="269" t="s">
        <v>585</v>
      </c>
      <c r="F11" s="389">
        <v>30288</v>
      </c>
      <c r="G11" s="268">
        <v>13.97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43950</v>
      </c>
      <c r="B12" s="268">
        <v>542935</v>
      </c>
      <c r="C12" s="269" t="s">
        <v>3813</v>
      </c>
      <c r="D12" s="269" t="s">
        <v>3814</v>
      </c>
      <c r="E12" s="269" t="s">
        <v>585</v>
      </c>
      <c r="F12" s="389">
        <v>36000</v>
      </c>
      <c r="G12" s="268">
        <v>22.1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43950</v>
      </c>
      <c r="B13" s="268">
        <v>523023</v>
      </c>
      <c r="C13" s="269" t="s">
        <v>3815</v>
      </c>
      <c r="D13" s="269" t="s">
        <v>3816</v>
      </c>
      <c r="E13" s="269" t="s">
        <v>585</v>
      </c>
      <c r="F13" s="389">
        <v>114406</v>
      </c>
      <c r="G13" s="268">
        <v>140.65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43950</v>
      </c>
      <c r="B14" s="268">
        <v>523023</v>
      </c>
      <c r="C14" s="269" t="s">
        <v>3815</v>
      </c>
      <c r="D14" s="269" t="s">
        <v>3817</v>
      </c>
      <c r="E14" s="269" t="s">
        <v>584</v>
      </c>
      <c r="F14" s="389">
        <v>45323</v>
      </c>
      <c r="G14" s="268">
        <v>141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43950</v>
      </c>
      <c r="B15" s="268">
        <v>523023</v>
      </c>
      <c r="C15" s="269" t="s">
        <v>3815</v>
      </c>
      <c r="D15" s="269" t="s">
        <v>3817</v>
      </c>
      <c r="E15" s="269" t="s">
        <v>585</v>
      </c>
      <c r="F15" s="389">
        <v>47304</v>
      </c>
      <c r="G15" s="268">
        <v>141.16999999999999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43950</v>
      </c>
      <c r="B16" s="268">
        <v>523023</v>
      </c>
      <c r="C16" s="269" t="s">
        <v>3815</v>
      </c>
      <c r="D16" s="269" t="s">
        <v>3818</v>
      </c>
      <c r="E16" s="269" t="s">
        <v>584</v>
      </c>
      <c r="F16" s="389">
        <v>40439</v>
      </c>
      <c r="G16" s="268">
        <v>140.05000000000001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43950</v>
      </c>
      <c r="B17" s="268" t="s">
        <v>348</v>
      </c>
      <c r="C17" s="269" t="s">
        <v>3819</v>
      </c>
      <c r="D17" s="269" t="s">
        <v>3820</v>
      </c>
      <c r="E17" s="269" t="s">
        <v>584</v>
      </c>
      <c r="F17" s="389">
        <v>2111780</v>
      </c>
      <c r="G17" s="268">
        <v>205</v>
      </c>
      <c r="H17" s="346" t="s">
        <v>2954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43950</v>
      </c>
      <c r="B18" s="268" t="s">
        <v>97</v>
      </c>
      <c r="C18" s="269" t="s">
        <v>3821</v>
      </c>
      <c r="D18" s="269" t="s">
        <v>3618</v>
      </c>
      <c r="E18" s="269" t="s">
        <v>584</v>
      </c>
      <c r="F18" s="389">
        <v>2080178</v>
      </c>
      <c r="G18" s="268">
        <v>53.78</v>
      </c>
      <c r="H18" s="346" t="s">
        <v>2954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43950</v>
      </c>
      <c r="B19" s="268" t="s">
        <v>97</v>
      </c>
      <c r="C19" s="269" t="s">
        <v>3821</v>
      </c>
      <c r="D19" s="269" t="s">
        <v>3822</v>
      </c>
      <c r="E19" s="269" t="s">
        <v>584</v>
      </c>
      <c r="F19" s="389">
        <v>2063753</v>
      </c>
      <c r="G19" s="268">
        <v>53.71</v>
      </c>
      <c r="H19" s="346" t="s">
        <v>2954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43950</v>
      </c>
      <c r="B20" s="268" t="s">
        <v>3030</v>
      </c>
      <c r="C20" s="269" t="s">
        <v>3785</v>
      </c>
      <c r="D20" s="269" t="s">
        <v>3786</v>
      </c>
      <c r="E20" s="269" t="s">
        <v>584</v>
      </c>
      <c r="F20" s="389">
        <v>530349</v>
      </c>
      <c r="G20" s="268">
        <v>18.649999999999999</v>
      </c>
      <c r="H20" s="346" t="s">
        <v>2954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43950</v>
      </c>
      <c r="B21" s="268" t="s">
        <v>118</v>
      </c>
      <c r="C21" s="269" t="s">
        <v>3823</v>
      </c>
      <c r="D21" s="269" t="s">
        <v>3795</v>
      </c>
      <c r="E21" s="269" t="s">
        <v>584</v>
      </c>
      <c r="F21" s="389">
        <v>4913215</v>
      </c>
      <c r="G21" s="268">
        <v>127.18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43950</v>
      </c>
      <c r="B22" s="268" t="s">
        <v>118</v>
      </c>
      <c r="C22" s="269" t="s">
        <v>3823</v>
      </c>
      <c r="D22" s="269" t="s">
        <v>3618</v>
      </c>
      <c r="E22" s="269" t="s">
        <v>584</v>
      </c>
      <c r="F22" s="389">
        <v>5847933</v>
      </c>
      <c r="G22" s="268">
        <v>127.14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43950</v>
      </c>
      <c r="B23" s="268" t="s">
        <v>118</v>
      </c>
      <c r="C23" s="269" t="s">
        <v>3823</v>
      </c>
      <c r="D23" s="269" t="s">
        <v>3824</v>
      </c>
      <c r="E23" s="269" t="s">
        <v>584</v>
      </c>
      <c r="F23" s="389">
        <v>2260120</v>
      </c>
      <c r="G23" s="268">
        <v>127.35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43950</v>
      </c>
      <c r="B24" s="268" t="s">
        <v>169</v>
      </c>
      <c r="C24" s="269" t="s">
        <v>3761</v>
      </c>
      <c r="D24" s="269" t="s">
        <v>3825</v>
      </c>
      <c r="E24" s="269" t="s">
        <v>584</v>
      </c>
      <c r="F24" s="389">
        <v>2979801</v>
      </c>
      <c r="G24" s="268">
        <v>125.42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43950</v>
      </c>
      <c r="B25" s="268" t="s">
        <v>169</v>
      </c>
      <c r="C25" s="269" t="s">
        <v>3761</v>
      </c>
      <c r="D25" s="269" t="s">
        <v>3618</v>
      </c>
      <c r="E25" s="269" t="s">
        <v>584</v>
      </c>
      <c r="F25" s="389">
        <v>2946586</v>
      </c>
      <c r="G25" s="268">
        <v>123.56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43950</v>
      </c>
      <c r="B26" s="268" t="s">
        <v>3339</v>
      </c>
      <c r="C26" s="269" t="s">
        <v>3826</v>
      </c>
      <c r="D26" s="269" t="s">
        <v>3786</v>
      </c>
      <c r="E26" s="269" t="s">
        <v>584</v>
      </c>
      <c r="F26" s="389">
        <v>6532284</v>
      </c>
      <c r="G26" s="268">
        <v>1.25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43950</v>
      </c>
      <c r="B27" s="268" t="s">
        <v>587</v>
      </c>
      <c r="C27" s="269" t="s">
        <v>3827</v>
      </c>
      <c r="D27" s="269" t="s">
        <v>3828</v>
      </c>
      <c r="E27" s="269" t="s">
        <v>584</v>
      </c>
      <c r="F27" s="389">
        <v>10000</v>
      </c>
      <c r="G27" s="268">
        <v>8.7799999999999994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43950</v>
      </c>
      <c r="B28" s="268" t="s">
        <v>3369</v>
      </c>
      <c r="C28" s="269" t="s">
        <v>3829</v>
      </c>
      <c r="D28" s="269" t="s">
        <v>3786</v>
      </c>
      <c r="E28" s="269" t="s">
        <v>584</v>
      </c>
      <c r="F28" s="389">
        <v>3527564</v>
      </c>
      <c r="G28" s="268">
        <v>0.95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43950</v>
      </c>
      <c r="B29" s="268" t="s">
        <v>348</v>
      </c>
      <c r="C29" s="269" t="s">
        <v>3819</v>
      </c>
      <c r="D29" s="269" t="s">
        <v>3830</v>
      </c>
      <c r="E29" s="269" t="s">
        <v>585</v>
      </c>
      <c r="F29" s="389">
        <v>3012457</v>
      </c>
      <c r="G29" s="268">
        <v>207.02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43950</v>
      </c>
      <c r="B30" s="268" t="s">
        <v>97</v>
      </c>
      <c r="C30" s="269" t="s">
        <v>3821</v>
      </c>
      <c r="D30" s="269" t="s">
        <v>3822</v>
      </c>
      <c r="E30" s="269" t="s">
        <v>585</v>
      </c>
      <c r="F30" s="389">
        <v>1961753</v>
      </c>
      <c r="G30" s="268">
        <v>53.76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43950</v>
      </c>
      <c r="B31" s="268" t="s">
        <v>97</v>
      </c>
      <c r="C31" s="269" t="s">
        <v>3821</v>
      </c>
      <c r="D31" s="269" t="s">
        <v>3618</v>
      </c>
      <c r="E31" s="269" t="s">
        <v>585</v>
      </c>
      <c r="F31" s="389">
        <v>2080178</v>
      </c>
      <c r="G31" s="268">
        <v>53.58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43950</v>
      </c>
      <c r="B32" s="268" t="s">
        <v>3030</v>
      </c>
      <c r="C32" s="269" t="s">
        <v>3785</v>
      </c>
      <c r="D32" s="269" t="s">
        <v>3786</v>
      </c>
      <c r="E32" s="269" t="s">
        <v>585</v>
      </c>
      <c r="F32" s="389">
        <v>344212</v>
      </c>
      <c r="G32" s="268">
        <v>18.760000000000002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43950</v>
      </c>
      <c r="B33" s="268" t="s">
        <v>118</v>
      </c>
      <c r="C33" s="269" t="s">
        <v>3823</v>
      </c>
      <c r="D33" s="269" t="s">
        <v>3824</v>
      </c>
      <c r="E33" s="269" t="s">
        <v>585</v>
      </c>
      <c r="F33" s="389">
        <v>2260120</v>
      </c>
      <c r="G33" s="268">
        <v>127.41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43950</v>
      </c>
      <c r="B34" s="268" t="s">
        <v>118</v>
      </c>
      <c r="C34" s="269" t="s">
        <v>3823</v>
      </c>
      <c r="D34" s="269" t="s">
        <v>3795</v>
      </c>
      <c r="E34" s="269" t="s">
        <v>585</v>
      </c>
      <c r="F34" s="389">
        <v>4913215</v>
      </c>
      <c r="G34" s="268">
        <v>127.21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43950</v>
      </c>
      <c r="B35" s="268" t="s">
        <v>118</v>
      </c>
      <c r="C35" s="269" t="s">
        <v>3823</v>
      </c>
      <c r="D35" s="269" t="s">
        <v>3618</v>
      </c>
      <c r="E35" s="269" t="s">
        <v>585</v>
      </c>
      <c r="F35" s="389">
        <v>5864060</v>
      </c>
      <c r="G35" s="268">
        <v>127.53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43950</v>
      </c>
      <c r="B36" s="268" t="s">
        <v>169</v>
      </c>
      <c r="C36" s="269" t="s">
        <v>3761</v>
      </c>
      <c r="D36" s="269" t="s">
        <v>3618</v>
      </c>
      <c r="E36" s="269" t="s">
        <v>585</v>
      </c>
      <c r="F36" s="389">
        <v>3006944</v>
      </c>
      <c r="G36" s="268">
        <v>123.6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43950</v>
      </c>
      <c r="B37" s="268" t="s">
        <v>3339</v>
      </c>
      <c r="C37" s="269" t="s">
        <v>3826</v>
      </c>
      <c r="D37" s="269" t="s">
        <v>3786</v>
      </c>
      <c r="E37" s="269" t="s">
        <v>585</v>
      </c>
      <c r="F37" s="389">
        <v>1712700</v>
      </c>
      <c r="G37" s="268">
        <v>1.26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43950</v>
      </c>
      <c r="B38" s="268" t="s">
        <v>3339</v>
      </c>
      <c r="C38" s="269" t="s">
        <v>3826</v>
      </c>
      <c r="D38" s="269" t="s">
        <v>3831</v>
      </c>
      <c r="E38" s="269" t="s">
        <v>585</v>
      </c>
      <c r="F38" s="389">
        <v>9086167</v>
      </c>
      <c r="G38" s="268">
        <v>1.28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43950</v>
      </c>
      <c r="B39" s="268" t="s">
        <v>587</v>
      </c>
      <c r="C39" s="269" t="s">
        <v>3827</v>
      </c>
      <c r="D39" s="269" t="s">
        <v>3828</v>
      </c>
      <c r="E39" s="269" t="s">
        <v>585</v>
      </c>
      <c r="F39" s="389">
        <v>84000</v>
      </c>
      <c r="G39" s="268">
        <v>7.76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B40" s="268"/>
      <c r="C40" s="269"/>
      <c r="D40" s="269"/>
      <c r="E40" s="269"/>
      <c r="F40" s="389"/>
      <c r="G40" s="268"/>
      <c r="H40" s="346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B41" s="268"/>
      <c r="C41" s="269"/>
      <c r="D41" s="269"/>
      <c r="E41" s="269"/>
      <c r="F41" s="389"/>
      <c r="G41" s="268"/>
      <c r="H41" s="346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B42" s="268"/>
      <c r="C42" s="269"/>
      <c r="D42" s="269"/>
      <c r="E42" s="269"/>
      <c r="F42" s="389"/>
      <c r="G42" s="268"/>
      <c r="H42" s="346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B43" s="268"/>
      <c r="C43" s="269"/>
      <c r="D43" s="269"/>
      <c r="E43" s="269"/>
      <c r="F43" s="389"/>
      <c r="G43" s="268"/>
      <c r="H43" s="346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B44" s="268"/>
      <c r="C44" s="269"/>
      <c r="D44" s="269"/>
      <c r="E44" s="269"/>
      <c r="F44" s="389"/>
      <c r="G44" s="268"/>
      <c r="H44" s="346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B45" s="268"/>
      <c r="C45" s="269"/>
      <c r="D45" s="269"/>
      <c r="E45" s="269"/>
      <c r="F45" s="389"/>
      <c r="G45" s="268"/>
      <c r="H45" s="346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B46" s="268"/>
      <c r="C46" s="269"/>
      <c r="D46" s="269"/>
      <c r="E46" s="269"/>
      <c r="F46" s="389"/>
      <c r="G46" s="268"/>
      <c r="H46" s="346"/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B47" s="268"/>
      <c r="C47" s="269"/>
      <c r="D47" s="269"/>
      <c r="E47" s="269"/>
      <c r="F47" s="389"/>
      <c r="G47" s="268"/>
      <c r="H47" s="346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B48" s="268"/>
      <c r="C48" s="269"/>
      <c r="D48" s="269"/>
      <c r="E48" s="269"/>
      <c r="F48" s="389"/>
      <c r="G48" s="268"/>
      <c r="H48" s="346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2:35">
      <c r="B49" s="268"/>
      <c r="C49" s="269"/>
      <c r="D49" s="269"/>
      <c r="E49" s="269"/>
      <c r="F49" s="389"/>
      <c r="G49" s="268"/>
      <c r="H49" s="346"/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2:35">
      <c r="B50" s="268"/>
      <c r="C50" s="269"/>
      <c r="D50" s="269"/>
      <c r="E50" s="269"/>
      <c r="F50" s="389"/>
      <c r="G50" s="268"/>
      <c r="H50" s="346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2:35">
      <c r="B51" s="268"/>
      <c r="C51" s="269"/>
      <c r="D51" s="269"/>
      <c r="E51" s="269"/>
      <c r="F51" s="389"/>
      <c r="G51" s="268"/>
      <c r="H51" s="346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2:35">
      <c r="B52" s="268"/>
      <c r="C52" s="269"/>
      <c r="D52" s="269"/>
      <c r="E52" s="269"/>
      <c r="F52" s="389"/>
      <c r="G52" s="268"/>
      <c r="H52" s="346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2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2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2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2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2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2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2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2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2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2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2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2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1"/>
  <sheetViews>
    <sheetView zoomScale="85" zoomScaleNormal="85" workbookViewId="0">
      <selection activeCell="P12" sqref="P1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43951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3609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3610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3614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3612</v>
      </c>
      <c r="J16" s="65" t="s">
        <v>3613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3615</v>
      </c>
      <c r="J17" s="65" t="s">
        <v>3654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3616</v>
      </c>
      <c r="J18" s="65" t="s">
        <v>3701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3639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3641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3642</v>
      </c>
      <c r="J21" s="65" t="s">
        <v>3702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3643</v>
      </c>
      <c r="J22" s="65" t="s">
        <v>3654</v>
      </c>
      <c r="K22" s="65">
        <f>H22-F22</f>
        <v>37.5</v>
      </c>
      <c r="L22" s="399">
        <f t="shared" ref="L22:L23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52">
        <v>14</v>
      </c>
      <c r="B23" s="442">
        <v>43929</v>
      </c>
      <c r="C23" s="453"/>
      <c r="D23" s="393" t="s">
        <v>248</v>
      </c>
      <c r="E23" s="454" t="s">
        <v>602</v>
      </c>
      <c r="F23" s="454">
        <v>279</v>
      </c>
      <c r="G23" s="455">
        <v>258</v>
      </c>
      <c r="H23" s="454">
        <v>259</v>
      </c>
      <c r="I23" s="456" t="s">
        <v>3650</v>
      </c>
      <c r="J23" s="394" t="s">
        <v>3797</v>
      </c>
      <c r="K23" s="394">
        <f t="shared" ref="K23" si="16">H23-F23</f>
        <v>-20</v>
      </c>
      <c r="L23" s="395">
        <f t="shared" si="15"/>
        <v>-7.1684587813620068E-2</v>
      </c>
      <c r="M23" s="394" t="s">
        <v>665</v>
      </c>
      <c r="N23" s="445">
        <v>43950</v>
      </c>
      <c r="O23" s="456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46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3615</v>
      </c>
      <c r="J24" s="65" t="s">
        <v>3692</v>
      </c>
      <c r="K24" s="65">
        <f>H24-F24</f>
        <v>27.5</v>
      </c>
      <c r="L24" s="399">
        <f t="shared" ref="L24:L25" si="17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46">
        <v>16</v>
      </c>
      <c r="B25" s="441">
        <v>43930</v>
      </c>
      <c r="C25" s="399"/>
      <c r="D25" s="398" t="s">
        <v>171</v>
      </c>
      <c r="E25" s="451" t="s">
        <v>602</v>
      </c>
      <c r="F25" s="450">
        <v>1200</v>
      </c>
      <c r="G25" s="65">
        <v>1130</v>
      </c>
      <c r="H25" s="65">
        <v>1250</v>
      </c>
      <c r="I25" s="399" t="s">
        <v>3691</v>
      </c>
      <c r="J25" s="65" t="s">
        <v>3700</v>
      </c>
      <c r="K25" s="65">
        <f t="shared" ref="K25" si="18">H25-F25</f>
        <v>50</v>
      </c>
      <c r="L25" s="399">
        <f t="shared" si="17"/>
        <v>4.1666666666666664E-2</v>
      </c>
      <c r="M25" s="65" t="s">
        <v>601</v>
      </c>
      <c r="N25" s="451">
        <v>43941</v>
      </c>
      <c r="O25" s="450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3694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3695</v>
      </c>
      <c r="J26" s="65" t="s">
        <v>3653</v>
      </c>
      <c r="K26" s="65">
        <f t="shared" ref="K26" si="19">H26-F26</f>
        <v>30</v>
      </c>
      <c r="L26" s="399">
        <f t="shared" ref="L26" si="20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3696</v>
      </c>
      <c r="J27" s="65" t="s">
        <v>3703</v>
      </c>
      <c r="K27" s="65">
        <f t="shared" ref="K27:K28" si="21">H27-F27</f>
        <v>19</v>
      </c>
      <c r="L27" s="399">
        <f t="shared" ref="L27:L28" si="22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46">
        <v>19</v>
      </c>
      <c r="B28" s="441">
        <v>43936</v>
      </c>
      <c r="C28" s="399"/>
      <c r="D28" s="398" t="s">
        <v>369</v>
      </c>
      <c r="E28" s="451" t="s">
        <v>602</v>
      </c>
      <c r="F28" s="450">
        <v>417.5</v>
      </c>
      <c r="G28" s="65">
        <v>390</v>
      </c>
      <c r="H28" s="65">
        <v>435</v>
      </c>
      <c r="I28" s="399" t="s">
        <v>3556</v>
      </c>
      <c r="J28" s="65" t="s">
        <v>3727</v>
      </c>
      <c r="K28" s="65">
        <f t="shared" si="21"/>
        <v>17.5</v>
      </c>
      <c r="L28" s="399">
        <f t="shared" si="22"/>
        <v>4.1916167664670656E-2</v>
      </c>
      <c r="M28" s="65" t="s">
        <v>601</v>
      </c>
      <c r="N28" s="451">
        <v>43941</v>
      </c>
      <c r="O28" s="450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65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3717</v>
      </c>
      <c r="J29" s="65" t="s">
        <v>3727</v>
      </c>
      <c r="K29" s="65">
        <f t="shared" ref="K29" si="23">H29-F29</f>
        <v>17.5</v>
      </c>
      <c r="L29" s="399">
        <f t="shared" ref="L29" si="24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65">
        <v>21</v>
      </c>
      <c r="B30" s="441">
        <v>43937</v>
      </c>
      <c r="C30" s="447"/>
      <c r="D30" s="398" t="s">
        <v>109</v>
      </c>
      <c r="E30" s="448" t="s">
        <v>602</v>
      </c>
      <c r="F30" s="448">
        <v>461</v>
      </c>
      <c r="G30" s="449">
        <v>435</v>
      </c>
      <c r="H30" s="448">
        <v>475.5</v>
      </c>
      <c r="I30" s="450" t="s">
        <v>3725</v>
      </c>
      <c r="J30" s="65" t="s">
        <v>3762</v>
      </c>
      <c r="K30" s="65">
        <f t="shared" ref="K30" si="25">H30-F30</f>
        <v>14.5</v>
      </c>
      <c r="L30" s="399">
        <f t="shared" ref="L30" si="26">K30/F30</f>
        <v>3.1453362255965296E-2</v>
      </c>
      <c r="M30" s="65" t="s">
        <v>601</v>
      </c>
      <c r="N30" s="451">
        <v>43944</v>
      </c>
      <c r="O30" s="450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65">
        <v>22</v>
      </c>
      <c r="B31" s="441">
        <v>43937</v>
      </c>
      <c r="C31" s="447"/>
      <c r="D31" s="398" t="s">
        <v>265</v>
      </c>
      <c r="E31" s="448" t="s">
        <v>602</v>
      </c>
      <c r="F31" s="448">
        <v>346.5</v>
      </c>
      <c r="G31" s="449">
        <v>326</v>
      </c>
      <c r="H31" s="448">
        <v>369</v>
      </c>
      <c r="I31" s="450">
        <v>390</v>
      </c>
      <c r="J31" s="65" t="s">
        <v>3749</v>
      </c>
      <c r="K31" s="65">
        <f t="shared" ref="K31" si="27">H31-F31</f>
        <v>22.5</v>
      </c>
      <c r="L31" s="399">
        <f t="shared" ref="L31" si="28">K31/F31</f>
        <v>6.4935064935064929E-2</v>
      </c>
      <c r="M31" s="65" t="s">
        <v>601</v>
      </c>
      <c r="N31" s="451">
        <v>43943</v>
      </c>
      <c r="O31" s="450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3728</v>
      </c>
      <c r="G32" s="437">
        <v>515</v>
      </c>
      <c r="H32" s="436"/>
      <c r="I32" s="436" t="s">
        <v>3729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65">
        <v>24</v>
      </c>
      <c r="B33" s="441">
        <v>43938</v>
      </c>
      <c r="C33" s="447"/>
      <c r="D33" s="398" t="s">
        <v>86</v>
      </c>
      <c r="E33" s="448" t="s">
        <v>602</v>
      </c>
      <c r="F33" s="448">
        <v>1380</v>
      </c>
      <c r="G33" s="449">
        <v>1294</v>
      </c>
      <c r="H33" s="448">
        <v>1432.5</v>
      </c>
      <c r="I33" s="450" t="s">
        <v>3730</v>
      </c>
      <c r="J33" s="65" t="s">
        <v>3750</v>
      </c>
      <c r="K33" s="65">
        <f t="shared" ref="K33" si="29">H33-F33</f>
        <v>52.5</v>
      </c>
      <c r="L33" s="399">
        <f t="shared" ref="L33" si="30">K33/F33</f>
        <v>3.8043478260869568E-2</v>
      </c>
      <c r="M33" s="65" t="s">
        <v>601</v>
      </c>
      <c r="N33" s="451">
        <v>43943</v>
      </c>
      <c r="O33" s="450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52">
        <v>25</v>
      </c>
      <c r="B34" s="442">
        <v>43938</v>
      </c>
      <c r="C34" s="453"/>
      <c r="D34" s="393" t="s">
        <v>200</v>
      </c>
      <c r="E34" s="454" t="s">
        <v>602</v>
      </c>
      <c r="F34" s="454">
        <v>532.5</v>
      </c>
      <c r="G34" s="455">
        <v>500</v>
      </c>
      <c r="H34" s="454">
        <v>500</v>
      </c>
      <c r="I34" s="456" t="s">
        <v>3734</v>
      </c>
      <c r="J34" s="394" t="s">
        <v>3745</v>
      </c>
      <c r="K34" s="394">
        <f t="shared" ref="K34" si="31">H34-F34</f>
        <v>-32.5</v>
      </c>
      <c r="L34" s="395">
        <f t="shared" ref="L34" si="32">K34/F34</f>
        <v>-6.1032863849765258E-2</v>
      </c>
      <c r="M34" s="394" t="s">
        <v>665</v>
      </c>
      <c r="N34" s="445">
        <v>43942</v>
      </c>
      <c r="O34" s="456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3735</v>
      </c>
      <c r="G35" s="437">
        <v>177</v>
      </c>
      <c r="H35" s="436"/>
      <c r="I35" s="436" t="s">
        <v>3736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65">
        <v>27</v>
      </c>
      <c r="B36" s="441">
        <v>43941</v>
      </c>
      <c r="C36" s="447"/>
      <c r="D36" s="398" t="s">
        <v>198</v>
      </c>
      <c r="E36" s="448" t="s">
        <v>602</v>
      </c>
      <c r="F36" s="448">
        <v>352.5</v>
      </c>
      <c r="G36" s="449">
        <v>330</v>
      </c>
      <c r="H36" s="448">
        <v>367</v>
      </c>
      <c r="I36" s="450">
        <v>390</v>
      </c>
      <c r="J36" s="65" t="s">
        <v>3762</v>
      </c>
      <c r="K36" s="65">
        <f t="shared" ref="K36" si="33">H36-F36</f>
        <v>14.5</v>
      </c>
      <c r="L36" s="399">
        <f t="shared" ref="L36" si="34">K36/F36</f>
        <v>4.1134751773049642E-2</v>
      </c>
      <c r="M36" s="65" t="s">
        <v>601</v>
      </c>
      <c r="N36" s="451">
        <v>43949</v>
      </c>
      <c r="O36" s="450"/>
      <c r="Q36" s="64"/>
      <c r="R36" s="342" t="s">
        <v>3188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65">
        <v>28</v>
      </c>
      <c r="B37" s="441">
        <v>43942</v>
      </c>
      <c r="C37" s="447"/>
      <c r="D37" s="398" t="s">
        <v>64</v>
      </c>
      <c r="E37" s="448" t="s">
        <v>602</v>
      </c>
      <c r="F37" s="448">
        <v>1165</v>
      </c>
      <c r="G37" s="449">
        <v>1085</v>
      </c>
      <c r="H37" s="448">
        <v>1202.5</v>
      </c>
      <c r="I37" s="450" t="s">
        <v>3743</v>
      </c>
      <c r="J37" s="65" t="s">
        <v>3744</v>
      </c>
      <c r="K37" s="65">
        <f>H37-F37</f>
        <v>37.5</v>
      </c>
      <c r="L37" s="399">
        <f t="shared" ref="L37:L38" si="35">K37/F37</f>
        <v>3.2188841201716736E-2</v>
      </c>
      <c r="M37" s="65" t="s">
        <v>601</v>
      </c>
      <c r="N37" s="439">
        <v>43942</v>
      </c>
      <c r="O37" s="450"/>
      <c r="Q37" s="64"/>
      <c r="R37" s="342" t="s">
        <v>604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65">
        <v>29</v>
      </c>
      <c r="B38" s="441">
        <v>43942</v>
      </c>
      <c r="C38" s="447"/>
      <c r="D38" s="398" t="s">
        <v>52</v>
      </c>
      <c r="E38" s="448" t="s">
        <v>602</v>
      </c>
      <c r="F38" s="448">
        <v>1725</v>
      </c>
      <c r="G38" s="449">
        <v>1630</v>
      </c>
      <c r="H38" s="448">
        <v>1797.5</v>
      </c>
      <c r="I38" s="450" t="s">
        <v>3748</v>
      </c>
      <c r="J38" s="65" t="s">
        <v>3751</v>
      </c>
      <c r="K38" s="65">
        <f t="shared" ref="K38" si="36">H38-F38</f>
        <v>72.5</v>
      </c>
      <c r="L38" s="399">
        <f t="shared" si="35"/>
        <v>4.2028985507246375E-2</v>
      </c>
      <c r="M38" s="65" t="s">
        <v>601</v>
      </c>
      <c r="N38" s="451">
        <v>43943</v>
      </c>
      <c r="O38" s="450"/>
      <c r="Q38" s="64"/>
      <c r="R38" s="342" t="s">
        <v>3188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65">
        <v>30</v>
      </c>
      <c r="B39" s="441">
        <v>43943</v>
      </c>
      <c r="C39" s="447"/>
      <c r="D39" s="398" t="s">
        <v>238</v>
      </c>
      <c r="E39" s="448" t="s">
        <v>602</v>
      </c>
      <c r="F39" s="448">
        <v>221.5</v>
      </c>
      <c r="G39" s="449">
        <v>208</v>
      </c>
      <c r="H39" s="448">
        <v>230.5</v>
      </c>
      <c r="I39" s="450" t="s">
        <v>3760</v>
      </c>
      <c r="J39" s="65" t="s">
        <v>3407</v>
      </c>
      <c r="K39" s="65">
        <f t="shared" ref="K39" si="37">H39-F39</f>
        <v>9</v>
      </c>
      <c r="L39" s="399">
        <f t="shared" ref="L39" si="38">K39/F39</f>
        <v>4.0632054176072234E-2</v>
      </c>
      <c r="M39" s="65" t="s">
        <v>601</v>
      </c>
      <c r="N39" s="451">
        <v>43944</v>
      </c>
      <c r="O39" s="450"/>
      <c r="Q39" s="64"/>
      <c r="R39" s="342" t="s">
        <v>3188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65">
        <v>31</v>
      </c>
      <c r="B40" s="441">
        <v>43944</v>
      </c>
      <c r="C40" s="447"/>
      <c r="D40" s="398" t="s">
        <v>389</v>
      </c>
      <c r="E40" s="448" t="s">
        <v>602</v>
      </c>
      <c r="F40" s="448">
        <v>141</v>
      </c>
      <c r="G40" s="449">
        <v>131</v>
      </c>
      <c r="H40" s="448">
        <v>147</v>
      </c>
      <c r="I40" s="450">
        <v>160</v>
      </c>
      <c r="J40" s="65" t="s">
        <v>3778</v>
      </c>
      <c r="K40" s="65">
        <f t="shared" ref="K40" si="39">H40-F40</f>
        <v>6</v>
      </c>
      <c r="L40" s="399">
        <f t="shared" ref="L40" si="40">K40/F40</f>
        <v>4.2553191489361701E-2</v>
      </c>
      <c r="M40" s="65" t="s">
        <v>601</v>
      </c>
      <c r="N40" s="451">
        <v>43948</v>
      </c>
      <c r="O40" s="450"/>
      <c r="Q40" s="64"/>
      <c r="R40" s="342" t="s">
        <v>3188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52">
        <v>32</v>
      </c>
      <c r="B41" s="442">
        <v>43944</v>
      </c>
      <c r="C41" s="453"/>
      <c r="D41" s="393" t="s">
        <v>3766</v>
      </c>
      <c r="E41" s="454" t="s">
        <v>602</v>
      </c>
      <c r="F41" s="454">
        <v>4780</v>
      </c>
      <c r="G41" s="455">
        <v>4470</v>
      </c>
      <c r="H41" s="454">
        <v>4465</v>
      </c>
      <c r="I41" s="456" t="s">
        <v>3767</v>
      </c>
      <c r="J41" s="394" t="s">
        <v>3770</v>
      </c>
      <c r="K41" s="394">
        <f t="shared" ref="K41" si="41">H41-F41</f>
        <v>-315</v>
      </c>
      <c r="L41" s="395">
        <f t="shared" ref="L41" si="42">K41/F41</f>
        <v>-6.5899581589958164E-2</v>
      </c>
      <c r="M41" s="394" t="s">
        <v>665</v>
      </c>
      <c r="N41" s="445">
        <v>43945</v>
      </c>
      <c r="O41" s="456"/>
      <c r="Q41" s="64"/>
      <c r="R41" s="342" t="s">
        <v>604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52">
        <v>33</v>
      </c>
      <c r="B42" s="442">
        <v>43944</v>
      </c>
      <c r="C42" s="453"/>
      <c r="D42" s="393" t="s">
        <v>3768</v>
      </c>
      <c r="E42" s="454" t="s">
        <v>3769</v>
      </c>
      <c r="F42" s="454">
        <v>431.5</v>
      </c>
      <c r="G42" s="455">
        <v>404</v>
      </c>
      <c r="H42" s="454">
        <v>406</v>
      </c>
      <c r="I42" s="456">
        <v>490</v>
      </c>
      <c r="J42" s="394" t="s">
        <v>3771</v>
      </c>
      <c r="K42" s="394">
        <f t="shared" ref="K42" si="43">H42-F42</f>
        <v>-25.5</v>
      </c>
      <c r="L42" s="395">
        <f t="shared" ref="L42" si="44">K42/F42</f>
        <v>-5.909617612977984E-2</v>
      </c>
      <c r="M42" s="394" t="s">
        <v>665</v>
      </c>
      <c r="N42" s="445">
        <v>43945</v>
      </c>
      <c r="O42" s="456"/>
      <c r="Q42" s="64"/>
      <c r="R42" s="342" t="s">
        <v>3188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400">
        <v>34</v>
      </c>
      <c r="B43" s="433">
        <v>43945</v>
      </c>
      <c r="C43" s="412"/>
      <c r="D43" s="380" t="s">
        <v>369</v>
      </c>
      <c r="E43" s="436" t="s">
        <v>602</v>
      </c>
      <c r="F43" s="436" t="s">
        <v>3774</v>
      </c>
      <c r="G43" s="437">
        <v>365</v>
      </c>
      <c r="I43" s="436" t="s">
        <v>3775</v>
      </c>
      <c r="J43" s="413" t="s">
        <v>603</v>
      </c>
      <c r="K43" s="413"/>
      <c r="L43" s="383"/>
      <c r="M43" s="413"/>
      <c r="N43" s="410"/>
      <c r="O43" s="378"/>
      <c r="Q43" s="64"/>
      <c r="R43" s="342" t="s">
        <v>604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400">
        <v>35</v>
      </c>
      <c r="B44" s="433">
        <v>43945</v>
      </c>
      <c r="C44" s="412"/>
      <c r="D44" s="380" t="s">
        <v>238</v>
      </c>
      <c r="E44" s="436" t="s">
        <v>602</v>
      </c>
      <c r="F44" s="436" t="s">
        <v>3776</v>
      </c>
      <c r="G44" s="437">
        <v>206</v>
      </c>
      <c r="H44" s="436"/>
      <c r="I44" s="436" t="s">
        <v>3760</v>
      </c>
      <c r="J44" s="413" t="s">
        <v>603</v>
      </c>
      <c r="K44" s="413"/>
      <c r="L44" s="383"/>
      <c r="M44" s="413"/>
      <c r="N44" s="410"/>
      <c r="O44" s="378"/>
      <c r="Q44" s="64"/>
      <c r="R44" s="342" t="s">
        <v>3188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03" customFormat="1" ht="14.25">
      <c r="A45" s="65">
        <v>36</v>
      </c>
      <c r="B45" s="441">
        <v>43948</v>
      </c>
      <c r="C45" s="447"/>
      <c r="D45" s="398" t="s">
        <v>77</v>
      </c>
      <c r="E45" s="448" t="s">
        <v>602</v>
      </c>
      <c r="F45" s="448">
        <v>330</v>
      </c>
      <c r="G45" s="449">
        <v>313</v>
      </c>
      <c r="H45" s="448">
        <v>342</v>
      </c>
      <c r="I45" s="450">
        <v>355</v>
      </c>
      <c r="J45" s="65" t="s">
        <v>3779</v>
      </c>
      <c r="K45" s="65">
        <f t="shared" ref="K45" si="45">H45-F45</f>
        <v>12</v>
      </c>
      <c r="L45" s="399">
        <f t="shared" ref="L45" si="46">K45/F45</f>
        <v>3.6363636363636362E-2</v>
      </c>
      <c r="M45" s="65" t="s">
        <v>601</v>
      </c>
      <c r="N45" s="439">
        <v>43948</v>
      </c>
      <c r="O45" s="450"/>
      <c r="Q45" s="504"/>
      <c r="R45" s="505" t="s">
        <v>3188</v>
      </c>
      <c r="S45" s="504"/>
      <c r="T45" s="504"/>
      <c r="U45" s="504"/>
      <c r="V45" s="504"/>
      <c r="W45" s="504"/>
      <c r="X45" s="504"/>
      <c r="Y45" s="504"/>
      <c r="Z45" s="504"/>
      <c r="AA45" s="504"/>
      <c r="AB45" s="504"/>
    </row>
    <row r="46" spans="1:28" s="503" customFormat="1" ht="14.25">
      <c r="A46" s="400">
        <v>37</v>
      </c>
      <c r="B46" s="507">
        <v>43948</v>
      </c>
      <c r="C46" s="495"/>
      <c r="D46" s="496" t="s">
        <v>200</v>
      </c>
      <c r="E46" s="497" t="s">
        <v>602</v>
      </c>
      <c r="F46" s="497" t="s">
        <v>3780</v>
      </c>
      <c r="G46" s="498">
        <v>450</v>
      </c>
      <c r="H46" s="497"/>
      <c r="I46" s="497" t="s">
        <v>3781</v>
      </c>
      <c r="J46" s="499" t="s">
        <v>603</v>
      </c>
      <c r="K46" s="499"/>
      <c r="L46" s="500"/>
      <c r="M46" s="499"/>
      <c r="N46" s="501"/>
      <c r="O46" s="502"/>
      <c r="Q46" s="504"/>
      <c r="R46" s="505" t="s">
        <v>604</v>
      </c>
      <c r="S46" s="504"/>
      <c r="T46" s="504"/>
      <c r="U46" s="504"/>
      <c r="V46" s="504"/>
      <c r="W46" s="504"/>
      <c r="X46" s="504"/>
      <c r="Y46" s="504"/>
      <c r="Z46" s="504"/>
      <c r="AA46" s="504"/>
      <c r="AB46" s="504"/>
    </row>
    <row r="47" spans="1:28" s="503" customFormat="1" ht="14.25">
      <c r="A47" s="65">
        <v>38</v>
      </c>
      <c r="B47" s="441">
        <v>43948</v>
      </c>
      <c r="C47" s="447"/>
      <c r="D47" s="398" t="s">
        <v>162</v>
      </c>
      <c r="E47" s="448" t="s">
        <v>602</v>
      </c>
      <c r="F47" s="448">
        <v>221.5</v>
      </c>
      <c r="G47" s="449">
        <v>208</v>
      </c>
      <c r="H47" s="448">
        <v>229.5</v>
      </c>
      <c r="I47" s="450" t="s">
        <v>3782</v>
      </c>
      <c r="J47" s="65" t="s">
        <v>3699</v>
      </c>
      <c r="K47" s="65">
        <f t="shared" ref="K47" si="47">H47-F47</f>
        <v>8</v>
      </c>
      <c r="L47" s="399">
        <f t="shared" ref="L47" si="48">K47/F47</f>
        <v>3.6117381489841983E-2</v>
      </c>
      <c r="M47" s="65" t="s">
        <v>601</v>
      </c>
      <c r="N47" s="451">
        <v>43950</v>
      </c>
      <c r="O47" s="450"/>
      <c r="Q47" s="504"/>
      <c r="R47" s="505" t="s">
        <v>3188</v>
      </c>
      <c r="S47" s="504"/>
      <c r="T47" s="504"/>
      <c r="U47" s="504"/>
      <c r="V47" s="504"/>
      <c r="W47" s="504"/>
      <c r="X47" s="504"/>
      <c r="Y47" s="504"/>
      <c r="Z47" s="504"/>
      <c r="AA47" s="504"/>
      <c r="AB47" s="504"/>
    </row>
    <row r="48" spans="1:28" s="503" customFormat="1" ht="14.25">
      <c r="A48" s="65">
        <v>39</v>
      </c>
      <c r="B48" s="441">
        <v>43948</v>
      </c>
      <c r="C48" s="447"/>
      <c r="D48" s="398" t="s">
        <v>3783</v>
      </c>
      <c r="E48" s="448" t="s">
        <v>602</v>
      </c>
      <c r="F48" s="448">
        <v>140</v>
      </c>
      <c r="G48" s="449">
        <v>130</v>
      </c>
      <c r="H48" s="448">
        <v>146.5</v>
      </c>
      <c r="I48" s="450">
        <v>160</v>
      </c>
      <c r="J48" s="65" t="s">
        <v>3610</v>
      </c>
      <c r="K48" s="65">
        <f t="shared" ref="K48" si="49">H48-F48</f>
        <v>6.5</v>
      </c>
      <c r="L48" s="399">
        <f t="shared" ref="L48" si="50">K48/F48</f>
        <v>4.642857142857143E-2</v>
      </c>
      <c r="M48" s="65" t="s">
        <v>601</v>
      </c>
      <c r="N48" s="451">
        <v>43949</v>
      </c>
      <c r="O48" s="450"/>
      <c r="Q48" s="504"/>
      <c r="R48" s="505" t="s">
        <v>3188</v>
      </c>
      <c r="S48" s="504"/>
      <c r="T48" s="504"/>
      <c r="U48" s="504"/>
      <c r="V48" s="504"/>
      <c r="W48" s="504"/>
      <c r="X48" s="504"/>
      <c r="Y48" s="504"/>
      <c r="Z48" s="504"/>
      <c r="AA48" s="504"/>
      <c r="AB48" s="504"/>
    </row>
    <row r="49" spans="1:38" s="503" customFormat="1" ht="14.25">
      <c r="A49" s="400"/>
      <c r="B49" s="507"/>
      <c r="C49" s="495"/>
      <c r="D49" s="496"/>
      <c r="E49" s="497"/>
      <c r="F49" s="497"/>
      <c r="G49" s="498"/>
      <c r="H49" s="497"/>
      <c r="I49" s="436"/>
      <c r="J49" s="499"/>
      <c r="K49" s="499"/>
      <c r="L49" s="500"/>
      <c r="M49" s="499"/>
      <c r="N49" s="501"/>
      <c r="O49" s="502"/>
      <c r="Q49" s="504"/>
      <c r="R49" s="505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</row>
    <row r="50" spans="1:38" s="503" customFormat="1" ht="14.25">
      <c r="A50" s="400"/>
      <c r="B50" s="507"/>
      <c r="C50" s="495"/>
      <c r="D50" s="496"/>
      <c r="E50" s="497"/>
      <c r="F50" s="497"/>
      <c r="G50" s="498"/>
      <c r="H50" s="497"/>
      <c r="I50" s="436"/>
      <c r="J50" s="499"/>
      <c r="K50" s="499"/>
      <c r="L50" s="500"/>
      <c r="M50" s="499"/>
      <c r="N50" s="501"/>
      <c r="O50" s="502"/>
      <c r="Q50" s="504"/>
      <c r="R50" s="505"/>
      <c r="S50" s="504"/>
      <c r="T50" s="504"/>
      <c r="U50" s="504"/>
      <c r="V50" s="504"/>
      <c r="W50" s="504"/>
      <c r="X50" s="504"/>
      <c r="Y50" s="504"/>
      <c r="Z50" s="504"/>
      <c r="AA50" s="504"/>
      <c r="AB50" s="504"/>
    </row>
    <row r="51" spans="1:38" s="5" customFormat="1" ht="14.25">
      <c r="A51" s="400"/>
      <c r="B51" s="433"/>
      <c r="C51" s="434"/>
      <c r="D51" s="412"/>
      <c r="E51" s="435"/>
      <c r="F51" s="436"/>
      <c r="G51" s="437"/>
      <c r="H51" s="437"/>
      <c r="I51" s="436"/>
      <c r="J51" s="378"/>
      <c r="K51" s="378"/>
      <c r="L51" s="383"/>
      <c r="M51" s="378"/>
      <c r="N51" s="410"/>
      <c r="O51" s="390"/>
      <c r="Q51" s="64"/>
      <c r="R51" s="342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38" s="5" customFormat="1" ht="12" customHeight="1">
      <c r="A52" s="23" t="s">
        <v>605</v>
      </c>
      <c r="B52" s="24"/>
      <c r="C52" s="25"/>
      <c r="D52" s="26"/>
      <c r="E52" s="27"/>
      <c r="F52" s="28"/>
      <c r="G52" s="28"/>
      <c r="H52" s="28"/>
      <c r="I52" s="28"/>
      <c r="J52" s="66"/>
      <c r="K52" s="28"/>
      <c r="L52" s="28"/>
      <c r="M52" s="38"/>
      <c r="N52" s="66"/>
      <c r="O52" s="67"/>
      <c r="P52" s="8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s="5" customFormat="1" ht="12" customHeight="1">
      <c r="A53" s="29" t="s">
        <v>606</v>
      </c>
      <c r="B53" s="23"/>
      <c r="C53" s="23"/>
      <c r="D53" s="23"/>
      <c r="F53" s="30" t="s">
        <v>607</v>
      </c>
      <c r="G53" s="17"/>
      <c r="H53" s="31"/>
      <c r="I53" s="36"/>
      <c r="J53" s="68"/>
      <c r="K53" s="69"/>
      <c r="L53" s="70"/>
      <c r="M53" s="70"/>
      <c r="N53" s="16"/>
      <c r="O53" s="71"/>
      <c r="P53" s="8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s="5" customFormat="1" ht="12" customHeight="1">
      <c r="A54" s="23" t="s">
        <v>608</v>
      </c>
      <c r="B54" s="23"/>
      <c r="C54" s="23"/>
      <c r="D54" s="23"/>
      <c r="E54" s="32"/>
      <c r="F54" s="30" t="s">
        <v>609</v>
      </c>
      <c r="G54" s="17"/>
      <c r="H54" s="31"/>
      <c r="I54" s="36"/>
      <c r="J54" s="68"/>
      <c r="K54" s="69"/>
      <c r="L54" s="70"/>
      <c r="M54" s="70"/>
      <c r="N54" s="16"/>
      <c r="O54" s="71"/>
      <c r="P54" s="8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s="5" customFormat="1" ht="12" customHeight="1">
      <c r="A55" s="23"/>
      <c r="B55" s="23"/>
      <c r="C55" s="23"/>
      <c r="D55" s="23"/>
      <c r="E55" s="32"/>
      <c r="F55" s="17"/>
      <c r="G55" s="17"/>
      <c r="H55" s="31"/>
      <c r="I55" s="36"/>
      <c r="J55" s="72"/>
      <c r="K55" s="69"/>
      <c r="L55" s="70"/>
      <c r="M55" s="17"/>
      <c r="N55" s="73"/>
      <c r="O55" s="5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ht="15">
      <c r="A56" s="11"/>
      <c r="B56" s="33" t="s">
        <v>610</v>
      </c>
      <c r="C56" s="33"/>
      <c r="D56" s="33"/>
      <c r="E56" s="33"/>
      <c r="F56" s="34"/>
      <c r="G56" s="32"/>
      <c r="H56" s="32"/>
      <c r="I56" s="74"/>
      <c r="J56" s="75"/>
      <c r="K56" s="76"/>
      <c r="L56" s="12"/>
      <c r="M56" s="12"/>
      <c r="N56" s="11"/>
      <c r="O56" s="53"/>
      <c r="R56" s="83"/>
      <c r="S56" s="16"/>
      <c r="T56" s="16"/>
      <c r="U56" s="16"/>
      <c r="V56" s="16"/>
      <c r="W56" s="16"/>
      <c r="X56" s="16"/>
      <c r="Y56" s="16"/>
      <c r="Z56" s="16"/>
    </row>
    <row r="57" spans="1:38" s="6" customFormat="1" ht="38.25">
      <c r="A57" s="20" t="s">
        <v>16</v>
      </c>
      <c r="B57" s="21" t="s">
        <v>576</v>
      </c>
      <c r="C57" s="21"/>
      <c r="D57" s="22" t="s">
        <v>589</v>
      </c>
      <c r="E57" s="21" t="s">
        <v>590</v>
      </c>
      <c r="F57" s="21" t="s">
        <v>591</v>
      </c>
      <c r="G57" s="21" t="s">
        <v>611</v>
      </c>
      <c r="H57" s="21" t="s">
        <v>593</v>
      </c>
      <c r="I57" s="21" t="s">
        <v>594</v>
      </c>
      <c r="J57" s="77" t="s">
        <v>595</v>
      </c>
      <c r="K57" s="62" t="s">
        <v>612</v>
      </c>
      <c r="L57" s="63" t="s">
        <v>597</v>
      </c>
      <c r="M57" s="78" t="s">
        <v>613</v>
      </c>
      <c r="N57" s="21" t="s">
        <v>614</v>
      </c>
      <c r="O57" s="21" t="s">
        <v>598</v>
      </c>
      <c r="P57" s="79" t="s">
        <v>599</v>
      </c>
      <c r="Q57" s="40"/>
      <c r="R57" s="38"/>
      <c r="S57" s="38"/>
      <c r="T57" s="38"/>
    </row>
    <row r="58" spans="1:38" ht="15" customHeight="1">
      <c r="A58" s="408">
        <v>1</v>
      </c>
      <c r="B58" s="442">
        <v>43922</v>
      </c>
      <c r="C58" s="392"/>
      <c r="D58" s="393" t="s">
        <v>111</v>
      </c>
      <c r="E58" s="403" t="s">
        <v>602</v>
      </c>
      <c r="F58" s="403">
        <v>842.5</v>
      </c>
      <c r="G58" s="396">
        <v>805</v>
      </c>
      <c r="H58" s="396">
        <v>832.5</v>
      </c>
      <c r="I58" s="403" t="s">
        <v>3558</v>
      </c>
      <c r="J58" s="394" t="s">
        <v>3474</v>
      </c>
      <c r="K58" s="394">
        <f t="shared" ref="K58" si="51">H58-F58</f>
        <v>-10</v>
      </c>
      <c r="L58" s="395">
        <f t="shared" ref="L58" si="52">K58/F58</f>
        <v>-1.1869436201780416E-2</v>
      </c>
      <c r="M58" s="396"/>
      <c r="N58" s="394"/>
      <c r="O58" s="394" t="s">
        <v>665</v>
      </c>
      <c r="P58" s="438">
        <v>43922</v>
      </c>
      <c r="Q58" s="8"/>
      <c r="R58" s="345" t="s">
        <v>3188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38" ht="15" customHeight="1">
      <c r="A59" s="408">
        <v>2</v>
      </c>
      <c r="B59" s="442">
        <v>43922</v>
      </c>
      <c r="C59" s="392"/>
      <c r="D59" s="393" t="s">
        <v>119</v>
      </c>
      <c r="E59" s="403" t="s">
        <v>602</v>
      </c>
      <c r="F59" s="403">
        <v>317.5</v>
      </c>
      <c r="G59" s="396">
        <v>308</v>
      </c>
      <c r="H59" s="396">
        <v>312</v>
      </c>
      <c r="I59" s="403" t="s">
        <v>3432</v>
      </c>
      <c r="J59" s="394" t="s">
        <v>3562</v>
      </c>
      <c r="K59" s="394">
        <f t="shared" ref="K59" si="53">H59-F59</f>
        <v>-5.5</v>
      </c>
      <c r="L59" s="395">
        <f t="shared" ref="L59" si="54">K59/F59</f>
        <v>-1.7322834645669291E-2</v>
      </c>
      <c r="M59" s="396"/>
      <c r="N59" s="394"/>
      <c r="O59" s="394" t="s">
        <v>665</v>
      </c>
      <c r="P59" s="438">
        <v>43922</v>
      </c>
      <c r="Q59" s="8"/>
      <c r="R59" s="345" t="s">
        <v>604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15" customHeight="1">
      <c r="A60" s="407">
        <v>3</v>
      </c>
      <c r="B60" s="441">
        <v>43922</v>
      </c>
      <c r="C60" s="397"/>
      <c r="D60" s="398" t="s">
        <v>187</v>
      </c>
      <c r="E60" s="404" t="s">
        <v>602</v>
      </c>
      <c r="F60" s="404">
        <v>259</v>
      </c>
      <c r="G60" s="391">
        <v>249</v>
      </c>
      <c r="H60" s="391">
        <v>262.5</v>
      </c>
      <c r="I60" s="404" t="s">
        <v>3560</v>
      </c>
      <c r="J60" s="65" t="s">
        <v>3561</v>
      </c>
      <c r="K60" s="65">
        <f t="shared" ref="K60" si="55">H60-F60</f>
        <v>3.5</v>
      </c>
      <c r="L60" s="399">
        <f t="shared" ref="L60" si="56">K60/F60</f>
        <v>1.3513513513513514E-2</v>
      </c>
      <c r="M60" s="391"/>
      <c r="N60" s="65"/>
      <c r="O60" s="65" t="s">
        <v>601</v>
      </c>
      <c r="P60" s="439">
        <v>43922</v>
      </c>
      <c r="Q60" s="8"/>
      <c r="R60" s="345" t="s">
        <v>604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38" ht="15" customHeight="1">
      <c r="A61" s="446">
        <v>4</v>
      </c>
      <c r="B61" s="441">
        <v>43924</v>
      </c>
      <c r="C61" s="447"/>
      <c r="D61" s="398" t="s">
        <v>187</v>
      </c>
      <c r="E61" s="448" t="s">
        <v>602</v>
      </c>
      <c r="F61" s="448">
        <v>257</v>
      </c>
      <c r="G61" s="449">
        <v>248</v>
      </c>
      <c r="H61" s="448">
        <v>265.5</v>
      </c>
      <c r="I61" s="450" t="s">
        <v>3560</v>
      </c>
      <c r="J61" s="65" t="s">
        <v>3611</v>
      </c>
      <c r="K61" s="65">
        <f t="shared" ref="K61" si="57">H61-F61</f>
        <v>8.5</v>
      </c>
      <c r="L61" s="399">
        <f t="shared" ref="L61" si="58">K61/F61</f>
        <v>3.3073929961089495E-2</v>
      </c>
      <c r="M61" s="391"/>
      <c r="N61" s="65"/>
      <c r="O61" s="65" t="s">
        <v>601</v>
      </c>
      <c r="P61" s="439">
        <v>43928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38" ht="15" customHeight="1">
      <c r="A62" s="407">
        <v>5</v>
      </c>
      <c r="B62" s="441">
        <v>43924</v>
      </c>
      <c r="C62" s="397"/>
      <c r="D62" s="398" t="s">
        <v>99</v>
      </c>
      <c r="E62" s="404" t="s">
        <v>602</v>
      </c>
      <c r="F62" s="404">
        <v>129.5</v>
      </c>
      <c r="G62" s="391">
        <v>125</v>
      </c>
      <c r="H62" s="391">
        <v>132.25</v>
      </c>
      <c r="I62" s="404">
        <v>140</v>
      </c>
      <c r="J62" s="65" t="s">
        <v>3590</v>
      </c>
      <c r="K62" s="65">
        <f>H62-F62</f>
        <v>2.75</v>
      </c>
      <c r="L62" s="399">
        <f t="shared" ref="L62" si="59">K62/F62</f>
        <v>2.1235521235521235E-2</v>
      </c>
      <c r="M62" s="391"/>
      <c r="N62" s="65"/>
      <c r="O62" s="65" t="s">
        <v>601</v>
      </c>
      <c r="P62" s="439">
        <v>43924</v>
      </c>
      <c r="Q62" s="8"/>
      <c r="R62" s="345" t="s">
        <v>3188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38" ht="15" customHeight="1">
      <c r="A63" s="457">
        <v>6</v>
      </c>
      <c r="B63" s="458">
        <v>43924</v>
      </c>
      <c r="C63" s="459"/>
      <c r="D63" s="460" t="s">
        <v>47</v>
      </c>
      <c r="E63" s="461" t="s">
        <v>3591</v>
      </c>
      <c r="F63" s="461">
        <v>154.5</v>
      </c>
      <c r="G63" s="462">
        <v>158.5</v>
      </c>
      <c r="H63" s="462">
        <v>154.5</v>
      </c>
      <c r="I63" s="461" t="s">
        <v>3592</v>
      </c>
      <c r="J63" s="463" t="s">
        <v>710</v>
      </c>
      <c r="K63" s="463">
        <f>H63-F63</f>
        <v>0</v>
      </c>
      <c r="L63" s="464">
        <f t="shared" ref="L63" si="60">K63/F63</f>
        <v>0</v>
      </c>
      <c r="M63" s="462"/>
      <c r="N63" s="463"/>
      <c r="O63" s="463" t="s">
        <v>710</v>
      </c>
      <c r="P63" s="465">
        <v>43928</v>
      </c>
      <c r="Q63" s="8"/>
      <c r="R63" s="345" t="s">
        <v>604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38" ht="15" customHeight="1">
      <c r="A64" s="407">
        <v>7</v>
      </c>
      <c r="B64" s="441">
        <v>43928</v>
      </c>
      <c r="C64" s="397"/>
      <c r="D64" s="398" t="s">
        <v>110</v>
      </c>
      <c r="E64" s="404" t="s">
        <v>602</v>
      </c>
      <c r="F64" s="404">
        <v>1525</v>
      </c>
      <c r="G64" s="391">
        <v>1470</v>
      </c>
      <c r="H64" s="391">
        <v>1550</v>
      </c>
      <c r="I64" s="404" t="s">
        <v>3617</v>
      </c>
      <c r="J64" s="65" t="s">
        <v>745</v>
      </c>
      <c r="K64" s="65">
        <f t="shared" ref="K64:K65" si="61">H64-F64</f>
        <v>25</v>
      </c>
      <c r="L64" s="399">
        <f t="shared" ref="L64:L65" si="62">K64/F64</f>
        <v>1.6393442622950821E-2</v>
      </c>
      <c r="M64" s="391"/>
      <c r="N64" s="65"/>
      <c r="O64" s="65" t="s">
        <v>601</v>
      </c>
      <c r="P64" s="439">
        <v>43928</v>
      </c>
      <c r="Q64" s="8"/>
      <c r="R64" s="345" t="s">
        <v>604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27" ht="15" customHeight="1">
      <c r="A65" s="407">
        <v>8</v>
      </c>
      <c r="B65" s="441">
        <v>43928</v>
      </c>
      <c r="C65" s="397"/>
      <c r="D65" s="398" t="s">
        <v>461</v>
      </c>
      <c r="E65" s="404" t="s">
        <v>602</v>
      </c>
      <c r="F65" s="404">
        <v>105</v>
      </c>
      <c r="G65" s="391">
        <v>102</v>
      </c>
      <c r="H65" s="391">
        <v>107</v>
      </c>
      <c r="I65" s="404">
        <v>114</v>
      </c>
      <c r="J65" s="65" t="s">
        <v>3646</v>
      </c>
      <c r="K65" s="65">
        <f t="shared" si="61"/>
        <v>2</v>
      </c>
      <c r="L65" s="399">
        <f t="shared" si="62"/>
        <v>1.9047619047619049E-2</v>
      </c>
      <c r="M65" s="391"/>
      <c r="N65" s="65"/>
      <c r="O65" s="65" t="s">
        <v>601</v>
      </c>
      <c r="P65" s="451">
        <v>43929</v>
      </c>
      <c r="Q65" s="8"/>
      <c r="R65" s="345" t="s">
        <v>3188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customHeight="1">
      <c r="A66" s="407">
        <v>9</v>
      </c>
      <c r="B66" s="441">
        <v>43929</v>
      </c>
      <c r="C66" s="397"/>
      <c r="D66" s="398" t="s">
        <v>171</v>
      </c>
      <c r="E66" s="404" t="s">
        <v>602</v>
      </c>
      <c r="F66" s="404">
        <v>1177.5</v>
      </c>
      <c r="G66" s="391">
        <v>1140</v>
      </c>
      <c r="H66" s="391">
        <v>1225</v>
      </c>
      <c r="I66" s="404" t="s">
        <v>3637</v>
      </c>
      <c r="J66" s="65" t="s">
        <v>732</v>
      </c>
      <c r="K66" s="65">
        <f t="shared" ref="K66" si="63">H66-F66</f>
        <v>47.5</v>
      </c>
      <c r="L66" s="399">
        <f t="shared" ref="L66" si="64">K66/F66</f>
        <v>4.0339702760084924E-2</v>
      </c>
      <c r="M66" s="391"/>
      <c r="N66" s="65"/>
      <c r="O66" s="65" t="s">
        <v>601</v>
      </c>
      <c r="P66" s="439">
        <v>43929</v>
      </c>
      <c r="Q66" s="8"/>
      <c r="R66" s="345" t="s">
        <v>604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customHeight="1">
      <c r="A67" s="407">
        <v>10</v>
      </c>
      <c r="B67" s="441">
        <v>43929</v>
      </c>
      <c r="C67" s="397"/>
      <c r="D67" s="398" t="s">
        <v>154</v>
      </c>
      <c r="E67" s="404" t="s">
        <v>602</v>
      </c>
      <c r="F67" s="404">
        <v>16600</v>
      </c>
      <c r="G67" s="391">
        <v>16000</v>
      </c>
      <c r="H67" s="391">
        <v>17000</v>
      </c>
      <c r="I67" s="404" t="s">
        <v>3638</v>
      </c>
      <c r="J67" s="65" t="s">
        <v>3640</v>
      </c>
      <c r="K67" s="65">
        <f t="shared" ref="K67" si="65">H67-F67</f>
        <v>400</v>
      </c>
      <c r="L67" s="399">
        <f t="shared" ref="L67:L70" si="66">K67/F67</f>
        <v>2.4096385542168676E-2</v>
      </c>
      <c r="M67" s="391"/>
      <c r="N67" s="65"/>
      <c r="O67" s="65" t="s">
        <v>601</v>
      </c>
      <c r="P67" s="439">
        <v>43929</v>
      </c>
      <c r="Q67" s="8"/>
      <c r="R67" s="345" t="s">
        <v>604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customHeight="1">
      <c r="A68" s="407">
        <v>11</v>
      </c>
      <c r="B68" s="441">
        <v>43929</v>
      </c>
      <c r="C68" s="397"/>
      <c r="D68" s="398" t="s">
        <v>3647</v>
      </c>
      <c r="E68" s="404" t="s">
        <v>3591</v>
      </c>
      <c r="F68" s="404">
        <v>196</v>
      </c>
      <c r="G68" s="391">
        <v>205</v>
      </c>
      <c r="H68" s="391">
        <v>189</v>
      </c>
      <c r="I68" s="404" t="s">
        <v>3648</v>
      </c>
      <c r="J68" s="65" t="s">
        <v>3649</v>
      </c>
      <c r="K68" s="65">
        <f>F68-H68</f>
        <v>7</v>
      </c>
      <c r="L68" s="399">
        <f t="shared" si="66"/>
        <v>3.5714285714285712E-2</v>
      </c>
      <c r="M68" s="391"/>
      <c r="N68" s="65"/>
      <c r="O68" s="65" t="s">
        <v>601</v>
      </c>
      <c r="P68" s="439">
        <v>43929</v>
      </c>
      <c r="Q68" s="8"/>
      <c r="R68" s="345" t="s">
        <v>604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customHeight="1">
      <c r="A69" s="407">
        <v>12</v>
      </c>
      <c r="B69" s="441">
        <v>43929</v>
      </c>
      <c r="C69" s="397"/>
      <c r="D69" s="398" t="s">
        <v>76</v>
      </c>
      <c r="E69" s="404" t="s">
        <v>602</v>
      </c>
      <c r="F69" s="404">
        <v>2775</v>
      </c>
      <c r="G69" s="391">
        <v>2670</v>
      </c>
      <c r="H69" s="391">
        <v>2845</v>
      </c>
      <c r="I69" s="404" t="s">
        <v>3651</v>
      </c>
      <c r="J69" s="65" t="s">
        <v>776</v>
      </c>
      <c r="K69" s="65">
        <f t="shared" ref="K69:K70" si="67">H69-F69</f>
        <v>70</v>
      </c>
      <c r="L69" s="399">
        <f t="shared" si="66"/>
        <v>2.5225225225225224E-2</v>
      </c>
      <c r="M69" s="391"/>
      <c r="N69" s="65"/>
      <c r="O69" s="65" t="s">
        <v>601</v>
      </c>
      <c r="P69" s="451">
        <v>43930</v>
      </c>
      <c r="Q69" s="8"/>
      <c r="R69" s="345" t="s">
        <v>604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customHeight="1">
      <c r="A70" s="407">
        <v>13</v>
      </c>
      <c r="B70" s="441">
        <v>43930</v>
      </c>
      <c r="C70" s="397"/>
      <c r="D70" s="398" t="s">
        <v>120</v>
      </c>
      <c r="E70" s="404" t="s">
        <v>602</v>
      </c>
      <c r="F70" s="404">
        <v>336.5</v>
      </c>
      <c r="G70" s="391">
        <v>322</v>
      </c>
      <c r="H70" s="391">
        <v>343</v>
      </c>
      <c r="I70" s="404" t="s">
        <v>3688</v>
      </c>
      <c r="J70" s="65" t="s">
        <v>3610</v>
      </c>
      <c r="K70" s="65">
        <f t="shared" si="67"/>
        <v>6.5</v>
      </c>
      <c r="L70" s="399">
        <f t="shared" si="66"/>
        <v>1.9316493313521546E-2</v>
      </c>
      <c r="M70" s="391"/>
      <c r="N70" s="65"/>
      <c r="O70" s="65" t="s">
        <v>601</v>
      </c>
      <c r="P70" s="439">
        <v>43930</v>
      </c>
      <c r="Q70" s="8"/>
      <c r="R70" s="345" t="s">
        <v>3188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customHeight="1">
      <c r="A71" s="407">
        <v>14</v>
      </c>
      <c r="B71" s="441">
        <v>43930</v>
      </c>
      <c r="C71" s="397"/>
      <c r="D71" s="398" t="s">
        <v>76</v>
      </c>
      <c r="E71" s="404" t="s">
        <v>602</v>
      </c>
      <c r="F71" s="404">
        <v>2740</v>
      </c>
      <c r="G71" s="391">
        <v>2650</v>
      </c>
      <c r="H71" s="391">
        <v>2795</v>
      </c>
      <c r="I71" s="404" t="s">
        <v>3687</v>
      </c>
      <c r="J71" s="65" t="s">
        <v>725</v>
      </c>
      <c r="K71" s="65">
        <f t="shared" ref="K71:K72" si="68">H71-F71</f>
        <v>55</v>
      </c>
      <c r="L71" s="399">
        <f t="shared" ref="L71:L72" si="69">K71/F71</f>
        <v>2.0072992700729927E-2</v>
      </c>
      <c r="M71" s="391"/>
      <c r="N71" s="65"/>
      <c r="O71" s="65" t="s">
        <v>601</v>
      </c>
      <c r="P71" s="439">
        <v>43930</v>
      </c>
      <c r="Q71" s="8"/>
      <c r="R71" s="345" t="s">
        <v>604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customHeight="1">
      <c r="A72" s="407">
        <v>15</v>
      </c>
      <c r="B72" s="441">
        <v>43930</v>
      </c>
      <c r="C72" s="397"/>
      <c r="D72" s="398" t="s">
        <v>89</v>
      </c>
      <c r="E72" s="404" t="s">
        <v>602</v>
      </c>
      <c r="F72" s="404">
        <v>487.5</v>
      </c>
      <c r="G72" s="391">
        <v>475</v>
      </c>
      <c r="H72" s="391">
        <v>499</v>
      </c>
      <c r="I72" s="404">
        <v>520</v>
      </c>
      <c r="J72" s="65" t="s">
        <v>3705</v>
      </c>
      <c r="K72" s="65">
        <f t="shared" si="68"/>
        <v>11.5</v>
      </c>
      <c r="L72" s="399">
        <f t="shared" si="69"/>
        <v>2.3589743589743591E-2</v>
      </c>
      <c r="M72" s="391"/>
      <c r="N72" s="65"/>
      <c r="O72" s="65" t="s">
        <v>601</v>
      </c>
      <c r="P72" s="451">
        <v>43936</v>
      </c>
      <c r="Q72" s="8"/>
      <c r="R72" s="345" t="s">
        <v>604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customHeight="1">
      <c r="A73" s="407">
        <v>16</v>
      </c>
      <c r="B73" s="441">
        <v>43934</v>
      </c>
      <c r="C73" s="397"/>
      <c r="D73" s="398" t="s">
        <v>76</v>
      </c>
      <c r="E73" s="404" t="s">
        <v>602</v>
      </c>
      <c r="F73" s="404">
        <v>2730</v>
      </c>
      <c r="G73" s="391">
        <v>2630</v>
      </c>
      <c r="H73" s="391">
        <v>2780</v>
      </c>
      <c r="I73" s="404" t="s">
        <v>3697</v>
      </c>
      <c r="J73" s="65" t="s">
        <v>3700</v>
      </c>
      <c r="K73" s="65">
        <f t="shared" ref="K73:K74" si="70">H73-F73</f>
        <v>50</v>
      </c>
      <c r="L73" s="399">
        <f t="shared" ref="L73:L75" si="71">K73/F73</f>
        <v>1.8315018315018316E-2</v>
      </c>
      <c r="M73" s="391"/>
      <c r="N73" s="65"/>
      <c r="O73" s="65" t="s">
        <v>601</v>
      </c>
      <c r="P73" s="439">
        <v>43934</v>
      </c>
      <c r="Q73" s="8"/>
      <c r="R73" s="345" t="s">
        <v>604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customHeight="1">
      <c r="A74" s="407">
        <v>17</v>
      </c>
      <c r="B74" s="441">
        <v>43934</v>
      </c>
      <c r="C74" s="397"/>
      <c r="D74" s="398" t="s">
        <v>76</v>
      </c>
      <c r="E74" s="404" t="s">
        <v>602</v>
      </c>
      <c r="F74" s="404">
        <v>2727.5</v>
      </c>
      <c r="G74" s="391">
        <v>2630</v>
      </c>
      <c r="H74" s="391">
        <v>2790</v>
      </c>
      <c r="I74" s="404" t="s">
        <v>3697</v>
      </c>
      <c r="J74" s="65" t="s">
        <v>3704</v>
      </c>
      <c r="K74" s="65">
        <f t="shared" si="70"/>
        <v>62.5</v>
      </c>
      <c r="L74" s="399">
        <f t="shared" si="71"/>
        <v>2.2914757103574702E-2</v>
      </c>
      <c r="M74" s="391"/>
      <c r="N74" s="65"/>
      <c r="O74" s="65" t="s">
        <v>601</v>
      </c>
      <c r="P74" s="451">
        <v>43936</v>
      </c>
      <c r="Q74" s="8"/>
      <c r="R74" s="345" t="s">
        <v>604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customHeight="1">
      <c r="A75" s="408">
        <v>18</v>
      </c>
      <c r="B75" s="442">
        <v>43934</v>
      </c>
      <c r="C75" s="392"/>
      <c r="D75" s="393" t="s">
        <v>47</v>
      </c>
      <c r="E75" s="403" t="s">
        <v>3591</v>
      </c>
      <c r="F75" s="403">
        <v>166</v>
      </c>
      <c r="G75" s="396">
        <v>173</v>
      </c>
      <c r="H75" s="396">
        <v>172</v>
      </c>
      <c r="I75" s="403" t="s">
        <v>3698</v>
      </c>
      <c r="J75" s="394" t="s">
        <v>3706</v>
      </c>
      <c r="K75" s="394">
        <f>F75-H75</f>
        <v>-6</v>
      </c>
      <c r="L75" s="395">
        <f t="shared" si="71"/>
        <v>-3.614457831325301E-2</v>
      </c>
      <c r="M75" s="396"/>
      <c r="N75" s="394"/>
      <c r="O75" s="394" t="s">
        <v>665</v>
      </c>
      <c r="P75" s="445">
        <v>43936</v>
      </c>
      <c r="Q75" s="8"/>
      <c r="R75" s="345" t="s">
        <v>604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customHeight="1">
      <c r="A76" s="407">
        <v>19</v>
      </c>
      <c r="B76" s="441">
        <v>43934</v>
      </c>
      <c r="C76" s="397"/>
      <c r="D76" s="398" t="s">
        <v>150</v>
      </c>
      <c r="E76" s="404" t="s">
        <v>602</v>
      </c>
      <c r="F76" s="404">
        <v>742</v>
      </c>
      <c r="G76" s="391">
        <v>710</v>
      </c>
      <c r="H76" s="391">
        <v>750</v>
      </c>
      <c r="I76" s="404">
        <v>800</v>
      </c>
      <c r="J76" s="65" t="s">
        <v>3699</v>
      </c>
      <c r="K76" s="65">
        <f t="shared" ref="K76" si="72">H76-F76</f>
        <v>8</v>
      </c>
      <c r="L76" s="399">
        <f t="shared" ref="L76:L77" si="73">K76/F76</f>
        <v>1.078167115902965E-2</v>
      </c>
      <c r="M76" s="391"/>
      <c r="N76" s="65"/>
      <c r="O76" s="65" t="s">
        <v>601</v>
      </c>
      <c r="P76" s="439">
        <v>43934</v>
      </c>
      <c r="Q76" s="8"/>
      <c r="R76" s="345" t="s">
        <v>3188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customHeight="1">
      <c r="A77" s="408">
        <v>20</v>
      </c>
      <c r="B77" s="442">
        <v>43936</v>
      </c>
      <c r="C77" s="392"/>
      <c r="D77" s="393" t="s">
        <v>117</v>
      </c>
      <c r="E77" s="403" t="s">
        <v>3591</v>
      </c>
      <c r="F77" s="403">
        <v>2405</v>
      </c>
      <c r="G77" s="396">
        <v>2465</v>
      </c>
      <c r="H77" s="396">
        <v>2465</v>
      </c>
      <c r="I77" s="403" t="s">
        <v>3707</v>
      </c>
      <c r="J77" s="394" t="s">
        <v>3708</v>
      </c>
      <c r="K77" s="394">
        <f>F77-H77</f>
        <v>-60</v>
      </c>
      <c r="L77" s="395">
        <f t="shared" si="73"/>
        <v>-2.4948024948024949E-2</v>
      </c>
      <c r="M77" s="396"/>
      <c r="N77" s="394"/>
      <c r="O77" s="394" t="s">
        <v>665</v>
      </c>
      <c r="P77" s="438">
        <v>43936</v>
      </c>
      <c r="Q77" s="8"/>
      <c r="R77" s="345" t="s">
        <v>604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customHeight="1">
      <c r="A78" s="408">
        <v>21</v>
      </c>
      <c r="B78" s="442">
        <v>43936</v>
      </c>
      <c r="C78" s="392"/>
      <c r="D78" s="393" t="s">
        <v>173</v>
      </c>
      <c r="E78" s="403" t="s">
        <v>602</v>
      </c>
      <c r="F78" s="403">
        <v>189.5</v>
      </c>
      <c r="G78" s="396">
        <v>183</v>
      </c>
      <c r="H78" s="396">
        <v>183</v>
      </c>
      <c r="I78" s="403" t="s">
        <v>3709</v>
      </c>
      <c r="J78" s="394" t="s">
        <v>3711</v>
      </c>
      <c r="K78" s="394">
        <f t="shared" ref="K78" si="74">H78-F78</f>
        <v>-6.5</v>
      </c>
      <c r="L78" s="395">
        <f t="shared" ref="L78:L79" si="75">K78/F78</f>
        <v>-3.430079155672823E-2</v>
      </c>
      <c r="M78" s="396"/>
      <c r="N78" s="394"/>
      <c r="O78" s="394" t="s">
        <v>665</v>
      </c>
      <c r="P78" s="438">
        <v>43936</v>
      </c>
      <c r="Q78" s="8"/>
      <c r="R78" s="345" t="s">
        <v>3188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5" customHeight="1">
      <c r="A79" s="407">
        <v>22</v>
      </c>
      <c r="B79" s="441">
        <v>43936</v>
      </c>
      <c r="C79" s="397"/>
      <c r="D79" s="398" t="s">
        <v>57</v>
      </c>
      <c r="E79" s="404" t="s">
        <v>3591</v>
      </c>
      <c r="F79" s="404">
        <v>2470</v>
      </c>
      <c r="G79" s="391">
        <v>2555</v>
      </c>
      <c r="H79" s="391">
        <v>2420</v>
      </c>
      <c r="I79" s="404" t="s">
        <v>3710</v>
      </c>
      <c r="J79" s="65" t="s">
        <v>3713</v>
      </c>
      <c r="K79" s="65">
        <f>F79-H79</f>
        <v>50</v>
      </c>
      <c r="L79" s="399">
        <f t="shared" si="75"/>
        <v>2.0242914979757085E-2</v>
      </c>
      <c r="M79" s="391"/>
      <c r="N79" s="65"/>
      <c r="O79" s="65" t="s">
        <v>601</v>
      </c>
      <c r="P79" s="439">
        <v>43936</v>
      </c>
      <c r="Q79" s="8"/>
      <c r="R79" s="345" t="s">
        <v>604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5" customHeight="1">
      <c r="A80" s="408">
        <v>23</v>
      </c>
      <c r="B80" s="442">
        <v>43936</v>
      </c>
      <c r="C80" s="392"/>
      <c r="D80" s="393" t="s">
        <v>3712</v>
      </c>
      <c r="E80" s="403" t="s">
        <v>602</v>
      </c>
      <c r="F80" s="403">
        <v>897</v>
      </c>
      <c r="G80" s="396">
        <v>875</v>
      </c>
      <c r="H80" s="396">
        <v>870</v>
      </c>
      <c r="I80" s="403" t="s">
        <v>3718</v>
      </c>
      <c r="J80" s="394" t="s">
        <v>3714</v>
      </c>
      <c r="K80" s="394">
        <f t="shared" ref="K80:K81" si="76">H80-F80</f>
        <v>-27</v>
      </c>
      <c r="L80" s="395">
        <f t="shared" ref="L80:L83" si="77">K80/F80</f>
        <v>-3.0100334448160536E-2</v>
      </c>
      <c r="M80" s="396"/>
      <c r="N80" s="394"/>
      <c r="O80" s="394" t="s">
        <v>665</v>
      </c>
      <c r="P80" s="438">
        <v>43936</v>
      </c>
      <c r="Q80" s="8"/>
      <c r="R80" s="345" t="s">
        <v>604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5" customHeight="1">
      <c r="A81" s="407">
        <v>24</v>
      </c>
      <c r="B81" s="441">
        <v>43937</v>
      </c>
      <c r="C81" s="397"/>
      <c r="D81" s="398" t="s">
        <v>191</v>
      </c>
      <c r="E81" s="404" t="s">
        <v>602</v>
      </c>
      <c r="F81" s="404">
        <v>2300</v>
      </c>
      <c r="G81" s="391">
        <v>2220</v>
      </c>
      <c r="H81" s="391">
        <v>2350</v>
      </c>
      <c r="I81" s="404" t="s">
        <v>3719</v>
      </c>
      <c r="J81" s="65" t="s">
        <v>3700</v>
      </c>
      <c r="K81" s="65">
        <f t="shared" si="76"/>
        <v>50</v>
      </c>
      <c r="L81" s="399">
        <f t="shared" si="77"/>
        <v>2.1739130434782608E-2</v>
      </c>
      <c r="M81" s="391"/>
      <c r="N81" s="65"/>
      <c r="O81" s="65" t="s">
        <v>601</v>
      </c>
      <c r="P81" s="439">
        <v>43937</v>
      </c>
      <c r="Q81" s="8"/>
      <c r="R81" s="345" t="s">
        <v>604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27" ht="15" customHeight="1">
      <c r="A82" s="457">
        <v>25</v>
      </c>
      <c r="B82" s="458">
        <v>43938</v>
      </c>
      <c r="C82" s="459"/>
      <c r="D82" s="460" t="s">
        <v>89</v>
      </c>
      <c r="E82" s="461" t="s">
        <v>602</v>
      </c>
      <c r="F82" s="461">
        <v>495</v>
      </c>
      <c r="G82" s="462">
        <v>475</v>
      </c>
      <c r="H82" s="462">
        <v>497</v>
      </c>
      <c r="I82" s="461" t="s">
        <v>3737</v>
      </c>
      <c r="J82" s="463" t="s">
        <v>3646</v>
      </c>
      <c r="K82" s="463">
        <f>H82-F82</f>
        <v>2</v>
      </c>
      <c r="L82" s="464">
        <f t="shared" si="77"/>
        <v>4.0404040404040404E-3</v>
      </c>
      <c r="M82" s="462"/>
      <c r="N82" s="463"/>
      <c r="O82" s="463" t="s">
        <v>710</v>
      </c>
      <c r="P82" s="465">
        <v>43941</v>
      </c>
      <c r="Q82" s="8"/>
      <c r="R82" s="345" t="s">
        <v>604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27" ht="15" customHeight="1">
      <c r="A83" s="408">
        <v>26</v>
      </c>
      <c r="B83" s="442">
        <v>43941</v>
      </c>
      <c r="C83" s="392"/>
      <c r="D83" s="393" t="s">
        <v>196</v>
      </c>
      <c r="E83" s="403" t="s">
        <v>602</v>
      </c>
      <c r="F83" s="403">
        <v>3510</v>
      </c>
      <c r="G83" s="396">
        <v>3380</v>
      </c>
      <c r="H83" s="396">
        <v>3375</v>
      </c>
      <c r="I83" s="403" t="s">
        <v>3740</v>
      </c>
      <c r="J83" s="394" t="s">
        <v>3773</v>
      </c>
      <c r="K83" s="394">
        <f t="shared" ref="K83" si="78">H83-F83</f>
        <v>-135</v>
      </c>
      <c r="L83" s="395">
        <f t="shared" si="77"/>
        <v>-3.8461538461538464E-2</v>
      </c>
      <c r="M83" s="396"/>
      <c r="N83" s="394"/>
      <c r="O83" s="394" t="s">
        <v>665</v>
      </c>
      <c r="P83" s="445">
        <v>43945</v>
      </c>
      <c r="Q83" s="8"/>
      <c r="R83" s="345" t="s">
        <v>3188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27" ht="15" customHeight="1">
      <c r="A84" s="408">
        <v>27</v>
      </c>
      <c r="B84" s="442">
        <v>43942</v>
      </c>
      <c r="C84" s="392"/>
      <c r="D84" s="393" t="s">
        <v>446</v>
      </c>
      <c r="E84" s="403" t="s">
        <v>602</v>
      </c>
      <c r="F84" s="403">
        <v>390</v>
      </c>
      <c r="G84" s="396">
        <v>378</v>
      </c>
      <c r="H84" s="396">
        <v>377.5</v>
      </c>
      <c r="I84" s="403" t="s">
        <v>3746</v>
      </c>
      <c r="J84" s="394" t="s">
        <v>3758</v>
      </c>
      <c r="K84" s="394">
        <f t="shared" ref="K84" si="79">H84-F84</f>
        <v>-12.5</v>
      </c>
      <c r="L84" s="395">
        <f t="shared" ref="L84" si="80">K84/F84</f>
        <v>-3.2051282051282048E-2</v>
      </c>
      <c r="M84" s="396"/>
      <c r="N84" s="394"/>
      <c r="O84" s="394" t="s">
        <v>665</v>
      </c>
      <c r="P84" s="445">
        <v>43943</v>
      </c>
      <c r="Q84" s="8"/>
      <c r="R84" s="345" t="s">
        <v>604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27" ht="15" customHeight="1">
      <c r="A85" s="407">
        <v>28</v>
      </c>
      <c r="B85" s="441">
        <v>43942</v>
      </c>
      <c r="C85" s="397"/>
      <c r="D85" s="398" t="s">
        <v>120</v>
      </c>
      <c r="E85" s="404" t="s">
        <v>602</v>
      </c>
      <c r="F85" s="404">
        <v>361</v>
      </c>
      <c r="G85" s="391">
        <v>348</v>
      </c>
      <c r="H85" s="391">
        <v>368</v>
      </c>
      <c r="I85" s="404" t="s">
        <v>3747</v>
      </c>
      <c r="J85" s="65" t="s">
        <v>3649</v>
      </c>
      <c r="K85" s="65">
        <f t="shared" ref="K85:K86" si="81">H85-F85</f>
        <v>7</v>
      </c>
      <c r="L85" s="399">
        <f t="shared" ref="L85:L87" si="82">K85/F85</f>
        <v>1.9390581717451522E-2</v>
      </c>
      <c r="M85" s="391"/>
      <c r="N85" s="65"/>
      <c r="O85" s="65" t="s">
        <v>601</v>
      </c>
      <c r="P85" s="439">
        <v>43942</v>
      </c>
      <c r="Q85" s="8"/>
      <c r="R85" s="345" t="s">
        <v>3188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27" s="428" customFormat="1" ht="15" customHeight="1">
      <c r="A86" s="408">
        <v>29</v>
      </c>
      <c r="B86" s="442">
        <v>43943</v>
      </c>
      <c r="C86" s="392"/>
      <c r="D86" s="393" t="s">
        <v>110</v>
      </c>
      <c r="E86" s="403" t="s">
        <v>602</v>
      </c>
      <c r="F86" s="403">
        <v>1670</v>
      </c>
      <c r="G86" s="396">
        <v>1598</v>
      </c>
      <c r="H86" s="396">
        <v>1615</v>
      </c>
      <c r="I86" s="403" t="s">
        <v>3759</v>
      </c>
      <c r="J86" s="394" t="s">
        <v>3772</v>
      </c>
      <c r="K86" s="394">
        <f t="shared" si="81"/>
        <v>-55</v>
      </c>
      <c r="L86" s="395">
        <f t="shared" si="82"/>
        <v>-3.2934131736526949E-2</v>
      </c>
      <c r="M86" s="396"/>
      <c r="N86" s="394"/>
      <c r="O86" s="394" t="s">
        <v>665</v>
      </c>
      <c r="P86" s="445">
        <v>43945</v>
      </c>
      <c r="Q86" s="7"/>
      <c r="R86" s="345" t="s">
        <v>604</v>
      </c>
      <c r="S86" s="493"/>
      <c r="T86" s="493"/>
      <c r="U86" s="493"/>
      <c r="V86" s="493"/>
      <c r="W86" s="493"/>
      <c r="X86" s="493"/>
      <c r="Y86" s="493"/>
      <c r="Z86" s="493"/>
      <c r="AA86" s="493"/>
    </row>
    <row r="87" spans="1:27" s="428" customFormat="1" ht="15" customHeight="1">
      <c r="A87" s="407">
        <v>30</v>
      </c>
      <c r="B87" s="441">
        <v>43948</v>
      </c>
      <c r="C87" s="397"/>
      <c r="D87" s="398" t="s">
        <v>57</v>
      </c>
      <c r="E87" s="404" t="s">
        <v>3591</v>
      </c>
      <c r="F87" s="404">
        <v>2495</v>
      </c>
      <c r="G87" s="391">
        <v>2575</v>
      </c>
      <c r="H87" s="391">
        <v>2440</v>
      </c>
      <c r="I87" s="404" t="s">
        <v>3784</v>
      </c>
      <c r="J87" s="65" t="s">
        <v>3787</v>
      </c>
      <c r="K87" s="65">
        <f>F87-H87</f>
        <v>55</v>
      </c>
      <c r="L87" s="399">
        <f t="shared" si="82"/>
        <v>2.2044088176352707E-2</v>
      </c>
      <c r="M87" s="391"/>
      <c r="N87" s="65"/>
      <c r="O87" s="65" t="s">
        <v>601</v>
      </c>
      <c r="P87" s="451">
        <v>43949</v>
      </c>
      <c r="Q87" s="7"/>
      <c r="R87" s="345" t="s">
        <v>604</v>
      </c>
      <c r="S87" s="493"/>
      <c r="T87" s="493"/>
      <c r="U87" s="493"/>
      <c r="V87" s="493"/>
      <c r="W87" s="493"/>
      <c r="X87" s="493"/>
      <c r="Y87" s="493"/>
      <c r="Z87" s="493"/>
      <c r="AA87" s="493"/>
    </row>
    <row r="88" spans="1:27" s="428" customFormat="1" ht="15" customHeight="1">
      <c r="A88" s="407">
        <v>31</v>
      </c>
      <c r="B88" s="441">
        <v>43949</v>
      </c>
      <c r="C88" s="397"/>
      <c r="D88" s="398" t="s">
        <v>179</v>
      </c>
      <c r="E88" s="404" t="s">
        <v>3591</v>
      </c>
      <c r="F88" s="404">
        <v>482</v>
      </c>
      <c r="G88" s="391">
        <v>501</v>
      </c>
      <c r="H88" s="391">
        <v>473</v>
      </c>
      <c r="I88" s="404" t="s">
        <v>3789</v>
      </c>
      <c r="J88" s="65" t="s">
        <v>3790</v>
      </c>
      <c r="K88" s="65">
        <f>F88-H88</f>
        <v>9</v>
      </c>
      <c r="L88" s="399">
        <f t="shared" ref="L88:L89" si="83">K88/F88</f>
        <v>1.8672199170124481E-2</v>
      </c>
      <c r="M88" s="391"/>
      <c r="N88" s="65"/>
      <c r="O88" s="65" t="s">
        <v>601</v>
      </c>
      <c r="P88" s="439">
        <v>43949</v>
      </c>
      <c r="Q88" s="7"/>
      <c r="R88" s="345" t="s">
        <v>604</v>
      </c>
      <c r="S88" s="493"/>
      <c r="T88" s="493"/>
      <c r="U88" s="493"/>
      <c r="V88" s="493"/>
      <c r="W88" s="493"/>
      <c r="X88" s="493"/>
      <c r="Y88" s="493"/>
      <c r="Z88" s="493"/>
      <c r="AA88" s="493"/>
    </row>
    <row r="89" spans="1:27" s="428" customFormat="1" ht="15" customHeight="1">
      <c r="A89" s="407">
        <v>32</v>
      </c>
      <c r="B89" s="441">
        <v>43949</v>
      </c>
      <c r="C89" s="397"/>
      <c r="D89" s="398" t="s">
        <v>124</v>
      </c>
      <c r="E89" s="404" t="s">
        <v>602</v>
      </c>
      <c r="F89" s="404">
        <v>891</v>
      </c>
      <c r="G89" s="391">
        <v>865</v>
      </c>
      <c r="H89" s="391">
        <v>910</v>
      </c>
      <c r="I89" s="404" t="s">
        <v>3718</v>
      </c>
      <c r="J89" s="65" t="s">
        <v>3703</v>
      </c>
      <c r="K89" s="65">
        <f t="shared" ref="K89" si="84">H89-F89</f>
        <v>19</v>
      </c>
      <c r="L89" s="399">
        <f t="shared" si="83"/>
        <v>2.1324354657687991E-2</v>
      </c>
      <c r="M89" s="391"/>
      <c r="N89" s="65"/>
      <c r="O89" s="65" t="s">
        <v>601</v>
      </c>
      <c r="P89" s="439">
        <v>43949</v>
      </c>
      <c r="Q89" s="7"/>
      <c r="R89" s="345" t="s">
        <v>604</v>
      </c>
      <c r="S89" s="493"/>
      <c r="T89" s="493"/>
      <c r="U89" s="493"/>
      <c r="V89" s="493"/>
      <c r="W89" s="493"/>
      <c r="X89" s="493"/>
      <c r="Y89" s="493"/>
      <c r="Z89" s="493"/>
      <c r="AA89" s="493"/>
    </row>
    <row r="90" spans="1:27" s="428" customFormat="1" ht="15" customHeight="1">
      <c r="A90" s="409">
        <v>33</v>
      </c>
      <c r="B90" s="433">
        <v>43949</v>
      </c>
      <c r="C90" s="379"/>
      <c r="D90" s="380" t="s">
        <v>86</v>
      </c>
      <c r="E90" s="432" t="s">
        <v>602</v>
      </c>
      <c r="F90" s="432" t="s">
        <v>3791</v>
      </c>
      <c r="G90" s="414">
        <v>1440</v>
      </c>
      <c r="H90" s="414"/>
      <c r="I90" s="432" t="s">
        <v>3617</v>
      </c>
      <c r="J90" s="413" t="s">
        <v>603</v>
      </c>
      <c r="K90" s="413"/>
      <c r="L90" s="383"/>
      <c r="M90" s="414"/>
      <c r="N90" s="413"/>
      <c r="O90" s="413"/>
      <c r="P90" s="385"/>
      <c r="Q90" s="7"/>
      <c r="R90" s="345" t="s">
        <v>3188</v>
      </c>
      <c r="S90" s="493"/>
      <c r="T90" s="493"/>
      <c r="U90" s="493"/>
      <c r="V90" s="493"/>
      <c r="W90" s="493"/>
      <c r="X90" s="493"/>
      <c r="Y90" s="493"/>
      <c r="Z90" s="493"/>
      <c r="AA90" s="493"/>
    </row>
    <row r="91" spans="1:27" s="428" customFormat="1" ht="15" customHeight="1">
      <c r="A91" s="407">
        <v>34</v>
      </c>
      <c r="B91" s="441">
        <v>43949</v>
      </c>
      <c r="C91" s="397"/>
      <c r="D91" s="398" t="s">
        <v>111</v>
      </c>
      <c r="E91" s="404" t="s">
        <v>602</v>
      </c>
      <c r="F91" s="404">
        <v>924</v>
      </c>
      <c r="G91" s="391">
        <v>895</v>
      </c>
      <c r="H91" s="391">
        <v>947.5</v>
      </c>
      <c r="I91" s="404" t="s">
        <v>3792</v>
      </c>
      <c r="J91" s="65" t="s">
        <v>3796</v>
      </c>
      <c r="K91" s="65">
        <f t="shared" ref="K91" si="85">H91-F91</f>
        <v>23.5</v>
      </c>
      <c r="L91" s="399">
        <f t="shared" ref="L91" si="86">K91/F91</f>
        <v>2.5432900432900432E-2</v>
      </c>
      <c r="M91" s="391"/>
      <c r="N91" s="65"/>
      <c r="O91" s="65" t="s">
        <v>601</v>
      </c>
      <c r="P91" s="451">
        <v>43950</v>
      </c>
      <c r="Q91" s="7"/>
      <c r="R91" s="345" t="s">
        <v>604</v>
      </c>
      <c r="S91" s="493"/>
      <c r="T91" s="493"/>
      <c r="U91" s="493"/>
      <c r="V91" s="493"/>
      <c r="W91" s="493"/>
      <c r="X91" s="493"/>
      <c r="Y91" s="493"/>
      <c r="Z91" s="493"/>
      <c r="AA91" s="493"/>
    </row>
    <row r="92" spans="1:27" s="428" customFormat="1" ht="15" customHeight="1">
      <c r="A92" s="409">
        <v>35</v>
      </c>
      <c r="B92" s="433">
        <v>43949</v>
      </c>
      <c r="C92" s="379"/>
      <c r="D92" s="380" t="s">
        <v>3793</v>
      </c>
      <c r="E92" s="432" t="s">
        <v>602</v>
      </c>
      <c r="F92" s="432" t="s">
        <v>3794</v>
      </c>
      <c r="G92" s="414">
        <v>315</v>
      </c>
      <c r="H92" s="414"/>
      <c r="I92" s="432">
        <v>350</v>
      </c>
      <c r="J92" s="413" t="s">
        <v>603</v>
      </c>
      <c r="K92" s="413"/>
      <c r="L92" s="383"/>
      <c r="M92" s="414"/>
      <c r="N92" s="413"/>
      <c r="O92" s="413"/>
      <c r="P92" s="385"/>
      <c r="Q92" s="7"/>
      <c r="R92" s="345" t="s">
        <v>3188</v>
      </c>
      <c r="S92" s="493"/>
      <c r="T92" s="493"/>
      <c r="U92" s="493"/>
      <c r="V92" s="493"/>
      <c r="W92" s="493"/>
      <c r="X92" s="493"/>
      <c r="Y92" s="493"/>
      <c r="Z92" s="493"/>
      <c r="AA92" s="493"/>
    </row>
    <row r="93" spans="1:27" s="428" customFormat="1" ht="15" customHeight="1">
      <c r="A93" s="409">
        <v>36</v>
      </c>
      <c r="B93" s="433">
        <v>43950</v>
      </c>
      <c r="C93" s="379"/>
      <c r="D93" s="380" t="s">
        <v>57</v>
      </c>
      <c r="E93" s="432" t="s">
        <v>3591</v>
      </c>
      <c r="F93" s="432" t="s">
        <v>3800</v>
      </c>
      <c r="G93" s="414">
        <v>2575</v>
      </c>
      <c r="H93" s="414"/>
      <c r="I93" s="432" t="s">
        <v>3784</v>
      </c>
      <c r="J93" s="413" t="s">
        <v>603</v>
      </c>
      <c r="K93" s="413"/>
      <c r="L93" s="383"/>
      <c r="M93" s="414"/>
      <c r="N93" s="413"/>
      <c r="O93" s="413"/>
      <c r="P93" s="385"/>
      <c r="Q93" s="7"/>
      <c r="R93" s="345" t="s">
        <v>604</v>
      </c>
      <c r="S93" s="493"/>
      <c r="T93" s="493"/>
      <c r="U93" s="493"/>
      <c r="V93" s="493"/>
      <c r="W93" s="493"/>
      <c r="X93" s="493"/>
      <c r="Y93" s="493"/>
      <c r="Z93" s="493"/>
      <c r="AA93" s="493"/>
    </row>
    <row r="94" spans="1:27" s="428" customFormat="1" ht="15" customHeight="1">
      <c r="A94" s="407">
        <v>37</v>
      </c>
      <c r="B94" s="441">
        <v>43950</v>
      </c>
      <c r="C94" s="397"/>
      <c r="D94" s="398" t="s">
        <v>84</v>
      </c>
      <c r="E94" s="404" t="s">
        <v>3591</v>
      </c>
      <c r="F94" s="404">
        <v>602</v>
      </c>
      <c r="G94" s="391">
        <v>622</v>
      </c>
      <c r="H94" s="391">
        <v>593</v>
      </c>
      <c r="I94" s="404" t="s">
        <v>3801</v>
      </c>
      <c r="J94" s="65" t="s">
        <v>3790</v>
      </c>
      <c r="K94" s="65">
        <f>F94-H94</f>
        <v>9</v>
      </c>
      <c r="L94" s="399">
        <f t="shared" ref="L94" si="87">K94/F94</f>
        <v>1.4950166112956811E-2</v>
      </c>
      <c r="M94" s="391"/>
      <c r="N94" s="65"/>
      <c r="O94" s="65" t="s">
        <v>601</v>
      </c>
      <c r="P94" s="439">
        <v>43950</v>
      </c>
      <c r="Q94" s="7"/>
      <c r="R94" s="345" t="s">
        <v>604</v>
      </c>
      <c r="S94" s="493"/>
      <c r="T94" s="493"/>
      <c r="U94" s="493"/>
      <c r="V94" s="493"/>
      <c r="W94" s="493"/>
      <c r="X94" s="493"/>
      <c r="Y94" s="493"/>
      <c r="Z94" s="493"/>
      <c r="AA94" s="493"/>
    </row>
    <row r="95" spans="1:27" s="428" customFormat="1" ht="15" customHeight="1">
      <c r="A95" s="409">
        <v>38</v>
      </c>
      <c r="B95" s="433">
        <v>43950</v>
      </c>
      <c r="C95" s="379"/>
      <c r="D95" s="380" t="s">
        <v>179</v>
      </c>
      <c r="E95" s="432" t="s">
        <v>3591</v>
      </c>
      <c r="F95" s="432" t="s">
        <v>3802</v>
      </c>
      <c r="G95" s="414">
        <v>501</v>
      </c>
      <c r="H95" s="414"/>
      <c r="I95" s="432" t="s">
        <v>3789</v>
      </c>
      <c r="J95" s="413" t="s">
        <v>603</v>
      </c>
      <c r="K95" s="413"/>
      <c r="L95" s="383"/>
      <c r="M95" s="414"/>
      <c r="N95" s="413"/>
      <c r="O95" s="413"/>
      <c r="P95" s="385"/>
      <c r="Q95" s="7"/>
      <c r="R95" s="345" t="s">
        <v>604</v>
      </c>
      <c r="S95" s="493"/>
      <c r="T95" s="493"/>
      <c r="U95" s="493"/>
      <c r="V95" s="493"/>
      <c r="W95" s="493"/>
      <c r="X95" s="493"/>
      <c r="Y95" s="493"/>
      <c r="Z95" s="493"/>
      <c r="AA95" s="493"/>
    </row>
    <row r="96" spans="1:27" s="428" customFormat="1" ht="15" customHeight="1">
      <c r="A96" s="407">
        <v>39</v>
      </c>
      <c r="B96" s="441">
        <v>43950</v>
      </c>
      <c r="C96" s="397"/>
      <c r="D96" s="398" t="s">
        <v>111</v>
      </c>
      <c r="E96" s="404" t="s">
        <v>602</v>
      </c>
      <c r="F96" s="404">
        <v>959</v>
      </c>
      <c r="G96" s="391">
        <v>919</v>
      </c>
      <c r="H96" s="391">
        <v>975.5</v>
      </c>
      <c r="I96" s="404" t="s">
        <v>3803</v>
      </c>
      <c r="J96" s="65" t="s">
        <v>3788</v>
      </c>
      <c r="K96" s="65">
        <f t="shared" ref="K96" si="88">H96-F96</f>
        <v>16.5</v>
      </c>
      <c r="L96" s="399">
        <f t="shared" ref="L96" si="89">K96/F96</f>
        <v>1.7205422314911366E-2</v>
      </c>
      <c r="M96" s="391"/>
      <c r="N96" s="65"/>
      <c r="O96" s="65" t="s">
        <v>601</v>
      </c>
      <c r="P96" s="439">
        <v>43950</v>
      </c>
      <c r="Q96" s="7"/>
      <c r="R96" s="345" t="s">
        <v>604</v>
      </c>
      <c r="S96" s="493"/>
      <c r="T96" s="493"/>
      <c r="U96" s="493"/>
      <c r="V96" s="493"/>
      <c r="W96" s="493"/>
      <c r="X96" s="493"/>
      <c r="Y96" s="493"/>
      <c r="Z96" s="493"/>
      <c r="AA96" s="493"/>
    </row>
    <row r="97" spans="1:34" s="428" customFormat="1" ht="15" customHeight="1">
      <c r="A97" s="409">
        <v>40</v>
      </c>
      <c r="B97" s="433">
        <v>43950</v>
      </c>
      <c r="C97" s="379"/>
      <c r="D97" s="380" t="s">
        <v>126</v>
      </c>
      <c r="E97" s="432" t="s">
        <v>3591</v>
      </c>
      <c r="F97" s="432" t="s">
        <v>3804</v>
      </c>
      <c r="G97" s="414">
        <v>170</v>
      </c>
      <c r="H97" s="414"/>
      <c r="I97" s="432">
        <v>150</v>
      </c>
      <c r="J97" s="413" t="s">
        <v>603</v>
      </c>
      <c r="K97" s="413"/>
      <c r="L97" s="383"/>
      <c r="M97" s="414"/>
      <c r="N97" s="413"/>
      <c r="O97" s="413"/>
      <c r="P97" s="385"/>
      <c r="Q97" s="7"/>
      <c r="R97" s="345" t="s">
        <v>3188</v>
      </c>
      <c r="S97" s="493"/>
      <c r="T97" s="493"/>
      <c r="U97" s="493"/>
      <c r="V97" s="493"/>
      <c r="W97" s="493"/>
      <c r="X97" s="493"/>
      <c r="Y97" s="493"/>
      <c r="Z97" s="493"/>
      <c r="AA97" s="493"/>
    </row>
    <row r="98" spans="1:34" s="428" customFormat="1" ht="15" customHeight="1">
      <c r="A98" s="409">
        <v>41</v>
      </c>
      <c r="B98" s="433">
        <v>43950</v>
      </c>
      <c r="C98" s="379"/>
      <c r="D98" s="380" t="s">
        <v>3805</v>
      </c>
      <c r="E98" s="432" t="s">
        <v>602</v>
      </c>
      <c r="F98" s="432" t="s">
        <v>3806</v>
      </c>
      <c r="G98" s="414">
        <v>164</v>
      </c>
      <c r="H98" s="414"/>
      <c r="I98" s="432">
        <v>182</v>
      </c>
      <c r="J98" s="413" t="s">
        <v>603</v>
      </c>
      <c r="K98" s="413"/>
      <c r="L98" s="383"/>
      <c r="M98" s="414"/>
      <c r="N98" s="413"/>
      <c r="O98" s="413"/>
      <c r="P98" s="385"/>
      <c r="Q98" s="7"/>
      <c r="R98" s="345" t="s">
        <v>3188</v>
      </c>
      <c r="S98" s="493"/>
      <c r="T98" s="493"/>
      <c r="U98" s="493"/>
      <c r="V98" s="493"/>
      <c r="W98" s="493"/>
      <c r="X98" s="493"/>
      <c r="Y98" s="493"/>
      <c r="Z98" s="493"/>
      <c r="AA98" s="493"/>
    </row>
    <row r="99" spans="1:34" s="428" customFormat="1" ht="15" customHeight="1">
      <c r="A99" s="409">
        <v>42</v>
      </c>
      <c r="B99" s="433">
        <v>43950</v>
      </c>
      <c r="C99" s="379"/>
      <c r="D99" s="380" t="s">
        <v>89</v>
      </c>
      <c r="E99" s="432" t="s">
        <v>602</v>
      </c>
      <c r="F99" s="432" t="s">
        <v>3807</v>
      </c>
      <c r="G99" s="414">
        <v>458</v>
      </c>
      <c r="H99" s="414"/>
      <c r="I99" s="432" t="s">
        <v>3808</v>
      </c>
      <c r="J99" s="413" t="s">
        <v>603</v>
      </c>
      <c r="K99" s="413"/>
      <c r="L99" s="383"/>
      <c r="M99" s="414"/>
      <c r="N99" s="413"/>
      <c r="O99" s="413"/>
      <c r="P99" s="385"/>
      <c r="Q99" s="7"/>
      <c r="R99" s="345" t="s">
        <v>604</v>
      </c>
      <c r="S99" s="493"/>
      <c r="T99" s="493"/>
      <c r="U99" s="493"/>
      <c r="V99" s="493"/>
      <c r="W99" s="493"/>
      <c r="X99" s="493"/>
      <c r="Y99" s="493"/>
      <c r="Z99" s="493"/>
      <c r="AA99" s="493"/>
    </row>
    <row r="100" spans="1:34" s="428" customFormat="1" ht="15" customHeight="1">
      <c r="A100" s="409">
        <v>43</v>
      </c>
      <c r="B100" s="433">
        <v>43950</v>
      </c>
      <c r="C100" s="379"/>
      <c r="D100" s="380" t="s">
        <v>124</v>
      </c>
      <c r="E100" s="432" t="s">
        <v>602</v>
      </c>
      <c r="F100" s="432" t="s">
        <v>3809</v>
      </c>
      <c r="G100" s="414">
        <v>880</v>
      </c>
      <c r="H100" s="414"/>
      <c r="I100" s="432" t="s">
        <v>3810</v>
      </c>
      <c r="J100" s="413" t="s">
        <v>603</v>
      </c>
      <c r="K100" s="413"/>
      <c r="L100" s="383"/>
      <c r="M100" s="414"/>
      <c r="N100" s="413"/>
      <c r="O100" s="413"/>
      <c r="P100" s="385"/>
      <c r="Q100" s="7"/>
      <c r="R100" s="345" t="s">
        <v>604</v>
      </c>
      <c r="S100" s="493"/>
      <c r="T100" s="493"/>
      <c r="U100" s="493"/>
      <c r="V100" s="493"/>
      <c r="W100" s="493"/>
      <c r="X100" s="493"/>
      <c r="Y100" s="493"/>
      <c r="Z100" s="493"/>
      <c r="AA100" s="493"/>
    </row>
    <row r="101" spans="1:34" ht="15" customHeight="1">
      <c r="A101" s="409"/>
      <c r="B101" s="433"/>
      <c r="C101" s="379"/>
      <c r="D101" s="469"/>
      <c r="E101" s="381"/>
      <c r="F101" s="381"/>
      <c r="G101" s="382"/>
      <c r="H101" s="382"/>
      <c r="I101" s="381"/>
      <c r="J101" s="378"/>
      <c r="K101" s="378"/>
      <c r="L101" s="383"/>
      <c r="M101" s="382"/>
      <c r="N101" s="384"/>
      <c r="O101" s="384"/>
      <c r="P101" s="385"/>
      <c r="Q101" s="11"/>
      <c r="R101" s="12"/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34" ht="44.25" customHeight="1">
      <c r="A102" s="23" t="s">
        <v>605</v>
      </c>
      <c r="B102" s="39"/>
      <c r="C102" s="39"/>
      <c r="D102" s="40"/>
      <c r="E102" s="36"/>
      <c r="F102" s="36"/>
      <c r="G102" s="35"/>
      <c r="H102" s="35"/>
      <c r="I102" s="36"/>
      <c r="J102" s="17"/>
      <c r="K102" s="80"/>
      <c r="L102" s="81"/>
      <c r="M102" s="80"/>
      <c r="N102" s="82"/>
      <c r="O102" s="80"/>
      <c r="P102" s="82"/>
      <c r="Q102" s="16"/>
      <c r="R102" s="12"/>
      <c r="S102" s="16"/>
      <c r="T102" s="16"/>
      <c r="U102" s="16"/>
      <c r="V102" s="16"/>
      <c r="W102" s="16"/>
      <c r="X102" s="16"/>
      <c r="Y102" s="16"/>
      <c r="Z102" s="5"/>
      <c r="AA102" s="5"/>
      <c r="AB102" s="5"/>
    </row>
    <row r="103" spans="1:34" s="6" customFormat="1">
      <c r="A103" s="29" t="s">
        <v>606</v>
      </c>
      <c r="B103" s="23"/>
      <c r="C103" s="23"/>
      <c r="D103" s="23"/>
      <c r="E103" s="5"/>
      <c r="F103" s="30" t="s">
        <v>607</v>
      </c>
      <c r="G103" s="41"/>
      <c r="H103" s="42"/>
      <c r="I103" s="83"/>
      <c r="J103" s="17"/>
      <c r="K103" s="84"/>
      <c r="L103" s="85"/>
      <c r="M103" s="86"/>
      <c r="N103" s="87"/>
      <c r="O103" s="88"/>
      <c r="P103" s="5"/>
      <c r="Q103" s="4"/>
      <c r="R103" s="12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9" customFormat="1" ht="14.25" customHeight="1">
      <c r="A104" s="29"/>
      <c r="B104" s="23"/>
      <c r="C104" s="23"/>
      <c r="D104" s="23"/>
      <c r="E104" s="32"/>
      <c r="F104" s="30" t="s">
        <v>609</v>
      </c>
      <c r="G104" s="41"/>
      <c r="H104" s="42"/>
      <c r="I104" s="83"/>
      <c r="J104" s="17"/>
      <c r="K104" s="84"/>
      <c r="L104" s="85"/>
      <c r="M104" s="86"/>
      <c r="N104" s="87"/>
      <c r="O104" s="88"/>
      <c r="P104" s="5"/>
      <c r="Q104" s="4"/>
      <c r="R104" s="12"/>
      <c r="S104" s="6"/>
      <c r="Y104" s="6"/>
      <c r="Z104" s="6"/>
    </row>
    <row r="105" spans="1:34" s="9" customFormat="1" ht="14.25" customHeight="1">
      <c r="A105" s="23"/>
      <c r="B105" s="23"/>
      <c r="C105" s="23"/>
      <c r="D105" s="23"/>
      <c r="E105" s="32"/>
      <c r="F105" s="17"/>
      <c r="G105" s="17"/>
      <c r="H105" s="31"/>
      <c r="I105" s="36"/>
      <c r="J105" s="72"/>
      <c r="K105" s="69"/>
      <c r="L105" s="70"/>
      <c r="M105" s="17"/>
      <c r="N105" s="73"/>
      <c r="O105" s="57"/>
      <c r="P105" s="8"/>
      <c r="Q105" s="4"/>
      <c r="R105" s="12"/>
      <c r="S105" s="6"/>
      <c r="Y105" s="6"/>
      <c r="Z105" s="6"/>
    </row>
    <row r="106" spans="1:34" s="9" customFormat="1" ht="15">
      <c r="A106" s="43" t="s">
        <v>616</v>
      </c>
      <c r="B106" s="43"/>
      <c r="C106" s="43"/>
      <c r="D106" s="43"/>
      <c r="E106" s="32"/>
      <c r="F106" s="17"/>
      <c r="G106" s="12"/>
      <c r="H106" s="17"/>
      <c r="I106" s="12"/>
      <c r="J106" s="89"/>
      <c r="K106" s="12"/>
      <c r="L106" s="12"/>
      <c r="M106" s="12"/>
      <c r="N106" s="12"/>
      <c r="O106" s="90"/>
      <c r="P106"/>
      <c r="Q106" s="4"/>
      <c r="R106" s="12"/>
      <c r="S106" s="6"/>
      <c r="Y106" s="6"/>
      <c r="Z106" s="6"/>
    </row>
    <row r="107" spans="1:34" s="9" customFormat="1" ht="38.25">
      <c r="A107" s="21" t="s">
        <v>16</v>
      </c>
      <c r="B107" s="21" t="s">
        <v>576</v>
      </c>
      <c r="C107" s="21"/>
      <c r="D107" s="22" t="s">
        <v>589</v>
      </c>
      <c r="E107" s="21" t="s">
        <v>590</v>
      </c>
      <c r="F107" s="21" t="s">
        <v>591</v>
      </c>
      <c r="G107" s="21" t="s">
        <v>611</v>
      </c>
      <c r="H107" s="21" t="s">
        <v>593</v>
      </c>
      <c r="I107" s="21" t="s">
        <v>594</v>
      </c>
      <c r="J107" s="20" t="s">
        <v>595</v>
      </c>
      <c r="K107" s="78" t="s">
        <v>617</v>
      </c>
      <c r="L107" s="78" t="s">
        <v>613</v>
      </c>
      <c r="M107" s="21" t="s">
        <v>614</v>
      </c>
      <c r="N107" s="20" t="s">
        <v>598</v>
      </c>
      <c r="O107" s="91" t="s">
        <v>599</v>
      </c>
      <c r="P107" s="5"/>
      <c r="Q107" s="4"/>
      <c r="R107" s="17"/>
      <c r="S107" s="6"/>
      <c r="Y107" s="6"/>
      <c r="Z107" s="6"/>
    </row>
    <row r="108" spans="1:34" s="9" customFormat="1" ht="14.25">
      <c r="A108" s="530">
        <v>1</v>
      </c>
      <c r="B108" s="531">
        <v>43930</v>
      </c>
      <c r="C108" s="482"/>
      <c r="D108" s="447" t="s">
        <v>3678</v>
      </c>
      <c r="E108" s="483" t="s">
        <v>3591</v>
      </c>
      <c r="F108" s="484">
        <v>9000</v>
      </c>
      <c r="G108" s="483">
        <v>9220</v>
      </c>
      <c r="H108" s="483">
        <v>8910</v>
      </c>
      <c r="I108" s="483" t="s">
        <v>3680</v>
      </c>
      <c r="J108" s="531" t="s">
        <v>3683</v>
      </c>
      <c r="K108" s="485" t="s">
        <v>3684</v>
      </c>
      <c r="L108" s="532">
        <f>75*75</f>
        <v>5625</v>
      </c>
      <c r="M108" s="532">
        <v>75</v>
      </c>
      <c r="N108" s="532" t="s">
        <v>601</v>
      </c>
      <c r="O108" s="522">
        <v>43930</v>
      </c>
      <c r="P108" s="415"/>
      <c r="Q108" s="415"/>
      <c r="R108" s="345" t="s">
        <v>604</v>
      </c>
      <c r="S108" s="40"/>
      <c r="Y108" s="6"/>
      <c r="Z108" s="6"/>
    </row>
    <row r="109" spans="1:34" s="9" customFormat="1" ht="14.25">
      <c r="A109" s="530"/>
      <c r="B109" s="531"/>
      <c r="C109" s="482"/>
      <c r="D109" s="447" t="s">
        <v>3679</v>
      </c>
      <c r="E109" s="483" t="s">
        <v>3591</v>
      </c>
      <c r="F109" s="486" t="s">
        <v>3682</v>
      </c>
      <c r="G109" s="483"/>
      <c r="H109" s="483">
        <v>300</v>
      </c>
      <c r="I109" s="483"/>
      <c r="J109" s="531"/>
      <c r="K109" s="485" t="s">
        <v>3685</v>
      </c>
      <c r="L109" s="533"/>
      <c r="M109" s="533"/>
      <c r="N109" s="533"/>
      <c r="O109" s="523"/>
      <c r="P109" s="415"/>
      <c r="Q109" s="415"/>
      <c r="R109" s="345" t="s">
        <v>604</v>
      </c>
      <c r="S109" s="40"/>
      <c r="Y109" s="6"/>
      <c r="Z109" s="6"/>
    </row>
    <row r="110" spans="1:34" s="9" customFormat="1" ht="14.25">
      <c r="A110" s="524">
        <v>2</v>
      </c>
      <c r="B110" s="525">
        <v>43930</v>
      </c>
      <c r="C110" s="477"/>
      <c r="D110" s="453" t="s">
        <v>3676</v>
      </c>
      <c r="E110" s="478" t="s">
        <v>3591</v>
      </c>
      <c r="F110" s="479">
        <v>9020</v>
      </c>
      <c r="G110" s="478">
        <v>9220</v>
      </c>
      <c r="H110" s="478">
        <v>9100</v>
      </c>
      <c r="I110" s="478" t="s">
        <v>3680</v>
      </c>
      <c r="J110" s="525" t="s">
        <v>3587</v>
      </c>
      <c r="K110" s="480" t="s">
        <v>3686</v>
      </c>
      <c r="L110" s="526">
        <f>-(40*75)</f>
        <v>-3000</v>
      </c>
      <c r="M110" s="526">
        <v>75</v>
      </c>
      <c r="N110" s="526" t="s">
        <v>665</v>
      </c>
      <c r="O110" s="528">
        <v>43930</v>
      </c>
      <c r="P110" s="415"/>
      <c r="Q110" s="415"/>
      <c r="R110" s="345" t="s">
        <v>604</v>
      </c>
      <c r="S110" s="40"/>
      <c r="Y110" s="6"/>
      <c r="Z110" s="6"/>
    </row>
    <row r="111" spans="1:34" s="9" customFormat="1" ht="14.25">
      <c r="A111" s="524"/>
      <c r="B111" s="525"/>
      <c r="C111" s="477"/>
      <c r="D111" s="453" t="s">
        <v>3677</v>
      </c>
      <c r="E111" s="478" t="s">
        <v>3591</v>
      </c>
      <c r="F111" s="481" t="s">
        <v>3681</v>
      </c>
      <c r="G111" s="478"/>
      <c r="H111" s="478">
        <v>232.5</v>
      </c>
      <c r="I111" s="478"/>
      <c r="J111" s="525"/>
      <c r="K111" s="480">
        <f>F111-H111</f>
        <v>40</v>
      </c>
      <c r="L111" s="527"/>
      <c r="M111" s="527"/>
      <c r="N111" s="527"/>
      <c r="O111" s="529"/>
      <c r="P111" s="4"/>
      <c r="Q111" s="4"/>
      <c r="R111" s="487" t="s">
        <v>604</v>
      </c>
      <c r="S111" s="6"/>
      <c r="Y111" s="6"/>
      <c r="Z111" s="6"/>
    </row>
    <row r="112" spans="1:34" s="9" customFormat="1" ht="14.25">
      <c r="A112" s="530">
        <v>3</v>
      </c>
      <c r="B112" s="531">
        <v>43937</v>
      </c>
      <c r="C112" s="492"/>
      <c r="D112" s="447" t="s">
        <v>3720</v>
      </c>
      <c r="E112" s="491" t="s">
        <v>602</v>
      </c>
      <c r="F112" s="484">
        <v>118.25</v>
      </c>
      <c r="G112" s="491">
        <v>113</v>
      </c>
      <c r="H112" s="491">
        <v>121.5</v>
      </c>
      <c r="I112" s="491">
        <v>130</v>
      </c>
      <c r="J112" s="531" t="s">
        <v>3726</v>
      </c>
      <c r="K112" s="485" t="s">
        <v>3723</v>
      </c>
      <c r="L112" s="532">
        <f>3*M112</f>
        <v>10500</v>
      </c>
      <c r="M112" s="532">
        <v>3500</v>
      </c>
      <c r="N112" s="532" t="s">
        <v>601</v>
      </c>
      <c r="O112" s="522">
        <v>43937</v>
      </c>
      <c r="P112" s="4"/>
      <c r="Q112" s="4"/>
      <c r="R112" s="487" t="s">
        <v>3652</v>
      </c>
      <c r="S112" s="6"/>
      <c r="Y112" s="6"/>
      <c r="Z112" s="6"/>
    </row>
    <row r="113" spans="1:34" s="9" customFormat="1" ht="14.25">
      <c r="A113" s="530"/>
      <c r="B113" s="531"/>
      <c r="C113" s="492"/>
      <c r="D113" s="447" t="s">
        <v>3721</v>
      </c>
      <c r="E113" s="491" t="s">
        <v>3591</v>
      </c>
      <c r="F113" s="486" t="s">
        <v>3722</v>
      </c>
      <c r="G113" s="491"/>
      <c r="H113" s="491">
        <v>6.75</v>
      </c>
      <c r="I113" s="491"/>
      <c r="J113" s="531"/>
      <c r="K113" s="485" t="s">
        <v>3724</v>
      </c>
      <c r="L113" s="533"/>
      <c r="M113" s="533"/>
      <c r="N113" s="533"/>
      <c r="O113" s="523"/>
      <c r="P113" s="4"/>
      <c r="Q113" s="4"/>
      <c r="R113" s="487" t="s">
        <v>3652</v>
      </c>
      <c r="S113" s="6"/>
      <c r="Y113" s="6"/>
      <c r="Z113" s="6"/>
    </row>
    <row r="114" spans="1:34" s="9" customFormat="1" ht="14.25">
      <c r="A114" s="470"/>
      <c r="B114" s="471"/>
      <c r="C114" s="471"/>
      <c r="D114" s="472"/>
      <c r="E114" s="470"/>
      <c r="F114" s="473"/>
      <c r="G114" s="470"/>
      <c r="H114" s="470"/>
      <c r="I114" s="470"/>
      <c r="J114" s="474"/>
      <c r="K114" s="474"/>
      <c r="L114" s="475"/>
      <c r="M114" s="474"/>
      <c r="N114" s="474"/>
      <c r="O114" s="476"/>
      <c r="P114" s="4"/>
      <c r="Q114" s="4"/>
      <c r="R114" s="94"/>
      <c r="S114" s="6"/>
      <c r="Y114" s="6"/>
      <c r="Z114" s="6"/>
    </row>
    <row r="115" spans="1:34" s="9" customFormat="1" ht="15">
      <c r="A115" s="386"/>
      <c r="B115" s="387"/>
      <c r="C115" s="387"/>
      <c r="D115" s="388"/>
      <c r="E115" s="386"/>
      <c r="F115" s="405"/>
      <c r="G115" s="386"/>
      <c r="H115" s="386"/>
      <c r="I115" s="386"/>
      <c r="J115" s="387"/>
      <c r="K115" s="80"/>
      <c r="L115" s="386"/>
      <c r="M115" s="386"/>
      <c r="N115" s="386"/>
      <c r="O115" s="406"/>
      <c r="P115" s="4"/>
      <c r="Q115" s="4"/>
      <c r="R115" s="94"/>
      <c r="S115" s="6"/>
      <c r="Y115" s="6"/>
      <c r="Z115" s="6"/>
    </row>
    <row r="116" spans="1:34" s="6" customFormat="1">
      <c r="A116" s="44"/>
      <c r="B116" s="45"/>
      <c r="C116" s="46"/>
      <c r="D116" s="47"/>
      <c r="E116" s="48"/>
      <c r="F116" s="49"/>
      <c r="G116" s="49"/>
      <c r="H116" s="49"/>
      <c r="I116" s="49"/>
      <c r="J116" s="17"/>
      <c r="K116" s="92"/>
      <c r="L116" s="92"/>
      <c r="M116" s="17"/>
      <c r="N116" s="16"/>
      <c r="O116" s="93"/>
      <c r="P116" s="5"/>
      <c r="Q116" s="4"/>
      <c r="R116" s="17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5">
      <c r="A117" s="50" t="s">
        <v>618</v>
      </c>
      <c r="B117" s="50"/>
      <c r="C117" s="50"/>
      <c r="D117" s="50"/>
      <c r="E117" s="51"/>
      <c r="F117" s="49"/>
      <c r="G117" s="49"/>
      <c r="H117" s="49"/>
      <c r="I117" s="49"/>
      <c r="J117" s="53"/>
      <c r="K117" s="12"/>
      <c r="L117" s="12"/>
      <c r="M117" s="12"/>
      <c r="N117" s="11"/>
      <c r="O117" s="53"/>
      <c r="P117" s="5"/>
      <c r="Q117" s="4"/>
      <c r="R117" s="17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38.25">
      <c r="A118" s="21" t="s">
        <v>16</v>
      </c>
      <c r="B118" s="21" t="s">
        <v>576</v>
      </c>
      <c r="C118" s="21"/>
      <c r="D118" s="22" t="s">
        <v>589</v>
      </c>
      <c r="E118" s="21" t="s">
        <v>590</v>
      </c>
      <c r="F118" s="21" t="s">
        <v>591</v>
      </c>
      <c r="G118" s="52" t="s">
        <v>611</v>
      </c>
      <c r="H118" s="21" t="s">
        <v>593</v>
      </c>
      <c r="I118" s="21" t="s">
        <v>594</v>
      </c>
      <c r="J118" s="20" t="s">
        <v>595</v>
      </c>
      <c r="K118" s="20" t="s">
        <v>619</v>
      </c>
      <c r="L118" s="78" t="s">
        <v>613</v>
      </c>
      <c r="M118" s="21" t="s">
        <v>614</v>
      </c>
      <c r="N118" s="21" t="s">
        <v>598</v>
      </c>
      <c r="O118" s="22" t="s">
        <v>599</v>
      </c>
      <c r="P118" s="5"/>
      <c r="Q118" s="4"/>
      <c r="R118" s="17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40" customFormat="1" ht="14.25">
      <c r="A119" s="443">
        <v>1</v>
      </c>
      <c r="B119" s="392">
        <v>43922</v>
      </c>
      <c r="C119" s="392"/>
      <c r="D119" s="393" t="s">
        <v>3586</v>
      </c>
      <c r="E119" s="403" t="s">
        <v>602</v>
      </c>
      <c r="F119" s="403">
        <v>40</v>
      </c>
      <c r="G119" s="396"/>
      <c r="H119" s="396">
        <v>0</v>
      </c>
      <c r="I119" s="403">
        <v>100</v>
      </c>
      <c r="J119" s="444" t="s">
        <v>3587</v>
      </c>
      <c r="K119" s="444">
        <f t="shared" ref="K119:K125" si="90">L119*M119</f>
        <v>-3000</v>
      </c>
      <c r="L119" s="444">
        <f t="shared" ref="L119:L125" si="91">H119-F119</f>
        <v>-40</v>
      </c>
      <c r="M119" s="444">
        <v>75</v>
      </c>
      <c r="N119" s="394" t="s">
        <v>665</v>
      </c>
      <c r="O119" s="438">
        <v>43922</v>
      </c>
      <c r="P119" s="415"/>
      <c r="Q119" s="415"/>
      <c r="R119" s="345" t="s">
        <v>3188</v>
      </c>
      <c r="Z119" s="428"/>
      <c r="AA119" s="428"/>
      <c r="AB119" s="428"/>
      <c r="AC119" s="428"/>
      <c r="AD119" s="428"/>
      <c r="AE119" s="428"/>
      <c r="AF119" s="428"/>
      <c r="AG119" s="428"/>
      <c r="AH119" s="428"/>
    </row>
    <row r="120" spans="1:34" s="40" customFormat="1" ht="14.25">
      <c r="A120" s="467">
        <v>2</v>
      </c>
      <c r="B120" s="397">
        <v>43929</v>
      </c>
      <c r="C120" s="397"/>
      <c r="D120" s="398" t="s">
        <v>3644</v>
      </c>
      <c r="E120" s="404" t="s">
        <v>602</v>
      </c>
      <c r="F120" s="404">
        <v>102.5</v>
      </c>
      <c r="G120" s="391"/>
      <c r="H120" s="391">
        <v>132.5</v>
      </c>
      <c r="I120" s="404" t="s">
        <v>3645</v>
      </c>
      <c r="J120" s="468" t="s">
        <v>3653</v>
      </c>
      <c r="K120" s="468">
        <f t="shared" si="90"/>
        <v>2250</v>
      </c>
      <c r="L120" s="468">
        <f t="shared" si="91"/>
        <v>30</v>
      </c>
      <c r="M120" s="468">
        <v>75</v>
      </c>
      <c r="N120" s="65" t="s">
        <v>601</v>
      </c>
      <c r="O120" s="439">
        <v>43929</v>
      </c>
      <c r="P120" s="415"/>
      <c r="Q120" s="415"/>
      <c r="R120" s="345" t="s">
        <v>3652</v>
      </c>
      <c r="Z120" s="428"/>
      <c r="AA120" s="428"/>
      <c r="AB120" s="428"/>
      <c r="AC120" s="428"/>
      <c r="AD120" s="428"/>
      <c r="AE120" s="428"/>
      <c r="AF120" s="428"/>
      <c r="AG120" s="428"/>
      <c r="AH120" s="428"/>
    </row>
    <row r="121" spans="1:34" s="40" customFormat="1" ht="14.25">
      <c r="A121" s="467">
        <v>3</v>
      </c>
      <c r="B121" s="397">
        <v>43930</v>
      </c>
      <c r="C121" s="397"/>
      <c r="D121" s="398" t="s">
        <v>3674</v>
      </c>
      <c r="E121" s="404" t="s">
        <v>602</v>
      </c>
      <c r="F121" s="404">
        <v>52.5</v>
      </c>
      <c r="G121" s="391"/>
      <c r="H121" s="391">
        <v>72.5</v>
      </c>
      <c r="I121" s="404">
        <v>110</v>
      </c>
      <c r="J121" s="468" t="s">
        <v>3675</v>
      </c>
      <c r="K121" s="468">
        <f t="shared" si="90"/>
        <v>1500</v>
      </c>
      <c r="L121" s="468">
        <f t="shared" si="91"/>
        <v>20</v>
      </c>
      <c r="M121" s="468">
        <v>75</v>
      </c>
      <c r="N121" s="65" t="s">
        <v>601</v>
      </c>
      <c r="O121" s="439">
        <v>43930</v>
      </c>
      <c r="P121" s="415"/>
      <c r="Q121" s="415"/>
      <c r="R121" s="345" t="s">
        <v>3652</v>
      </c>
      <c r="Z121" s="428"/>
      <c r="AA121" s="428"/>
      <c r="AB121" s="428"/>
      <c r="AC121" s="428"/>
      <c r="AD121" s="428"/>
      <c r="AE121" s="428"/>
      <c r="AF121" s="428"/>
      <c r="AG121" s="428"/>
      <c r="AH121" s="428"/>
    </row>
    <row r="122" spans="1:34" s="40" customFormat="1" ht="14.25">
      <c r="A122" s="467">
        <v>4</v>
      </c>
      <c r="B122" s="397">
        <v>43930</v>
      </c>
      <c r="C122" s="397"/>
      <c r="D122" s="398" t="s">
        <v>3689</v>
      </c>
      <c r="E122" s="404" t="s">
        <v>602</v>
      </c>
      <c r="F122" s="404">
        <v>62.5</v>
      </c>
      <c r="G122" s="391">
        <v>37</v>
      </c>
      <c r="H122" s="391">
        <v>72.5</v>
      </c>
      <c r="I122" s="404" t="s">
        <v>3690</v>
      </c>
      <c r="J122" s="468" t="s">
        <v>3693</v>
      </c>
      <c r="K122" s="468">
        <f t="shared" si="90"/>
        <v>2000</v>
      </c>
      <c r="L122" s="468">
        <f t="shared" si="91"/>
        <v>10</v>
      </c>
      <c r="M122" s="468">
        <v>200</v>
      </c>
      <c r="N122" s="65" t="s">
        <v>601</v>
      </c>
      <c r="O122" s="451">
        <v>43934</v>
      </c>
      <c r="P122" s="415"/>
      <c r="Q122" s="415"/>
      <c r="R122" s="345" t="s">
        <v>604</v>
      </c>
      <c r="Z122" s="428"/>
      <c r="AA122" s="428"/>
      <c r="AB122" s="428"/>
      <c r="AC122" s="428"/>
      <c r="AD122" s="428"/>
      <c r="AE122" s="428"/>
      <c r="AF122" s="428"/>
      <c r="AG122" s="428"/>
      <c r="AH122" s="428"/>
    </row>
    <row r="123" spans="1:34" s="40" customFormat="1" ht="14.25">
      <c r="A123" s="467">
        <v>5</v>
      </c>
      <c r="B123" s="397">
        <v>43934</v>
      </c>
      <c r="C123" s="397"/>
      <c r="D123" s="398" t="s">
        <v>3689</v>
      </c>
      <c r="E123" s="404" t="s">
        <v>602</v>
      </c>
      <c r="F123" s="404">
        <v>62</v>
      </c>
      <c r="G123" s="391">
        <v>37</v>
      </c>
      <c r="H123" s="391">
        <v>71</v>
      </c>
      <c r="I123" s="404" t="s">
        <v>3690</v>
      </c>
      <c r="J123" s="468" t="s">
        <v>3407</v>
      </c>
      <c r="K123" s="468">
        <f t="shared" si="90"/>
        <v>1800</v>
      </c>
      <c r="L123" s="468">
        <f t="shared" si="91"/>
        <v>9</v>
      </c>
      <c r="M123" s="468">
        <v>200</v>
      </c>
      <c r="N123" s="65" t="s">
        <v>601</v>
      </c>
      <c r="O123" s="439">
        <v>43934</v>
      </c>
      <c r="P123" s="415"/>
      <c r="Q123" s="415"/>
      <c r="R123" s="345" t="s">
        <v>604</v>
      </c>
      <c r="Z123" s="428"/>
      <c r="AA123" s="428"/>
      <c r="AB123" s="428"/>
      <c r="AC123" s="428"/>
      <c r="AD123" s="428"/>
      <c r="AE123" s="428"/>
      <c r="AF123" s="428"/>
      <c r="AG123" s="428"/>
      <c r="AH123" s="428"/>
    </row>
    <row r="124" spans="1:34" s="40" customFormat="1" ht="14.25">
      <c r="A124" s="467">
        <v>6</v>
      </c>
      <c r="B124" s="397">
        <v>43936</v>
      </c>
      <c r="C124" s="397"/>
      <c r="D124" s="398" t="s">
        <v>3715</v>
      </c>
      <c r="E124" s="404" t="s">
        <v>602</v>
      </c>
      <c r="F124" s="404">
        <v>44.5</v>
      </c>
      <c r="G124" s="391">
        <v>24</v>
      </c>
      <c r="H124" s="391">
        <v>53.5</v>
      </c>
      <c r="I124" s="404" t="s">
        <v>3716</v>
      </c>
      <c r="J124" s="468" t="s">
        <v>3407</v>
      </c>
      <c r="K124" s="468">
        <f t="shared" si="90"/>
        <v>2250</v>
      </c>
      <c r="L124" s="468">
        <f t="shared" si="91"/>
        <v>9</v>
      </c>
      <c r="M124" s="468">
        <v>250</v>
      </c>
      <c r="N124" s="65" t="s">
        <v>601</v>
      </c>
      <c r="O124" s="439">
        <v>43936</v>
      </c>
      <c r="P124" s="415"/>
      <c r="Q124" s="415"/>
      <c r="R124" s="345" t="s">
        <v>604</v>
      </c>
      <c r="Z124" s="428"/>
      <c r="AA124" s="428"/>
      <c r="AB124" s="428"/>
      <c r="AC124" s="428"/>
      <c r="AD124" s="428"/>
      <c r="AE124" s="428"/>
      <c r="AF124" s="428"/>
      <c r="AG124" s="428"/>
      <c r="AH124" s="428"/>
    </row>
    <row r="125" spans="1:34" s="40" customFormat="1" ht="14.25">
      <c r="A125" s="467">
        <v>7</v>
      </c>
      <c r="B125" s="397">
        <v>43938</v>
      </c>
      <c r="C125" s="397"/>
      <c r="D125" s="398" t="s">
        <v>3731</v>
      </c>
      <c r="E125" s="404" t="s">
        <v>602</v>
      </c>
      <c r="F125" s="404">
        <v>3.75</v>
      </c>
      <c r="G125" s="391">
        <v>2</v>
      </c>
      <c r="H125" s="391">
        <v>4.5</v>
      </c>
      <c r="I125" s="404" t="s">
        <v>3733</v>
      </c>
      <c r="J125" s="468" t="s">
        <v>3732</v>
      </c>
      <c r="K125" s="468">
        <f t="shared" si="90"/>
        <v>2475</v>
      </c>
      <c r="L125" s="468">
        <f t="shared" si="91"/>
        <v>0.75</v>
      </c>
      <c r="M125" s="468">
        <v>3300</v>
      </c>
      <c r="N125" s="65" t="s">
        <v>601</v>
      </c>
      <c r="O125" s="439">
        <v>43938</v>
      </c>
      <c r="P125" s="415"/>
      <c r="Q125" s="415"/>
      <c r="R125" s="345" t="s">
        <v>604</v>
      </c>
      <c r="Z125" s="428"/>
      <c r="AA125" s="428"/>
      <c r="AB125" s="428"/>
      <c r="AC125" s="428"/>
      <c r="AD125" s="428"/>
      <c r="AE125" s="428"/>
      <c r="AF125" s="428"/>
      <c r="AG125" s="428"/>
      <c r="AH125" s="428"/>
    </row>
    <row r="126" spans="1:34" s="40" customFormat="1" ht="14.25">
      <c r="A126" s="467">
        <v>8</v>
      </c>
      <c r="B126" s="397">
        <v>43938</v>
      </c>
      <c r="C126" s="397"/>
      <c r="D126" s="398" t="s">
        <v>3738</v>
      </c>
      <c r="E126" s="404" t="s">
        <v>602</v>
      </c>
      <c r="F126" s="404">
        <v>36.5</v>
      </c>
      <c r="G126" s="391">
        <v>19</v>
      </c>
      <c r="H126" s="391">
        <v>44.5</v>
      </c>
      <c r="I126" s="404" t="s">
        <v>3739</v>
      </c>
      <c r="J126" s="468" t="s">
        <v>3699</v>
      </c>
      <c r="K126" s="468">
        <f t="shared" ref="K126:K127" si="92">L126*M126</f>
        <v>3200</v>
      </c>
      <c r="L126" s="468">
        <f t="shared" ref="L126:L127" si="93">H126-F126</f>
        <v>8</v>
      </c>
      <c r="M126" s="468">
        <v>400</v>
      </c>
      <c r="N126" s="65" t="s">
        <v>601</v>
      </c>
      <c r="O126" s="439">
        <v>43938</v>
      </c>
      <c r="P126" s="415"/>
      <c r="Q126" s="415"/>
      <c r="R126" s="345" t="s">
        <v>604</v>
      </c>
      <c r="Z126" s="428"/>
      <c r="AA126" s="428"/>
      <c r="AB126" s="428"/>
      <c r="AC126" s="428"/>
      <c r="AD126" s="428"/>
      <c r="AE126" s="428"/>
      <c r="AF126" s="428"/>
      <c r="AG126" s="428"/>
      <c r="AH126" s="428"/>
    </row>
    <row r="127" spans="1:34" s="40" customFormat="1" ht="14.25">
      <c r="A127" s="467">
        <v>9</v>
      </c>
      <c r="B127" s="397">
        <v>43941</v>
      </c>
      <c r="C127" s="397"/>
      <c r="D127" s="398" t="s">
        <v>3741</v>
      </c>
      <c r="E127" s="404" t="s">
        <v>602</v>
      </c>
      <c r="F127" s="404">
        <v>6.95</v>
      </c>
      <c r="G127" s="391">
        <v>4.5</v>
      </c>
      <c r="H127" s="391">
        <v>8.15</v>
      </c>
      <c r="I127" s="494" t="s">
        <v>3754</v>
      </c>
      <c r="J127" s="468" t="s">
        <v>3742</v>
      </c>
      <c r="K127" s="468">
        <f t="shared" si="92"/>
        <v>2040.0000000000002</v>
      </c>
      <c r="L127" s="468">
        <f t="shared" si="93"/>
        <v>1.2000000000000002</v>
      </c>
      <c r="M127" s="468">
        <v>1700</v>
      </c>
      <c r="N127" s="65" t="s">
        <v>601</v>
      </c>
      <c r="O127" s="439">
        <v>43941</v>
      </c>
      <c r="P127" s="415"/>
      <c r="Q127" s="415"/>
      <c r="R127" s="345" t="s">
        <v>604</v>
      </c>
      <c r="Z127" s="428"/>
      <c r="AA127" s="428"/>
      <c r="AB127" s="428"/>
      <c r="AC127" s="428"/>
      <c r="AD127" s="428"/>
      <c r="AE127" s="428"/>
      <c r="AF127" s="428"/>
      <c r="AG127" s="428"/>
      <c r="AH127" s="428"/>
    </row>
    <row r="128" spans="1:34" s="40" customFormat="1" ht="14.25">
      <c r="A128" s="467">
        <v>10</v>
      </c>
      <c r="B128" s="397">
        <v>43943</v>
      </c>
      <c r="C128" s="397"/>
      <c r="D128" s="398" t="s">
        <v>3752</v>
      </c>
      <c r="E128" s="404" t="s">
        <v>602</v>
      </c>
      <c r="F128" s="404">
        <v>27.5</v>
      </c>
      <c r="G128" s="391">
        <v>9</v>
      </c>
      <c r="H128" s="391">
        <v>35.5</v>
      </c>
      <c r="I128" s="494" t="s">
        <v>3753</v>
      </c>
      <c r="J128" s="468" t="s">
        <v>3699</v>
      </c>
      <c r="K128" s="468">
        <f t="shared" ref="K128:K129" si="94">L128*M128</f>
        <v>2000</v>
      </c>
      <c r="L128" s="468">
        <f t="shared" ref="L128:L129" si="95">H128-F128</f>
        <v>8</v>
      </c>
      <c r="M128" s="468">
        <v>250</v>
      </c>
      <c r="N128" s="65" t="s">
        <v>601</v>
      </c>
      <c r="O128" s="439">
        <v>43943</v>
      </c>
      <c r="P128" s="415"/>
      <c r="Q128" s="415"/>
      <c r="R128" s="345" t="s">
        <v>604</v>
      </c>
      <c r="Z128" s="428"/>
      <c r="AA128" s="428"/>
      <c r="AB128" s="428"/>
      <c r="AC128" s="428"/>
      <c r="AD128" s="428"/>
      <c r="AE128" s="428"/>
      <c r="AF128" s="428"/>
      <c r="AG128" s="428"/>
      <c r="AH128" s="428"/>
    </row>
    <row r="129" spans="1:34" s="40" customFormat="1" ht="14.25">
      <c r="A129" s="443">
        <v>11</v>
      </c>
      <c r="B129" s="392">
        <v>43943</v>
      </c>
      <c r="C129" s="392"/>
      <c r="D129" s="393" t="s">
        <v>3755</v>
      </c>
      <c r="E129" s="403" t="s">
        <v>602</v>
      </c>
      <c r="F129" s="403">
        <v>42.5</v>
      </c>
      <c r="G129" s="396">
        <v>24</v>
      </c>
      <c r="H129" s="396">
        <v>25</v>
      </c>
      <c r="I129" s="403" t="s">
        <v>3756</v>
      </c>
      <c r="J129" s="444" t="s">
        <v>3765</v>
      </c>
      <c r="K129" s="444">
        <f t="shared" si="94"/>
        <v>-4375</v>
      </c>
      <c r="L129" s="444">
        <f t="shared" si="95"/>
        <v>-17.5</v>
      </c>
      <c r="M129" s="444">
        <v>250</v>
      </c>
      <c r="N129" s="394" t="s">
        <v>665</v>
      </c>
      <c r="O129" s="445">
        <v>43944</v>
      </c>
      <c r="P129" s="415"/>
      <c r="Q129" s="415"/>
      <c r="R129" s="345" t="s">
        <v>604</v>
      </c>
      <c r="Z129" s="428"/>
      <c r="AA129" s="428"/>
      <c r="AB129" s="428"/>
      <c r="AC129" s="428"/>
      <c r="AD129" s="428"/>
      <c r="AE129" s="428"/>
      <c r="AF129" s="428"/>
      <c r="AG129" s="428"/>
      <c r="AH129" s="428"/>
    </row>
    <row r="130" spans="1:34" s="40" customFormat="1" ht="14.25">
      <c r="A130" s="443">
        <v>12</v>
      </c>
      <c r="B130" s="392">
        <v>43943</v>
      </c>
      <c r="C130" s="392"/>
      <c r="D130" s="393" t="s">
        <v>3757</v>
      </c>
      <c r="E130" s="403" t="s">
        <v>602</v>
      </c>
      <c r="F130" s="403">
        <v>62.5</v>
      </c>
      <c r="G130" s="396">
        <v>30</v>
      </c>
      <c r="H130" s="396">
        <v>30</v>
      </c>
      <c r="I130" s="403">
        <v>150</v>
      </c>
      <c r="J130" s="444" t="s">
        <v>3745</v>
      </c>
      <c r="K130" s="444">
        <f t="shared" ref="K130:K132" si="96">L130*M130</f>
        <v>-2437.5</v>
      </c>
      <c r="L130" s="444">
        <f t="shared" ref="L130:L132" si="97">H130-F130</f>
        <v>-32.5</v>
      </c>
      <c r="M130" s="444">
        <v>75</v>
      </c>
      <c r="N130" s="394" t="s">
        <v>665</v>
      </c>
      <c r="O130" s="438">
        <v>43943</v>
      </c>
      <c r="P130" s="415"/>
      <c r="Q130" s="415"/>
      <c r="R130" s="345" t="s">
        <v>3188</v>
      </c>
      <c r="Z130" s="428"/>
      <c r="AA130" s="428"/>
      <c r="AB130" s="428"/>
      <c r="AC130" s="428"/>
      <c r="AD130" s="428"/>
      <c r="AE130" s="428"/>
      <c r="AF130" s="428"/>
      <c r="AG130" s="428"/>
      <c r="AH130" s="428"/>
    </row>
    <row r="131" spans="1:34" s="40" customFormat="1" ht="14.25">
      <c r="A131" s="467">
        <v>13</v>
      </c>
      <c r="B131" s="397">
        <v>43944</v>
      </c>
      <c r="C131" s="397"/>
      <c r="D131" s="398" t="s">
        <v>3763</v>
      </c>
      <c r="E131" s="404" t="s">
        <v>602</v>
      </c>
      <c r="F131" s="404">
        <v>9</v>
      </c>
      <c r="G131" s="391">
        <v>5</v>
      </c>
      <c r="H131" s="391">
        <v>9.75</v>
      </c>
      <c r="I131" s="494" t="s">
        <v>3764</v>
      </c>
      <c r="J131" s="468" t="s">
        <v>3732</v>
      </c>
      <c r="K131" s="468">
        <f t="shared" si="96"/>
        <v>937.5</v>
      </c>
      <c r="L131" s="468">
        <f t="shared" si="97"/>
        <v>0.75</v>
      </c>
      <c r="M131" s="468">
        <v>1250</v>
      </c>
      <c r="N131" s="65" t="s">
        <v>601</v>
      </c>
      <c r="O131" s="439">
        <v>43944</v>
      </c>
      <c r="P131" s="415"/>
      <c r="Q131" s="415"/>
      <c r="R131" s="345" t="s">
        <v>604</v>
      </c>
      <c r="Z131" s="428"/>
      <c r="AA131" s="428"/>
      <c r="AB131" s="428"/>
      <c r="AC131" s="428"/>
      <c r="AD131" s="428"/>
      <c r="AE131" s="428"/>
      <c r="AF131" s="428"/>
      <c r="AG131" s="428"/>
      <c r="AH131" s="428"/>
    </row>
    <row r="132" spans="1:34" s="40" customFormat="1" ht="14.25">
      <c r="A132" s="467">
        <v>14</v>
      </c>
      <c r="B132" s="397">
        <v>43948</v>
      </c>
      <c r="C132" s="397"/>
      <c r="D132" s="398" t="s">
        <v>3777</v>
      </c>
      <c r="E132" s="404" t="s">
        <v>602</v>
      </c>
      <c r="F132" s="404">
        <v>130</v>
      </c>
      <c r="G132" s="391"/>
      <c r="H132" s="391">
        <v>146.5</v>
      </c>
      <c r="I132" s="404">
        <v>250</v>
      </c>
      <c r="J132" s="468" t="s">
        <v>3788</v>
      </c>
      <c r="K132" s="468">
        <f t="shared" si="96"/>
        <v>330</v>
      </c>
      <c r="L132" s="468">
        <f t="shared" si="97"/>
        <v>16.5</v>
      </c>
      <c r="M132" s="468">
        <v>20</v>
      </c>
      <c r="N132" s="65" t="s">
        <v>601</v>
      </c>
      <c r="O132" s="451">
        <v>43949</v>
      </c>
      <c r="P132" s="415"/>
      <c r="Q132" s="415"/>
      <c r="R132" s="345" t="s">
        <v>604</v>
      </c>
      <c r="Z132" s="428"/>
      <c r="AA132" s="428"/>
      <c r="AB132" s="428"/>
      <c r="AC132" s="428"/>
      <c r="AD132" s="428"/>
      <c r="AE132" s="428"/>
      <c r="AF132" s="428"/>
      <c r="AG132" s="428"/>
      <c r="AH132" s="428"/>
    </row>
    <row r="133" spans="1:34" s="40" customFormat="1" ht="14.25">
      <c r="A133" s="506">
        <v>15</v>
      </c>
      <c r="B133" s="379">
        <v>43950</v>
      </c>
      <c r="C133" s="379"/>
      <c r="D133" s="380" t="s">
        <v>3798</v>
      </c>
      <c r="E133" s="432" t="s">
        <v>602</v>
      </c>
      <c r="F133" s="432" t="s">
        <v>3799</v>
      </c>
      <c r="G133" s="414"/>
      <c r="H133" s="414"/>
      <c r="I133" s="432">
        <v>120</v>
      </c>
      <c r="J133" s="384" t="s">
        <v>603</v>
      </c>
      <c r="K133" s="384"/>
      <c r="L133" s="384"/>
      <c r="M133" s="384"/>
      <c r="N133" s="413"/>
      <c r="O133" s="385"/>
      <c r="P133" s="415"/>
      <c r="Q133" s="415"/>
      <c r="R133" s="345" t="s">
        <v>3188</v>
      </c>
      <c r="Z133" s="428"/>
      <c r="AA133" s="428"/>
      <c r="AB133" s="428"/>
      <c r="AC133" s="428"/>
      <c r="AD133" s="428"/>
      <c r="AE133" s="428"/>
      <c r="AF133" s="428"/>
      <c r="AG133" s="428"/>
      <c r="AH133" s="428"/>
    </row>
    <row r="134" spans="1:34" s="40" customFormat="1" ht="14.25">
      <c r="A134" s="466"/>
      <c r="B134" s="466"/>
      <c r="C134" s="379"/>
      <c r="D134" s="380"/>
      <c r="E134" s="432"/>
      <c r="F134" s="432"/>
      <c r="G134" s="414"/>
      <c r="H134" s="414"/>
      <c r="I134" s="432"/>
      <c r="J134" s="384"/>
      <c r="K134" s="384"/>
      <c r="L134" s="384"/>
      <c r="M134" s="384"/>
      <c r="N134" s="410"/>
      <c r="O134" s="410"/>
      <c r="P134" s="415"/>
      <c r="Q134" s="415"/>
      <c r="R134" s="345"/>
      <c r="Z134" s="428"/>
      <c r="AA134" s="428"/>
      <c r="AB134" s="428"/>
      <c r="AC134" s="428"/>
      <c r="AD134" s="428"/>
      <c r="AE134" s="428"/>
      <c r="AF134" s="428"/>
      <c r="AG134" s="428"/>
      <c r="AH134" s="428"/>
    </row>
    <row r="135" spans="1:34" s="40" customFormat="1" ht="14.25">
      <c r="A135" s="386"/>
      <c r="B135" s="387"/>
      <c r="C135" s="387"/>
      <c r="D135" s="388"/>
      <c r="E135" s="386"/>
      <c r="F135" s="429"/>
      <c r="G135" s="386"/>
      <c r="H135" s="386"/>
      <c r="I135" s="386"/>
      <c r="J135" s="387"/>
      <c r="K135" s="430"/>
      <c r="L135" s="386"/>
      <c r="M135" s="386"/>
      <c r="N135" s="386"/>
      <c r="O135" s="431"/>
      <c r="P135" s="415"/>
      <c r="Q135" s="415"/>
      <c r="R135" s="345"/>
      <c r="Z135" s="428"/>
      <c r="AA135" s="428"/>
      <c r="AB135" s="428"/>
      <c r="AC135" s="428"/>
      <c r="AD135" s="428"/>
      <c r="AE135" s="428"/>
      <c r="AF135" s="428"/>
      <c r="AG135" s="428"/>
      <c r="AH135" s="428"/>
    </row>
    <row r="136" spans="1:34" ht="15">
      <c r="A136" s="101" t="s">
        <v>620</v>
      </c>
      <c r="B136" s="102"/>
      <c r="C136" s="102"/>
      <c r="D136" s="103"/>
      <c r="E136" s="34"/>
      <c r="F136" s="32"/>
      <c r="G136" s="32"/>
      <c r="H136" s="74"/>
      <c r="I136" s="121"/>
      <c r="J136" s="122"/>
      <c r="K136" s="17"/>
      <c r="L136" s="17"/>
      <c r="M136" s="17"/>
      <c r="N136" s="11"/>
      <c r="O136" s="53"/>
      <c r="Q136" s="97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34" ht="38.25">
      <c r="A137" s="20" t="s">
        <v>16</v>
      </c>
      <c r="B137" s="21" t="s">
        <v>576</v>
      </c>
      <c r="C137" s="21"/>
      <c r="D137" s="22" t="s">
        <v>589</v>
      </c>
      <c r="E137" s="21" t="s">
        <v>590</v>
      </c>
      <c r="F137" s="21" t="s">
        <v>591</v>
      </c>
      <c r="G137" s="21" t="s">
        <v>592</v>
      </c>
      <c r="H137" s="21" t="s">
        <v>593</v>
      </c>
      <c r="I137" s="21" t="s">
        <v>594</v>
      </c>
      <c r="J137" s="20" t="s">
        <v>595</v>
      </c>
      <c r="K137" s="21" t="s">
        <v>596</v>
      </c>
      <c r="L137" s="21" t="s">
        <v>597</v>
      </c>
      <c r="M137" s="21" t="s">
        <v>598</v>
      </c>
      <c r="N137" s="22" t="s">
        <v>599</v>
      </c>
      <c r="O137" s="21" t="s">
        <v>600</v>
      </c>
      <c r="P137" s="99"/>
      <c r="Q137" s="11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4" s="8" customFormat="1">
      <c r="A138" s="416"/>
      <c r="B138" s="417"/>
      <c r="C138" s="418"/>
      <c r="D138" s="419"/>
      <c r="E138" s="420"/>
      <c r="F138" s="420"/>
      <c r="G138" s="421"/>
      <c r="H138" s="421"/>
      <c r="I138" s="420"/>
      <c r="J138" s="422"/>
      <c r="K138" s="423"/>
      <c r="L138" s="424"/>
      <c r="M138" s="425"/>
      <c r="N138" s="426"/>
      <c r="O138" s="427"/>
      <c r="P138" s="125"/>
      <c r="Q138"/>
      <c r="R138" s="96"/>
      <c r="T138" s="57"/>
      <c r="U138" s="57"/>
      <c r="V138" s="57"/>
      <c r="W138" s="57"/>
      <c r="X138" s="57"/>
      <c r="Y138" s="57"/>
      <c r="Z138" s="57"/>
    </row>
    <row r="139" spans="1:34">
      <c r="A139" s="23" t="s">
        <v>605</v>
      </c>
      <c r="B139" s="23"/>
      <c r="C139" s="23"/>
      <c r="D139" s="23"/>
      <c r="E139" s="5"/>
      <c r="F139" s="30" t="s">
        <v>607</v>
      </c>
      <c r="G139" s="83"/>
      <c r="H139" s="83"/>
      <c r="I139" s="38"/>
      <c r="J139" s="86"/>
      <c r="K139" s="84"/>
      <c r="L139" s="85"/>
      <c r="M139" s="86"/>
      <c r="N139" s="87"/>
      <c r="O139" s="126"/>
      <c r="P139" s="11"/>
      <c r="Q139" s="16"/>
      <c r="R139" s="98"/>
      <c r="S139" s="16"/>
      <c r="T139" s="16"/>
      <c r="U139" s="16"/>
      <c r="V139" s="16"/>
      <c r="W139" s="16"/>
      <c r="X139" s="16"/>
      <c r="Y139" s="16"/>
    </row>
    <row r="140" spans="1:34">
      <c r="A140" s="29" t="s">
        <v>606</v>
      </c>
      <c r="B140" s="23"/>
      <c r="C140" s="23"/>
      <c r="D140" s="23"/>
      <c r="E140" s="32"/>
      <c r="F140" s="30" t="s">
        <v>609</v>
      </c>
      <c r="G140" s="12"/>
      <c r="H140" s="12"/>
      <c r="I140" s="12"/>
      <c r="J140" s="53"/>
      <c r="K140" s="12"/>
      <c r="L140" s="12"/>
      <c r="M140" s="12"/>
      <c r="N140" s="11"/>
      <c r="O140" s="53"/>
      <c r="Q140" s="7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4">
      <c r="A141" s="29"/>
      <c r="B141" s="23"/>
      <c r="C141" s="23"/>
      <c r="D141" s="23"/>
      <c r="E141" s="32"/>
      <c r="F141" s="30"/>
      <c r="G141" s="12"/>
      <c r="H141" s="12"/>
      <c r="I141" s="12"/>
      <c r="J141" s="53"/>
      <c r="K141" s="12"/>
      <c r="L141" s="12"/>
      <c r="M141" s="12"/>
      <c r="N141" s="11"/>
      <c r="O141" s="53"/>
      <c r="Q141" s="7"/>
      <c r="R141" s="83"/>
      <c r="S141" s="16"/>
      <c r="T141" s="16"/>
      <c r="U141" s="16"/>
      <c r="V141" s="16"/>
      <c r="W141" s="16"/>
      <c r="X141" s="16"/>
      <c r="Y141" s="16"/>
      <c r="Z141" s="16"/>
    </row>
    <row r="142" spans="1:34">
      <c r="A142" s="29"/>
      <c r="B142" s="23"/>
      <c r="C142" s="23"/>
      <c r="D142" s="23"/>
      <c r="E142" s="32"/>
      <c r="F142" s="30"/>
      <c r="G142" s="12"/>
      <c r="H142" s="12"/>
      <c r="I142" s="12"/>
      <c r="J142" s="53"/>
      <c r="K142" s="12"/>
      <c r="L142" s="12"/>
      <c r="M142" s="12"/>
      <c r="N142" s="11"/>
      <c r="O142" s="53"/>
      <c r="Q142" s="7"/>
      <c r="R142" s="83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29"/>
      <c r="B143" s="23"/>
      <c r="C143" s="23"/>
      <c r="D143" s="23"/>
      <c r="E143" s="32"/>
      <c r="F143" s="30"/>
      <c r="G143" s="41"/>
      <c r="H143" s="42"/>
      <c r="I143" s="83"/>
      <c r="J143" s="17"/>
      <c r="K143" s="84"/>
      <c r="L143" s="85"/>
      <c r="M143" s="86"/>
      <c r="N143" s="87"/>
      <c r="O143" s="88"/>
      <c r="P143" s="5"/>
      <c r="Q143" s="11"/>
      <c r="R143" s="83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37"/>
      <c r="B144" s="45"/>
      <c r="C144" s="104"/>
      <c r="D144" s="6"/>
      <c r="E144" s="38"/>
      <c r="F144" s="83"/>
      <c r="G144" s="41"/>
      <c r="H144" s="42"/>
      <c r="I144" s="83"/>
      <c r="J144" s="17"/>
      <c r="K144" s="84"/>
      <c r="L144" s="85"/>
      <c r="M144" s="86"/>
      <c r="N144" s="87"/>
      <c r="O144" s="88"/>
      <c r="P144" s="5"/>
      <c r="Q144" s="11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 ht="15">
      <c r="A145" s="5"/>
      <c r="B145" s="105" t="s">
        <v>621</v>
      </c>
      <c r="C145" s="105"/>
      <c r="D145" s="105"/>
      <c r="E145" s="105"/>
      <c r="F145" s="17"/>
      <c r="G145" s="17"/>
      <c r="H145" s="106"/>
      <c r="I145" s="17"/>
      <c r="J145" s="75"/>
      <c r="K145" s="76"/>
      <c r="L145" s="17"/>
      <c r="M145" s="17"/>
      <c r="N145" s="16"/>
      <c r="O145" s="100"/>
      <c r="P145" s="7"/>
      <c r="Q145" s="11"/>
      <c r="R145" s="143"/>
      <c r="S145" s="16"/>
      <c r="T145" s="16"/>
      <c r="U145" s="16"/>
      <c r="V145" s="16"/>
      <c r="W145" s="16"/>
      <c r="X145" s="16"/>
      <c r="Y145" s="16"/>
      <c r="Z145" s="16"/>
    </row>
    <row r="146" spans="1:26" ht="38.25">
      <c r="A146" s="20" t="s">
        <v>16</v>
      </c>
      <c r="B146" s="21" t="s">
        <v>576</v>
      </c>
      <c r="C146" s="21"/>
      <c r="D146" s="22" t="s">
        <v>589</v>
      </c>
      <c r="E146" s="21" t="s">
        <v>590</v>
      </c>
      <c r="F146" s="21" t="s">
        <v>591</v>
      </c>
      <c r="G146" s="21" t="s">
        <v>622</v>
      </c>
      <c r="H146" s="21" t="s">
        <v>623</v>
      </c>
      <c r="I146" s="21" t="s">
        <v>594</v>
      </c>
      <c r="J146" s="61" t="s">
        <v>595</v>
      </c>
      <c r="K146" s="21" t="s">
        <v>596</v>
      </c>
      <c r="L146" s="21" t="s">
        <v>597</v>
      </c>
      <c r="M146" s="21" t="s">
        <v>598</v>
      </c>
      <c r="N146" s="22" t="s">
        <v>599</v>
      </c>
      <c r="O146" s="100"/>
      <c r="P146" s="7"/>
      <c r="Q146" s="11"/>
      <c r="R146" s="143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1</v>
      </c>
      <c r="B147" s="107">
        <v>41579</v>
      </c>
      <c r="C147" s="107"/>
      <c r="D147" s="108" t="s">
        <v>624</v>
      </c>
      <c r="E147" s="109" t="s">
        <v>625</v>
      </c>
      <c r="F147" s="110">
        <v>82</v>
      </c>
      <c r="G147" s="109" t="s">
        <v>626</v>
      </c>
      <c r="H147" s="109">
        <v>100</v>
      </c>
      <c r="I147" s="127">
        <v>100</v>
      </c>
      <c r="J147" s="128" t="s">
        <v>627</v>
      </c>
      <c r="K147" s="129">
        <f t="shared" ref="K147:K178" si="98">H147-F147</f>
        <v>18</v>
      </c>
      <c r="L147" s="130">
        <f t="shared" ref="L147:L178" si="99">K147/F147</f>
        <v>0.21951219512195122</v>
      </c>
      <c r="M147" s="131" t="s">
        <v>601</v>
      </c>
      <c r="N147" s="132">
        <v>42657</v>
      </c>
      <c r="O147" s="53"/>
      <c r="P147" s="11"/>
      <c r="Q147" s="16"/>
      <c r="R147" s="143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2</v>
      </c>
      <c r="B148" s="107">
        <v>41794</v>
      </c>
      <c r="C148" s="107"/>
      <c r="D148" s="108" t="s">
        <v>628</v>
      </c>
      <c r="E148" s="109" t="s">
        <v>602</v>
      </c>
      <c r="F148" s="110">
        <v>257</v>
      </c>
      <c r="G148" s="109" t="s">
        <v>626</v>
      </c>
      <c r="H148" s="109">
        <v>300</v>
      </c>
      <c r="I148" s="127">
        <v>300</v>
      </c>
      <c r="J148" s="128" t="s">
        <v>627</v>
      </c>
      <c r="K148" s="129">
        <f t="shared" si="98"/>
        <v>43</v>
      </c>
      <c r="L148" s="130">
        <f t="shared" si="99"/>
        <v>0.16731517509727625</v>
      </c>
      <c r="M148" s="131" t="s">
        <v>601</v>
      </c>
      <c r="N148" s="132">
        <v>41822</v>
      </c>
      <c r="O148" s="53"/>
      <c r="P148" s="11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3</v>
      </c>
      <c r="B149" s="107">
        <v>41828</v>
      </c>
      <c r="C149" s="107"/>
      <c r="D149" s="108" t="s">
        <v>629</v>
      </c>
      <c r="E149" s="109" t="s">
        <v>602</v>
      </c>
      <c r="F149" s="110">
        <v>393</v>
      </c>
      <c r="G149" s="109" t="s">
        <v>626</v>
      </c>
      <c r="H149" s="109">
        <v>468</v>
      </c>
      <c r="I149" s="127">
        <v>468</v>
      </c>
      <c r="J149" s="128" t="s">
        <v>627</v>
      </c>
      <c r="K149" s="129">
        <f t="shared" si="98"/>
        <v>75</v>
      </c>
      <c r="L149" s="130">
        <f t="shared" si="99"/>
        <v>0.19083969465648856</v>
      </c>
      <c r="M149" s="131" t="s">
        <v>601</v>
      </c>
      <c r="N149" s="132">
        <v>41863</v>
      </c>
      <c r="O149" s="53"/>
      <c r="P149" s="11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4</v>
      </c>
      <c r="B150" s="107">
        <v>41857</v>
      </c>
      <c r="C150" s="107"/>
      <c r="D150" s="108" t="s">
        <v>630</v>
      </c>
      <c r="E150" s="109" t="s">
        <v>602</v>
      </c>
      <c r="F150" s="110">
        <v>205</v>
      </c>
      <c r="G150" s="109" t="s">
        <v>626</v>
      </c>
      <c r="H150" s="109">
        <v>275</v>
      </c>
      <c r="I150" s="127">
        <v>250</v>
      </c>
      <c r="J150" s="128" t="s">
        <v>627</v>
      </c>
      <c r="K150" s="129">
        <f t="shared" si="98"/>
        <v>70</v>
      </c>
      <c r="L150" s="130">
        <f t="shared" si="99"/>
        <v>0.34146341463414637</v>
      </c>
      <c r="M150" s="131" t="s">
        <v>601</v>
      </c>
      <c r="N150" s="132">
        <v>41962</v>
      </c>
      <c r="O150" s="53"/>
      <c r="P150" s="11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5</v>
      </c>
      <c r="B151" s="107">
        <v>41886</v>
      </c>
      <c r="C151" s="107"/>
      <c r="D151" s="108" t="s">
        <v>631</v>
      </c>
      <c r="E151" s="109" t="s">
        <v>602</v>
      </c>
      <c r="F151" s="110">
        <v>162</v>
      </c>
      <c r="G151" s="109" t="s">
        <v>626</v>
      </c>
      <c r="H151" s="109">
        <v>190</v>
      </c>
      <c r="I151" s="127">
        <v>190</v>
      </c>
      <c r="J151" s="128" t="s">
        <v>627</v>
      </c>
      <c r="K151" s="129">
        <f t="shared" si="98"/>
        <v>28</v>
      </c>
      <c r="L151" s="130">
        <f t="shared" si="99"/>
        <v>0.1728395061728395</v>
      </c>
      <c r="M151" s="131" t="s">
        <v>601</v>
      </c>
      <c r="N151" s="132">
        <v>42006</v>
      </c>
      <c r="O151" s="53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6</v>
      </c>
      <c r="B152" s="107">
        <v>41886</v>
      </c>
      <c r="C152" s="107"/>
      <c r="D152" s="108" t="s">
        <v>632</v>
      </c>
      <c r="E152" s="109" t="s">
        <v>602</v>
      </c>
      <c r="F152" s="110">
        <v>75</v>
      </c>
      <c r="G152" s="109" t="s">
        <v>626</v>
      </c>
      <c r="H152" s="109">
        <v>91.5</v>
      </c>
      <c r="I152" s="127" t="s">
        <v>633</v>
      </c>
      <c r="J152" s="128" t="s">
        <v>634</v>
      </c>
      <c r="K152" s="129">
        <f t="shared" si="98"/>
        <v>16.5</v>
      </c>
      <c r="L152" s="130">
        <f t="shared" si="99"/>
        <v>0.22</v>
      </c>
      <c r="M152" s="131" t="s">
        <v>601</v>
      </c>
      <c r="N152" s="132">
        <v>41954</v>
      </c>
      <c r="O152" s="53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7</v>
      </c>
      <c r="B153" s="107">
        <v>41913</v>
      </c>
      <c r="C153" s="107"/>
      <c r="D153" s="108" t="s">
        <v>635</v>
      </c>
      <c r="E153" s="109" t="s">
        <v>602</v>
      </c>
      <c r="F153" s="110">
        <v>850</v>
      </c>
      <c r="G153" s="109" t="s">
        <v>626</v>
      </c>
      <c r="H153" s="109">
        <v>982.5</v>
      </c>
      <c r="I153" s="127">
        <v>1050</v>
      </c>
      <c r="J153" s="128" t="s">
        <v>636</v>
      </c>
      <c r="K153" s="129">
        <f t="shared" si="98"/>
        <v>132.5</v>
      </c>
      <c r="L153" s="130">
        <f t="shared" si="99"/>
        <v>0.15588235294117647</v>
      </c>
      <c r="M153" s="131" t="s">
        <v>601</v>
      </c>
      <c r="N153" s="132">
        <v>42039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8</v>
      </c>
      <c r="B154" s="107">
        <v>41913</v>
      </c>
      <c r="C154" s="107"/>
      <c r="D154" s="108" t="s">
        <v>637</v>
      </c>
      <c r="E154" s="109" t="s">
        <v>602</v>
      </c>
      <c r="F154" s="110">
        <v>475</v>
      </c>
      <c r="G154" s="109" t="s">
        <v>626</v>
      </c>
      <c r="H154" s="109">
        <v>515</v>
      </c>
      <c r="I154" s="127">
        <v>600</v>
      </c>
      <c r="J154" s="128" t="s">
        <v>638</v>
      </c>
      <c r="K154" s="129">
        <f t="shared" si="98"/>
        <v>40</v>
      </c>
      <c r="L154" s="130">
        <f t="shared" si="99"/>
        <v>8.4210526315789472E-2</v>
      </c>
      <c r="M154" s="131" t="s">
        <v>601</v>
      </c>
      <c r="N154" s="132">
        <v>41939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9</v>
      </c>
      <c r="B155" s="107">
        <v>41913</v>
      </c>
      <c r="C155" s="107"/>
      <c r="D155" s="108" t="s">
        <v>639</v>
      </c>
      <c r="E155" s="109" t="s">
        <v>602</v>
      </c>
      <c r="F155" s="110">
        <v>86</v>
      </c>
      <c r="G155" s="109" t="s">
        <v>626</v>
      </c>
      <c r="H155" s="109">
        <v>99</v>
      </c>
      <c r="I155" s="127">
        <v>140</v>
      </c>
      <c r="J155" s="128" t="s">
        <v>640</v>
      </c>
      <c r="K155" s="129">
        <f t="shared" si="98"/>
        <v>13</v>
      </c>
      <c r="L155" s="130">
        <f t="shared" si="99"/>
        <v>0.15116279069767441</v>
      </c>
      <c r="M155" s="131" t="s">
        <v>601</v>
      </c>
      <c r="N155" s="132">
        <v>41939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10</v>
      </c>
      <c r="B156" s="107">
        <v>41926</v>
      </c>
      <c r="C156" s="107"/>
      <c r="D156" s="108" t="s">
        <v>641</v>
      </c>
      <c r="E156" s="109" t="s">
        <v>602</v>
      </c>
      <c r="F156" s="110">
        <v>496.6</v>
      </c>
      <c r="G156" s="109" t="s">
        <v>626</v>
      </c>
      <c r="H156" s="109">
        <v>621</v>
      </c>
      <c r="I156" s="127">
        <v>580</v>
      </c>
      <c r="J156" s="128" t="s">
        <v>627</v>
      </c>
      <c r="K156" s="129">
        <f t="shared" si="98"/>
        <v>124.39999999999998</v>
      </c>
      <c r="L156" s="130">
        <f t="shared" si="99"/>
        <v>0.25050342327829234</v>
      </c>
      <c r="M156" s="131" t="s">
        <v>601</v>
      </c>
      <c r="N156" s="132">
        <v>42605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11</v>
      </c>
      <c r="B157" s="107">
        <v>41926</v>
      </c>
      <c r="C157" s="107"/>
      <c r="D157" s="108" t="s">
        <v>642</v>
      </c>
      <c r="E157" s="109" t="s">
        <v>602</v>
      </c>
      <c r="F157" s="110">
        <v>2481.9</v>
      </c>
      <c r="G157" s="109" t="s">
        <v>626</v>
      </c>
      <c r="H157" s="109">
        <v>2840</v>
      </c>
      <c r="I157" s="127">
        <v>2870</v>
      </c>
      <c r="J157" s="128" t="s">
        <v>643</v>
      </c>
      <c r="K157" s="129">
        <f t="shared" si="98"/>
        <v>358.09999999999991</v>
      </c>
      <c r="L157" s="130">
        <f t="shared" si="99"/>
        <v>0.14428462065353154</v>
      </c>
      <c r="M157" s="131" t="s">
        <v>601</v>
      </c>
      <c r="N157" s="132">
        <v>42017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12</v>
      </c>
      <c r="B158" s="107">
        <v>41928</v>
      </c>
      <c r="C158" s="107"/>
      <c r="D158" s="108" t="s">
        <v>644</v>
      </c>
      <c r="E158" s="109" t="s">
        <v>602</v>
      </c>
      <c r="F158" s="110">
        <v>84.5</v>
      </c>
      <c r="G158" s="109" t="s">
        <v>626</v>
      </c>
      <c r="H158" s="109">
        <v>93</v>
      </c>
      <c r="I158" s="127">
        <v>110</v>
      </c>
      <c r="J158" s="128" t="s">
        <v>645</v>
      </c>
      <c r="K158" s="129">
        <f t="shared" si="98"/>
        <v>8.5</v>
      </c>
      <c r="L158" s="130">
        <f t="shared" si="99"/>
        <v>0.10059171597633136</v>
      </c>
      <c r="M158" s="131" t="s">
        <v>601</v>
      </c>
      <c r="N158" s="132">
        <v>41939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13</v>
      </c>
      <c r="B159" s="107">
        <v>41928</v>
      </c>
      <c r="C159" s="107"/>
      <c r="D159" s="108" t="s">
        <v>646</v>
      </c>
      <c r="E159" s="109" t="s">
        <v>602</v>
      </c>
      <c r="F159" s="110">
        <v>401</v>
      </c>
      <c r="G159" s="109" t="s">
        <v>626</v>
      </c>
      <c r="H159" s="109">
        <v>428</v>
      </c>
      <c r="I159" s="127">
        <v>450</v>
      </c>
      <c r="J159" s="128" t="s">
        <v>647</v>
      </c>
      <c r="K159" s="129">
        <f t="shared" si="98"/>
        <v>27</v>
      </c>
      <c r="L159" s="130">
        <f t="shared" si="99"/>
        <v>6.7331670822942641E-2</v>
      </c>
      <c r="M159" s="131" t="s">
        <v>601</v>
      </c>
      <c r="N159" s="132">
        <v>42020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14</v>
      </c>
      <c r="B160" s="107">
        <v>41928</v>
      </c>
      <c r="C160" s="107"/>
      <c r="D160" s="108" t="s">
        <v>648</v>
      </c>
      <c r="E160" s="109" t="s">
        <v>602</v>
      </c>
      <c r="F160" s="110">
        <v>101</v>
      </c>
      <c r="G160" s="109" t="s">
        <v>626</v>
      </c>
      <c r="H160" s="109">
        <v>112</v>
      </c>
      <c r="I160" s="127">
        <v>120</v>
      </c>
      <c r="J160" s="128" t="s">
        <v>649</v>
      </c>
      <c r="K160" s="129">
        <f t="shared" si="98"/>
        <v>11</v>
      </c>
      <c r="L160" s="130">
        <f t="shared" si="99"/>
        <v>0.10891089108910891</v>
      </c>
      <c r="M160" s="131" t="s">
        <v>601</v>
      </c>
      <c r="N160" s="132">
        <v>41939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15</v>
      </c>
      <c r="B161" s="107">
        <v>41954</v>
      </c>
      <c r="C161" s="107"/>
      <c r="D161" s="108" t="s">
        <v>650</v>
      </c>
      <c r="E161" s="109" t="s">
        <v>602</v>
      </c>
      <c r="F161" s="110">
        <v>59</v>
      </c>
      <c r="G161" s="109" t="s">
        <v>626</v>
      </c>
      <c r="H161" s="109">
        <v>76</v>
      </c>
      <c r="I161" s="127">
        <v>76</v>
      </c>
      <c r="J161" s="128" t="s">
        <v>627</v>
      </c>
      <c r="K161" s="129">
        <f t="shared" si="98"/>
        <v>17</v>
      </c>
      <c r="L161" s="130">
        <f t="shared" si="99"/>
        <v>0.28813559322033899</v>
      </c>
      <c r="M161" s="131" t="s">
        <v>601</v>
      </c>
      <c r="N161" s="132">
        <v>43032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16</v>
      </c>
      <c r="B162" s="107">
        <v>41954</v>
      </c>
      <c r="C162" s="107"/>
      <c r="D162" s="108" t="s">
        <v>639</v>
      </c>
      <c r="E162" s="109" t="s">
        <v>602</v>
      </c>
      <c r="F162" s="110">
        <v>99</v>
      </c>
      <c r="G162" s="109" t="s">
        <v>626</v>
      </c>
      <c r="H162" s="109">
        <v>120</v>
      </c>
      <c r="I162" s="127">
        <v>120</v>
      </c>
      <c r="J162" s="128" t="s">
        <v>651</v>
      </c>
      <c r="K162" s="129">
        <f t="shared" si="98"/>
        <v>21</v>
      </c>
      <c r="L162" s="130">
        <f t="shared" si="99"/>
        <v>0.21212121212121213</v>
      </c>
      <c r="M162" s="131" t="s">
        <v>601</v>
      </c>
      <c r="N162" s="132">
        <v>41960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17</v>
      </c>
      <c r="B163" s="107">
        <v>41956</v>
      </c>
      <c r="C163" s="107"/>
      <c r="D163" s="108" t="s">
        <v>652</v>
      </c>
      <c r="E163" s="109" t="s">
        <v>602</v>
      </c>
      <c r="F163" s="110">
        <v>22</v>
      </c>
      <c r="G163" s="109" t="s">
        <v>626</v>
      </c>
      <c r="H163" s="109">
        <v>33.549999999999997</v>
      </c>
      <c r="I163" s="127">
        <v>32</v>
      </c>
      <c r="J163" s="128" t="s">
        <v>653</v>
      </c>
      <c r="K163" s="129">
        <f t="shared" si="98"/>
        <v>11.549999999999997</v>
      </c>
      <c r="L163" s="130">
        <f t="shared" si="99"/>
        <v>0.52499999999999991</v>
      </c>
      <c r="M163" s="131" t="s">
        <v>601</v>
      </c>
      <c r="N163" s="132">
        <v>42188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18</v>
      </c>
      <c r="B164" s="107">
        <v>41976</v>
      </c>
      <c r="C164" s="107"/>
      <c r="D164" s="108" t="s">
        <v>654</v>
      </c>
      <c r="E164" s="109" t="s">
        <v>602</v>
      </c>
      <c r="F164" s="110">
        <v>440</v>
      </c>
      <c r="G164" s="109" t="s">
        <v>626</v>
      </c>
      <c r="H164" s="109">
        <v>520</v>
      </c>
      <c r="I164" s="127">
        <v>520</v>
      </c>
      <c r="J164" s="128" t="s">
        <v>655</v>
      </c>
      <c r="K164" s="129">
        <f t="shared" si="98"/>
        <v>80</v>
      </c>
      <c r="L164" s="130">
        <f t="shared" si="99"/>
        <v>0.18181818181818182</v>
      </c>
      <c r="M164" s="131" t="s">
        <v>601</v>
      </c>
      <c r="N164" s="132">
        <v>42208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19</v>
      </c>
      <c r="B165" s="107">
        <v>41976</v>
      </c>
      <c r="C165" s="107"/>
      <c r="D165" s="108" t="s">
        <v>656</v>
      </c>
      <c r="E165" s="109" t="s">
        <v>602</v>
      </c>
      <c r="F165" s="110">
        <v>360</v>
      </c>
      <c r="G165" s="109" t="s">
        <v>626</v>
      </c>
      <c r="H165" s="109">
        <v>427</v>
      </c>
      <c r="I165" s="127">
        <v>425</v>
      </c>
      <c r="J165" s="128" t="s">
        <v>657</v>
      </c>
      <c r="K165" s="129">
        <f t="shared" si="98"/>
        <v>67</v>
      </c>
      <c r="L165" s="130">
        <f t="shared" si="99"/>
        <v>0.18611111111111112</v>
      </c>
      <c r="M165" s="131" t="s">
        <v>601</v>
      </c>
      <c r="N165" s="132">
        <v>42058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20</v>
      </c>
      <c r="B166" s="107">
        <v>42012</v>
      </c>
      <c r="C166" s="107"/>
      <c r="D166" s="108" t="s">
        <v>658</v>
      </c>
      <c r="E166" s="109" t="s">
        <v>602</v>
      </c>
      <c r="F166" s="110">
        <v>360</v>
      </c>
      <c r="G166" s="109" t="s">
        <v>626</v>
      </c>
      <c r="H166" s="109">
        <v>455</v>
      </c>
      <c r="I166" s="127">
        <v>420</v>
      </c>
      <c r="J166" s="128" t="s">
        <v>659</v>
      </c>
      <c r="K166" s="129">
        <f t="shared" si="98"/>
        <v>95</v>
      </c>
      <c r="L166" s="130">
        <f t="shared" si="99"/>
        <v>0.2638888888888889</v>
      </c>
      <c r="M166" s="131" t="s">
        <v>601</v>
      </c>
      <c r="N166" s="132">
        <v>42024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21</v>
      </c>
      <c r="B167" s="107">
        <v>42012</v>
      </c>
      <c r="C167" s="107"/>
      <c r="D167" s="108" t="s">
        <v>660</v>
      </c>
      <c r="E167" s="109" t="s">
        <v>602</v>
      </c>
      <c r="F167" s="110">
        <v>130</v>
      </c>
      <c r="G167" s="109"/>
      <c r="H167" s="109">
        <v>175.5</v>
      </c>
      <c r="I167" s="127">
        <v>165</v>
      </c>
      <c r="J167" s="128" t="s">
        <v>661</v>
      </c>
      <c r="K167" s="129">
        <f t="shared" si="98"/>
        <v>45.5</v>
      </c>
      <c r="L167" s="130">
        <f t="shared" si="99"/>
        <v>0.35</v>
      </c>
      <c r="M167" s="131" t="s">
        <v>601</v>
      </c>
      <c r="N167" s="132">
        <v>43088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22</v>
      </c>
      <c r="B168" s="107">
        <v>42040</v>
      </c>
      <c r="C168" s="107"/>
      <c r="D168" s="108" t="s">
        <v>391</v>
      </c>
      <c r="E168" s="109" t="s">
        <v>625</v>
      </c>
      <c r="F168" s="110">
        <v>98</v>
      </c>
      <c r="G168" s="109"/>
      <c r="H168" s="109">
        <v>120</v>
      </c>
      <c r="I168" s="127">
        <v>120</v>
      </c>
      <c r="J168" s="128" t="s">
        <v>627</v>
      </c>
      <c r="K168" s="129">
        <f t="shared" si="98"/>
        <v>22</v>
      </c>
      <c r="L168" s="130">
        <f t="shared" si="99"/>
        <v>0.22448979591836735</v>
      </c>
      <c r="M168" s="131" t="s">
        <v>601</v>
      </c>
      <c r="N168" s="132">
        <v>42753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23</v>
      </c>
      <c r="B169" s="107">
        <v>42040</v>
      </c>
      <c r="C169" s="107"/>
      <c r="D169" s="108" t="s">
        <v>662</v>
      </c>
      <c r="E169" s="109" t="s">
        <v>625</v>
      </c>
      <c r="F169" s="110">
        <v>196</v>
      </c>
      <c r="G169" s="109"/>
      <c r="H169" s="109">
        <v>262</v>
      </c>
      <c r="I169" s="127">
        <v>255</v>
      </c>
      <c r="J169" s="128" t="s">
        <v>627</v>
      </c>
      <c r="K169" s="129">
        <f t="shared" si="98"/>
        <v>66</v>
      </c>
      <c r="L169" s="130">
        <f t="shared" si="99"/>
        <v>0.33673469387755101</v>
      </c>
      <c r="M169" s="131" t="s">
        <v>601</v>
      </c>
      <c r="N169" s="132">
        <v>42599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5">
        <v>24</v>
      </c>
      <c r="B170" s="111">
        <v>42067</v>
      </c>
      <c r="C170" s="111"/>
      <c r="D170" s="112" t="s">
        <v>390</v>
      </c>
      <c r="E170" s="113" t="s">
        <v>625</v>
      </c>
      <c r="F170" s="114">
        <v>235</v>
      </c>
      <c r="G170" s="114"/>
      <c r="H170" s="115">
        <v>77</v>
      </c>
      <c r="I170" s="133" t="s">
        <v>663</v>
      </c>
      <c r="J170" s="134" t="s">
        <v>664</v>
      </c>
      <c r="K170" s="135">
        <f t="shared" si="98"/>
        <v>-158</v>
      </c>
      <c r="L170" s="136">
        <f t="shared" si="99"/>
        <v>-0.67234042553191486</v>
      </c>
      <c r="M170" s="137" t="s">
        <v>665</v>
      </c>
      <c r="N170" s="138">
        <v>43522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25</v>
      </c>
      <c r="B171" s="107">
        <v>42067</v>
      </c>
      <c r="C171" s="107"/>
      <c r="D171" s="108" t="s">
        <v>482</v>
      </c>
      <c r="E171" s="109" t="s">
        <v>625</v>
      </c>
      <c r="F171" s="110">
        <v>185</v>
      </c>
      <c r="G171" s="109"/>
      <c r="H171" s="109">
        <v>224</v>
      </c>
      <c r="I171" s="127" t="s">
        <v>666</v>
      </c>
      <c r="J171" s="128" t="s">
        <v>627</v>
      </c>
      <c r="K171" s="129">
        <f t="shared" si="98"/>
        <v>39</v>
      </c>
      <c r="L171" s="130">
        <f t="shared" si="99"/>
        <v>0.21081081081081082</v>
      </c>
      <c r="M171" s="131" t="s">
        <v>601</v>
      </c>
      <c r="N171" s="132">
        <v>42647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366">
        <v>26</v>
      </c>
      <c r="B172" s="116">
        <v>42090</v>
      </c>
      <c r="C172" s="116"/>
      <c r="D172" s="117" t="s">
        <v>667</v>
      </c>
      <c r="E172" s="118" t="s">
        <v>625</v>
      </c>
      <c r="F172" s="119">
        <v>49.5</v>
      </c>
      <c r="G172" s="120"/>
      <c r="H172" s="120">
        <v>15.85</v>
      </c>
      <c r="I172" s="120">
        <v>67</v>
      </c>
      <c r="J172" s="139" t="s">
        <v>668</v>
      </c>
      <c r="K172" s="120">
        <f t="shared" si="98"/>
        <v>-33.65</v>
      </c>
      <c r="L172" s="140">
        <f t="shared" si="99"/>
        <v>-0.67979797979797973</v>
      </c>
      <c r="M172" s="137" t="s">
        <v>665</v>
      </c>
      <c r="N172" s="141">
        <v>43627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27</v>
      </c>
      <c r="B173" s="107">
        <v>42093</v>
      </c>
      <c r="C173" s="107"/>
      <c r="D173" s="108" t="s">
        <v>669</v>
      </c>
      <c r="E173" s="109" t="s">
        <v>625</v>
      </c>
      <c r="F173" s="110">
        <v>183.5</v>
      </c>
      <c r="G173" s="109"/>
      <c r="H173" s="109">
        <v>219</v>
      </c>
      <c r="I173" s="127">
        <v>218</v>
      </c>
      <c r="J173" s="128" t="s">
        <v>670</v>
      </c>
      <c r="K173" s="129">
        <f t="shared" si="98"/>
        <v>35.5</v>
      </c>
      <c r="L173" s="130">
        <f t="shared" si="99"/>
        <v>0.19346049046321526</v>
      </c>
      <c r="M173" s="131" t="s">
        <v>601</v>
      </c>
      <c r="N173" s="132">
        <v>42103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28</v>
      </c>
      <c r="B174" s="107">
        <v>42114</v>
      </c>
      <c r="C174" s="107"/>
      <c r="D174" s="108" t="s">
        <v>671</v>
      </c>
      <c r="E174" s="109" t="s">
        <v>625</v>
      </c>
      <c r="F174" s="110">
        <f>(227+237)/2</f>
        <v>232</v>
      </c>
      <c r="G174" s="109"/>
      <c r="H174" s="109">
        <v>298</v>
      </c>
      <c r="I174" s="127">
        <v>298</v>
      </c>
      <c r="J174" s="128" t="s">
        <v>627</v>
      </c>
      <c r="K174" s="129">
        <f t="shared" si="98"/>
        <v>66</v>
      </c>
      <c r="L174" s="130">
        <f t="shared" si="99"/>
        <v>0.28448275862068967</v>
      </c>
      <c r="M174" s="131" t="s">
        <v>601</v>
      </c>
      <c r="N174" s="132">
        <v>42823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29</v>
      </c>
      <c r="B175" s="107">
        <v>42128</v>
      </c>
      <c r="C175" s="107"/>
      <c r="D175" s="108" t="s">
        <v>672</v>
      </c>
      <c r="E175" s="109" t="s">
        <v>602</v>
      </c>
      <c r="F175" s="110">
        <v>385</v>
      </c>
      <c r="G175" s="109"/>
      <c r="H175" s="109">
        <f>212.5+331</f>
        <v>543.5</v>
      </c>
      <c r="I175" s="127">
        <v>510</v>
      </c>
      <c r="J175" s="128" t="s">
        <v>673</v>
      </c>
      <c r="K175" s="129">
        <f t="shared" si="98"/>
        <v>158.5</v>
      </c>
      <c r="L175" s="130">
        <f t="shared" si="99"/>
        <v>0.41168831168831171</v>
      </c>
      <c r="M175" s="131" t="s">
        <v>601</v>
      </c>
      <c r="N175" s="132">
        <v>42235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30</v>
      </c>
      <c r="B176" s="107">
        <v>42128</v>
      </c>
      <c r="C176" s="107"/>
      <c r="D176" s="108" t="s">
        <v>674</v>
      </c>
      <c r="E176" s="109" t="s">
        <v>602</v>
      </c>
      <c r="F176" s="110">
        <v>115.5</v>
      </c>
      <c r="G176" s="109"/>
      <c r="H176" s="109">
        <v>146</v>
      </c>
      <c r="I176" s="127">
        <v>142</v>
      </c>
      <c r="J176" s="128" t="s">
        <v>675</v>
      </c>
      <c r="K176" s="129">
        <f t="shared" si="98"/>
        <v>30.5</v>
      </c>
      <c r="L176" s="130">
        <f t="shared" si="99"/>
        <v>0.26406926406926406</v>
      </c>
      <c r="M176" s="131" t="s">
        <v>601</v>
      </c>
      <c r="N176" s="132">
        <v>42202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31</v>
      </c>
      <c r="B177" s="107">
        <v>42151</v>
      </c>
      <c r="C177" s="107"/>
      <c r="D177" s="108" t="s">
        <v>676</v>
      </c>
      <c r="E177" s="109" t="s">
        <v>602</v>
      </c>
      <c r="F177" s="110">
        <v>237.5</v>
      </c>
      <c r="G177" s="109"/>
      <c r="H177" s="109">
        <v>279.5</v>
      </c>
      <c r="I177" s="127">
        <v>278</v>
      </c>
      <c r="J177" s="128" t="s">
        <v>627</v>
      </c>
      <c r="K177" s="129">
        <f t="shared" si="98"/>
        <v>42</v>
      </c>
      <c r="L177" s="130">
        <f t="shared" si="99"/>
        <v>0.17684210526315788</v>
      </c>
      <c r="M177" s="131" t="s">
        <v>601</v>
      </c>
      <c r="N177" s="132">
        <v>42222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32</v>
      </c>
      <c r="B178" s="107">
        <v>42174</v>
      </c>
      <c r="C178" s="107"/>
      <c r="D178" s="108" t="s">
        <v>646</v>
      </c>
      <c r="E178" s="109" t="s">
        <v>625</v>
      </c>
      <c r="F178" s="110">
        <v>340</v>
      </c>
      <c r="G178" s="109"/>
      <c r="H178" s="109">
        <v>448</v>
      </c>
      <c r="I178" s="127">
        <v>448</v>
      </c>
      <c r="J178" s="128" t="s">
        <v>627</v>
      </c>
      <c r="K178" s="129">
        <f t="shared" si="98"/>
        <v>108</v>
      </c>
      <c r="L178" s="130">
        <f t="shared" si="99"/>
        <v>0.31764705882352939</v>
      </c>
      <c r="M178" s="131" t="s">
        <v>601</v>
      </c>
      <c r="N178" s="132">
        <v>43018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33</v>
      </c>
      <c r="B179" s="107">
        <v>42191</v>
      </c>
      <c r="C179" s="107"/>
      <c r="D179" s="108" t="s">
        <v>677</v>
      </c>
      <c r="E179" s="109" t="s">
        <v>625</v>
      </c>
      <c r="F179" s="110">
        <v>390</v>
      </c>
      <c r="G179" s="109"/>
      <c r="H179" s="109">
        <v>460</v>
      </c>
      <c r="I179" s="127">
        <v>460</v>
      </c>
      <c r="J179" s="128" t="s">
        <v>627</v>
      </c>
      <c r="K179" s="129">
        <f t="shared" ref="K179:K199" si="100">H179-F179</f>
        <v>70</v>
      </c>
      <c r="L179" s="130">
        <f t="shared" ref="L179:L199" si="101">K179/F179</f>
        <v>0.17948717948717949</v>
      </c>
      <c r="M179" s="131" t="s">
        <v>601</v>
      </c>
      <c r="N179" s="132">
        <v>42478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5">
        <v>34</v>
      </c>
      <c r="B180" s="111">
        <v>42195</v>
      </c>
      <c r="C180" s="111"/>
      <c r="D180" s="112" t="s">
        <v>678</v>
      </c>
      <c r="E180" s="113" t="s">
        <v>625</v>
      </c>
      <c r="F180" s="114">
        <v>122.5</v>
      </c>
      <c r="G180" s="114"/>
      <c r="H180" s="115">
        <v>61</v>
      </c>
      <c r="I180" s="133">
        <v>172</v>
      </c>
      <c r="J180" s="134" t="s">
        <v>679</v>
      </c>
      <c r="K180" s="135">
        <f t="shared" si="100"/>
        <v>-61.5</v>
      </c>
      <c r="L180" s="136">
        <f t="shared" si="101"/>
        <v>-0.50204081632653064</v>
      </c>
      <c r="M180" s="137" t="s">
        <v>665</v>
      </c>
      <c r="N180" s="138">
        <v>43333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35</v>
      </c>
      <c r="B181" s="107">
        <v>42219</v>
      </c>
      <c r="C181" s="107"/>
      <c r="D181" s="108" t="s">
        <v>680</v>
      </c>
      <c r="E181" s="109" t="s">
        <v>625</v>
      </c>
      <c r="F181" s="110">
        <v>297.5</v>
      </c>
      <c r="G181" s="109"/>
      <c r="H181" s="109">
        <v>350</v>
      </c>
      <c r="I181" s="127">
        <v>360</v>
      </c>
      <c r="J181" s="128" t="s">
        <v>681</v>
      </c>
      <c r="K181" s="129">
        <f t="shared" si="100"/>
        <v>52.5</v>
      </c>
      <c r="L181" s="130">
        <f t="shared" si="101"/>
        <v>0.17647058823529413</v>
      </c>
      <c r="M181" s="131" t="s">
        <v>601</v>
      </c>
      <c r="N181" s="132">
        <v>42232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36</v>
      </c>
      <c r="B182" s="107">
        <v>42219</v>
      </c>
      <c r="C182" s="107"/>
      <c r="D182" s="108" t="s">
        <v>682</v>
      </c>
      <c r="E182" s="109" t="s">
        <v>625</v>
      </c>
      <c r="F182" s="110">
        <v>115.5</v>
      </c>
      <c r="G182" s="109"/>
      <c r="H182" s="109">
        <v>149</v>
      </c>
      <c r="I182" s="127">
        <v>140</v>
      </c>
      <c r="J182" s="142" t="s">
        <v>683</v>
      </c>
      <c r="K182" s="129">
        <f t="shared" si="100"/>
        <v>33.5</v>
      </c>
      <c r="L182" s="130">
        <f t="shared" si="101"/>
        <v>0.29004329004329005</v>
      </c>
      <c r="M182" s="131" t="s">
        <v>601</v>
      </c>
      <c r="N182" s="132">
        <v>42740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37</v>
      </c>
      <c r="B183" s="107">
        <v>42251</v>
      </c>
      <c r="C183" s="107"/>
      <c r="D183" s="108" t="s">
        <v>676</v>
      </c>
      <c r="E183" s="109" t="s">
        <v>625</v>
      </c>
      <c r="F183" s="110">
        <v>226</v>
      </c>
      <c r="G183" s="109"/>
      <c r="H183" s="109">
        <v>292</v>
      </c>
      <c r="I183" s="127">
        <v>292</v>
      </c>
      <c r="J183" s="128" t="s">
        <v>684</v>
      </c>
      <c r="K183" s="129">
        <f t="shared" si="100"/>
        <v>66</v>
      </c>
      <c r="L183" s="130">
        <f t="shared" si="101"/>
        <v>0.29203539823008851</v>
      </c>
      <c r="M183" s="131" t="s">
        <v>601</v>
      </c>
      <c r="N183" s="132">
        <v>42286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38</v>
      </c>
      <c r="B184" s="107">
        <v>42254</v>
      </c>
      <c r="C184" s="107"/>
      <c r="D184" s="108" t="s">
        <v>671</v>
      </c>
      <c r="E184" s="109" t="s">
        <v>625</v>
      </c>
      <c r="F184" s="110">
        <v>232.5</v>
      </c>
      <c r="G184" s="109"/>
      <c r="H184" s="109">
        <v>312.5</v>
      </c>
      <c r="I184" s="127">
        <v>310</v>
      </c>
      <c r="J184" s="128" t="s">
        <v>627</v>
      </c>
      <c r="K184" s="129">
        <f t="shared" si="100"/>
        <v>80</v>
      </c>
      <c r="L184" s="130">
        <f t="shared" si="101"/>
        <v>0.34408602150537637</v>
      </c>
      <c r="M184" s="131" t="s">
        <v>601</v>
      </c>
      <c r="N184" s="132">
        <v>42823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39</v>
      </c>
      <c r="B185" s="107">
        <v>42268</v>
      </c>
      <c r="C185" s="107"/>
      <c r="D185" s="108" t="s">
        <v>685</v>
      </c>
      <c r="E185" s="109" t="s">
        <v>625</v>
      </c>
      <c r="F185" s="110">
        <v>196.5</v>
      </c>
      <c r="G185" s="109"/>
      <c r="H185" s="109">
        <v>238</v>
      </c>
      <c r="I185" s="127">
        <v>238</v>
      </c>
      <c r="J185" s="128" t="s">
        <v>684</v>
      </c>
      <c r="K185" s="129">
        <f t="shared" si="100"/>
        <v>41.5</v>
      </c>
      <c r="L185" s="130">
        <f t="shared" si="101"/>
        <v>0.21119592875318066</v>
      </c>
      <c r="M185" s="131" t="s">
        <v>601</v>
      </c>
      <c r="N185" s="132">
        <v>42291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40</v>
      </c>
      <c r="B186" s="107">
        <v>42271</v>
      </c>
      <c r="C186" s="107"/>
      <c r="D186" s="108" t="s">
        <v>624</v>
      </c>
      <c r="E186" s="109" t="s">
        <v>625</v>
      </c>
      <c r="F186" s="110">
        <v>65</v>
      </c>
      <c r="G186" s="109"/>
      <c r="H186" s="109">
        <v>82</v>
      </c>
      <c r="I186" s="127">
        <v>82</v>
      </c>
      <c r="J186" s="128" t="s">
        <v>684</v>
      </c>
      <c r="K186" s="129">
        <f t="shared" si="100"/>
        <v>17</v>
      </c>
      <c r="L186" s="130">
        <f t="shared" si="101"/>
        <v>0.26153846153846155</v>
      </c>
      <c r="M186" s="131" t="s">
        <v>601</v>
      </c>
      <c r="N186" s="132">
        <v>42578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41</v>
      </c>
      <c r="B187" s="107">
        <v>42291</v>
      </c>
      <c r="C187" s="107"/>
      <c r="D187" s="108" t="s">
        <v>686</v>
      </c>
      <c r="E187" s="109" t="s">
        <v>625</v>
      </c>
      <c r="F187" s="110">
        <v>144</v>
      </c>
      <c r="G187" s="109"/>
      <c r="H187" s="109">
        <v>182.5</v>
      </c>
      <c r="I187" s="127">
        <v>181</v>
      </c>
      <c r="J187" s="128" t="s">
        <v>684</v>
      </c>
      <c r="K187" s="129">
        <f t="shared" si="100"/>
        <v>38.5</v>
      </c>
      <c r="L187" s="130">
        <f t="shared" si="101"/>
        <v>0.2673611111111111</v>
      </c>
      <c r="M187" s="131" t="s">
        <v>601</v>
      </c>
      <c r="N187" s="132">
        <v>42817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42</v>
      </c>
      <c r="B188" s="107">
        <v>42291</v>
      </c>
      <c r="C188" s="107"/>
      <c r="D188" s="108" t="s">
        <v>687</v>
      </c>
      <c r="E188" s="109" t="s">
        <v>625</v>
      </c>
      <c r="F188" s="110">
        <v>264</v>
      </c>
      <c r="G188" s="109"/>
      <c r="H188" s="109">
        <v>311</v>
      </c>
      <c r="I188" s="127">
        <v>311</v>
      </c>
      <c r="J188" s="128" t="s">
        <v>684</v>
      </c>
      <c r="K188" s="129">
        <f t="shared" si="100"/>
        <v>47</v>
      </c>
      <c r="L188" s="130">
        <f t="shared" si="101"/>
        <v>0.17803030303030304</v>
      </c>
      <c r="M188" s="131" t="s">
        <v>601</v>
      </c>
      <c r="N188" s="132">
        <v>42604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43</v>
      </c>
      <c r="B189" s="107">
        <v>42318</v>
      </c>
      <c r="C189" s="107"/>
      <c r="D189" s="108" t="s">
        <v>688</v>
      </c>
      <c r="E189" s="109" t="s">
        <v>602</v>
      </c>
      <c r="F189" s="110">
        <v>549.5</v>
      </c>
      <c r="G189" s="109"/>
      <c r="H189" s="109">
        <v>630</v>
      </c>
      <c r="I189" s="127">
        <v>630</v>
      </c>
      <c r="J189" s="128" t="s">
        <v>684</v>
      </c>
      <c r="K189" s="129">
        <f t="shared" si="100"/>
        <v>80.5</v>
      </c>
      <c r="L189" s="130">
        <f t="shared" si="101"/>
        <v>0.1464968152866242</v>
      </c>
      <c r="M189" s="131" t="s">
        <v>601</v>
      </c>
      <c r="N189" s="132">
        <v>42419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44</v>
      </c>
      <c r="B190" s="107">
        <v>42342</v>
      </c>
      <c r="C190" s="107"/>
      <c r="D190" s="108" t="s">
        <v>689</v>
      </c>
      <c r="E190" s="109" t="s">
        <v>625</v>
      </c>
      <c r="F190" s="110">
        <v>1027.5</v>
      </c>
      <c r="G190" s="109"/>
      <c r="H190" s="109">
        <v>1315</v>
      </c>
      <c r="I190" s="127">
        <v>1250</v>
      </c>
      <c r="J190" s="128" t="s">
        <v>684</v>
      </c>
      <c r="K190" s="129">
        <f t="shared" si="100"/>
        <v>287.5</v>
      </c>
      <c r="L190" s="130">
        <f t="shared" si="101"/>
        <v>0.27980535279805352</v>
      </c>
      <c r="M190" s="131" t="s">
        <v>601</v>
      </c>
      <c r="N190" s="132">
        <v>43244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45</v>
      </c>
      <c r="B191" s="107">
        <v>42367</v>
      </c>
      <c r="C191" s="107"/>
      <c r="D191" s="108" t="s">
        <v>690</v>
      </c>
      <c r="E191" s="109" t="s">
        <v>625</v>
      </c>
      <c r="F191" s="110">
        <v>465</v>
      </c>
      <c r="G191" s="109"/>
      <c r="H191" s="109">
        <v>540</v>
      </c>
      <c r="I191" s="127">
        <v>540</v>
      </c>
      <c r="J191" s="128" t="s">
        <v>684</v>
      </c>
      <c r="K191" s="129">
        <f t="shared" si="100"/>
        <v>75</v>
      </c>
      <c r="L191" s="130">
        <f t="shared" si="101"/>
        <v>0.16129032258064516</v>
      </c>
      <c r="M191" s="131" t="s">
        <v>601</v>
      </c>
      <c r="N191" s="132">
        <v>42530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46</v>
      </c>
      <c r="B192" s="107">
        <v>42380</v>
      </c>
      <c r="C192" s="107"/>
      <c r="D192" s="108" t="s">
        <v>391</v>
      </c>
      <c r="E192" s="109" t="s">
        <v>602</v>
      </c>
      <c r="F192" s="110">
        <v>81</v>
      </c>
      <c r="G192" s="109"/>
      <c r="H192" s="109">
        <v>110</v>
      </c>
      <c r="I192" s="127">
        <v>110</v>
      </c>
      <c r="J192" s="128" t="s">
        <v>684</v>
      </c>
      <c r="K192" s="129">
        <f t="shared" si="100"/>
        <v>29</v>
      </c>
      <c r="L192" s="130">
        <f t="shared" si="101"/>
        <v>0.35802469135802467</v>
      </c>
      <c r="M192" s="131" t="s">
        <v>601</v>
      </c>
      <c r="N192" s="132">
        <v>42745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47</v>
      </c>
      <c r="B193" s="107">
        <v>42382</v>
      </c>
      <c r="C193" s="107"/>
      <c r="D193" s="108" t="s">
        <v>691</v>
      </c>
      <c r="E193" s="109" t="s">
        <v>602</v>
      </c>
      <c r="F193" s="110">
        <v>417.5</v>
      </c>
      <c r="G193" s="109"/>
      <c r="H193" s="109">
        <v>547</v>
      </c>
      <c r="I193" s="127">
        <v>535</v>
      </c>
      <c r="J193" s="128" t="s">
        <v>684</v>
      </c>
      <c r="K193" s="129">
        <f t="shared" si="100"/>
        <v>129.5</v>
      </c>
      <c r="L193" s="130">
        <f t="shared" si="101"/>
        <v>0.31017964071856285</v>
      </c>
      <c r="M193" s="131" t="s">
        <v>601</v>
      </c>
      <c r="N193" s="132">
        <v>42578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48</v>
      </c>
      <c r="B194" s="107">
        <v>42408</v>
      </c>
      <c r="C194" s="107"/>
      <c r="D194" s="108" t="s">
        <v>692</v>
      </c>
      <c r="E194" s="109" t="s">
        <v>625</v>
      </c>
      <c r="F194" s="110">
        <v>650</v>
      </c>
      <c r="G194" s="109"/>
      <c r="H194" s="109">
        <v>800</v>
      </c>
      <c r="I194" s="127">
        <v>800</v>
      </c>
      <c r="J194" s="128" t="s">
        <v>684</v>
      </c>
      <c r="K194" s="129">
        <f t="shared" si="100"/>
        <v>150</v>
      </c>
      <c r="L194" s="130">
        <f t="shared" si="101"/>
        <v>0.23076923076923078</v>
      </c>
      <c r="M194" s="131" t="s">
        <v>601</v>
      </c>
      <c r="N194" s="132">
        <v>43154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49</v>
      </c>
      <c r="B195" s="107">
        <v>42433</v>
      </c>
      <c r="C195" s="107"/>
      <c r="D195" s="108" t="s">
        <v>198</v>
      </c>
      <c r="E195" s="109" t="s">
        <v>625</v>
      </c>
      <c r="F195" s="110">
        <v>437.5</v>
      </c>
      <c r="G195" s="109"/>
      <c r="H195" s="109">
        <v>504.5</v>
      </c>
      <c r="I195" s="127">
        <v>522</v>
      </c>
      <c r="J195" s="128" t="s">
        <v>693</v>
      </c>
      <c r="K195" s="129">
        <f t="shared" si="100"/>
        <v>67</v>
      </c>
      <c r="L195" s="130">
        <f t="shared" si="101"/>
        <v>0.15314285714285714</v>
      </c>
      <c r="M195" s="131" t="s">
        <v>601</v>
      </c>
      <c r="N195" s="132">
        <v>42480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50</v>
      </c>
      <c r="B196" s="107">
        <v>42438</v>
      </c>
      <c r="C196" s="107"/>
      <c r="D196" s="108" t="s">
        <v>694</v>
      </c>
      <c r="E196" s="109" t="s">
        <v>625</v>
      </c>
      <c r="F196" s="110">
        <v>189.5</v>
      </c>
      <c r="G196" s="109"/>
      <c r="H196" s="109">
        <v>218</v>
      </c>
      <c r="I196" s="127">
        <v>218</v>
      </c>
      <c r="J196" s="128" t="s">
        <v>684</v>
      </c>
      <c r="K196" s="129">
        <f t="shared" si="100"/>
        <v>28.5</v>
      </c>
      <c r="L196" s="130">
        <f t="shared" si="101"/>
        <v>0.15039577836411611</v>
      </c>
      <c r="M196" s="131" t="s">
        <v>601</v>
      </c>
      <c r="N196" s="132">
        <v>43034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66">
        <v>51</v>
      </c>
      <c r="B197" s="116">
        <v>42471</v>
      </c>
      <c r="C197" s="116"/>
      <c r="D197" s="117" t="s">
        <v>695</v>
      </c>
      <c r="E197" s="118" t="s">
        <v>625</v>
      </c>
      <c r="F197" s="119">
        <v>36.5</v>
      </c>
      <c r="G197" s="120"/>
      <c r="H197" s="120">
        <v>15.85</v>
      </c>
      <c r="I197" s="120">
        <v>60</v>
      </c>
      <c r="J197" s="139" t="s">
        <v>696</v>
      </c>
      <c r="K197" s="135">
        <f t="shared" si="100"/>
        <v>-20.65</v>
      </c>
      <c r="L197" s="169">
        <f t="shared" si="101"/>
        <v>-0.5657534246575342</v>
      </c>
      <c r="M197" s="137" t="s">
        <v>665</v>
      </c>
      <c r="N197" s="170">
        <v>43627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52</v>
      </c>
      <c r="B198" s="107">
        <v>42472</v>
      </c>
      <c r="C198" s="107"/>
      <c r="D198" s="108" t="s">
        <v>697</v>
      </c>
      <c r="E198" s="109" t="s">
        <v>625</v>
      </c>
      <c r="F198" s="110">
        <v>93</v>
      </c>
      <c r="G198" s="109"/>
      <c r="H198" s="109">
        <v>149</v>
      </c>
      <c r="I198" s="127">
        <v>140</v>
      </c>
      <c r="J198" s="142" t="s">
        <v>698</v>
      </c>
      <c r="K198" s="129">
        <f t="shared" si="100"/>
        <v>56</v>
      </c>
      <c r="L198" s="130">
        <f t="shared" si="101"/>
        <v>0.60215053763440862</v>
      </c>
      <c r="M198" s="131" t="s">
        <v>601</v>
      </c>
      <c r="N198" s="132">
        <v>42740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53</v>
      </c>
      <c r="B199" s="107">
        <v>42472</v>
      </c>
      <c r="C199" s="107"/>
      <c r="D199" s="108" t="s">
        <v>699</v>
      </c>
      <c r="E199" s="109" t="s">
        <v>625</v>
      </c>
      <c r="F199" s="110">
        <v>130</v>
      </c>
      <c r="G199" s="109"/>
      <c r="H199" s="109">
        <v>150</v>
      </c>
      <c r="I199" s="127" t="s">
        <v>700</v>
      </c>
      <c r="J199" s="128" t="s">
        <v>684</v>
      </c>
      <c r="K199" s="129">
        <f t="shared" si="100"/>
        <v>20</v>
      </c>
      <c r="L199" s="130">
        <f t="shared" si="101"/>
        <v>0.15384615384615385</v>
      </c>
      <c r="M199" s="131" t="s">
        <v>601</v>
      </c>
      <c r="N199" s="132">
        <v>42564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54</v>
      </c>
      <c r="B200" s="107">
        <v>42473</v>
      </c>
      <c r="C200" s="107"/>
      <c r="D200" s="108" t="s">
        <v>355</v>
      </c>
      <c r="E200" s="109" t="s">
        <v>625</v>
      </c>
      <c r="F200" s="110">
        <v>196</v>
      </c>
      <c r="G200" s="109"/>
      <c r="H200" s="109">
        <v>299</v>
      </c>
      <c r="I200" s="127">
        <v>299</v>
      </c>
      <c r="J200" s="128" t="s">
        <v>684</v>
      </c>
      <c r="K200" s="129">
        <v>103</v>
      </c>
      <c r="L200" s="130">
        <v>0.52551020408163296</v>
      </c>
      <c r="M200" s="131" t="s">
        <v>601</v>
      </c>
      <c r="N200" s="132">
        <v>42620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55</v>
      </c>
      <c r="B201" s="107">
        <v>42473</v>
      </c>
      <c r="C201" s="107"/>
      <c r="D201" s="108" t="s">
        <v>758</v>
      </c>
      <c r="E201" s="109" t="s">
        <v>625</v>
      </c>
      <c r="F201" s="110">
        <v>88</v>
      </c>
      <c r="G201" s="109"/>
      <c r="H201" s="109">
        <v>103</v>
      </c>
      <c r="I201" s="127">
        <v>103</v>
      </c>
      <c r="J201" s="128" t="s">
        <v>684</v>
      </c>
      <c r="K201" s="129">
        <v>15</v>
      </c>
      <c r="L201" s="130">
        <v>0.170454545454545</v>
      </c>
      <c r="M201" s="131" t="s">
        <v>601</v>
      </c>
      <c r="N201" s="132">
        <v>42530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56</v>
      </c>
      <c r="B202" s="107">
        <v>42492</v>
      </c>
      <c r="C202" s="107"/>
      <c r="D202" s="108" t="s">
        <v>701</v>
      </c>
      <c r="E202" s="109" t="s">
        <v>625</v>
      </c>
      <c r="F202" s="110">
        <v>127.5</v>
      </c>
      <c r="G202" s="109"/>
      <c r="H202" s="109">
        <v>148</v>
      </c>
      <c r="I202" s="127" t="s">
        <v>702</v>
      </c>
      <c r="J202" s="128" t="s">
        <v>684</v>
      </c>
      <c r="K202" s="129">
        <f>H202-F202</f>
        <v>20.5</v>
      </c>
      <c r="L202" s="130">
        <f>K202/F202</f>
        <v>0.16078431372549021</v>
      </c>
      <c r="M202" s="131" t="s">
        <v>601</v>
      </c>
      <c r="N202" s="132">
        <v>42564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57</v>
      </c>
      <c r="B203" s="107">
        <v>42493</v>
      </c>
      <c r="C203" s="107"/>
      <c r="D203" s="108" t="s">
        <v>703</v>
      </c>
      <c r="E203" s="109" t="s">
        <v>625</v>
      </c>
      <c r="F203" s="110">
        <v>675</v>
      </c>
      <c r="G203" s="109"/>
      <c r="H203" s="109">
        <v>815</v>
      </c>
      <c r="I203" s="127" t="s">
        <v>704</v>
      </c>
      <c r="J203" s="128" t="s">
        <v>684</v>
      </c>
      <c r="K203" s="129">
        <f>H203-F203</f>
        <v>140</v>
      </c>
      <c r="L203" s="130">
        <f>K203/F203</f>
        <v>0.2074074074074074</v>
      </c>
      <c r="M203" s="131" t="s">
        <v>601</v>
      </c>
      <c r="N203" s="132">
        <v>43154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58</v>
      </c>
      <c r="B204" s="111">
        <v>42522</v>
      </c>
      <c r="C204" s="111"/>
      <c r="D204" s="112" t="s">
        <v>759</v>
      </c>
      <c r="E204" s="113" t="s">
        <v>625</v>
      </c>
      <c r="F204" s="114">
        <v>500</v>
      </c>
      <c r="G204" s="114"/>
      <c r="H204" s="115">
        <v>232.5</v>
      </c>
      <c r="I204" s="133" t="s">
        <v>760</v>
      </c>
      <c r="J204" s="134" t="s">
        <v>761</v>
      </c>
      <c r="K204" s="135">
        <f>H204-F204</f>
        <v>-267.5</v>
      </c>
      <c r="L204" s="136">
        <f>K204/F204</f>
        <v>-0.53500000000000003</v>
      </c>
      <c r="M204" s="137" t="s">
        <v>665</v>
      </c>
      <c r="N204" s="138">
        <v>43735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59</v>
      </c>
      <c r="B205" s="107">
        <v>42527</v>
      </c>
      <c r="C205" s="107"/>
      <c r="D205" s="108" t="s">
        <v>705</v>
      </c>
      <c r="E205" s="109" t="s">
        <v>625</v>
      </c>
      <c r="F205" s="110">
        <v>110</v>
      </c>
      <c r="G205" s="109"/>
      <c r="H205" s="109">
        <v>126.5</v>
      </c>
      <c r="I205" s="127">
        <v>125</v>
      </c>
      <c r="J205" s="128" t="s">
        <v>634</v>
      </c>
      <c r="K205" s="129">
        <f>H205-F205</f>
        <v>16.5</v>
      </c>
      <c r="L205" s="130">
        <f>K205/F205</f>
        <v>0.15</v>
      </c>
      <c r="M205" s="131" t="s">
        <v>601</v>
      </c>
      <c r="N205" s="132">
        <v>42552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60</v>
      </c>
      <c r="B206" s="107">
        <v>42538</v>
      </c>
      <c r="C206" s="107"/>
      <c r="D206" s="108" t="s">
        <v>706</v>
      </c>
      <c r="E206" s="109" t="s">
        <v>625</v>
      </c>
      <c r="F206" s="110">
        <v>44</v>
      </c>
      <c r="G206" s="109"/>
      <c r="H206" s="109">
        <v>69.5</v>
      </c>
      <c r="I206" s="127">
        <v>69.5</v>
      </c>
      <c r="J206" s="128" t="s">
        <v>707</v>
      </c>
      <c r="K206" s="129">
        <f>H206-F206</f>
        <v>25.5</v>
      </c>
      <c r="L206" s="130">
        <f>K206/F206</f>
        <v>0.57954545454545459</v>
      </c>
      <c r="M206" s="131" t="s">
        <v>601</v>
      </c>
      <c r="N206" s="132">
        <v>42977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61</v>
      </c>
      <c r="B207" s="107">
        <v>42549</v>
      </c>
      <c r="C207" s="107"/>
      <c r="D207" s="149" t="s">
        <v>762</v>
      </c>
      <c r="E207" s="109" t="s">
        <v>625</v>
      </c>
      <c r="F207" s="110">
        <v>262.5</v>
      </c>
      <c r="G207" s="109"/>
      <c r="H207" s="109">
        <v>340</v>
      </c>
      <c r="I207" s="127">
        <v>333</v>
      </c>
      <c r="J207" s="128" t="s">
        <v>763</v>
      </c>
      <c r="K207" s="129">
        <v>77.5</v>
      </c>
      <c r="L207" s="130">
        <v>0.29523809523809502</v>
      </c>
      <c r="M207" s="131" t="s">
        <v>601</v>
      </c>
      <c r="N207" s="132">
        <v>43017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62</v>
      </c>
      <c r="B208" s="107">
        <v>42549</v>
      </c>
      <c r="C208" s="107"/>
      <c r="D208" s="149" t="s">
        <v>764</v>
      </c>
      <c r="E208" s="109" t="s">
        <v>625</v>
      </c>
      <c r="F208" s="110">
        <v>840</v>
      </c>
      <c r="G208" s="109"/>
      <c r="H208" s="109">
        <v>1230</v>
      </c>
      <c r="I208" s="127">
        <v>1230</v>
      </c>
      <c r="J208" s="128" t="s">
        <v>684</v>
      </c>
      <c r="K208" s="129">
        <v>390</v>
      </c>
      <c r="L208" s="130">
        <v>0.46428571428571402</v>
      </c>
      <c r="M208" s="131" t="s">
        <v>601</v>
      </c>
      <c r="N208" s="132">
        <v>42649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67">
        <v>63</v>
      </c>
      <c r="B209" s="144">
        <v>42556</v>
      </c>
      <c r="C209" s="144"/>
      <c r="D209" s="145" t="s">
        <v>708</v>
      </c>
      <c r="E209" s="146" t="s">
        <v>625</v>
      </c>
      <c r="F209" s="147">
        <v>395</v>
      </c>
      <c r="G209" s="148"/>
      <c r="H209" s="148">
        <f>(468.5+342.5)/2</f>
        <v>405.5</v>
      </c>
      <c r="I209" s="148">
        <v>510</v>
      </c>
      <c r="J209" s="171" t="s">
        <v>709</v>
      </c>
      <c r="K209" s="172">
        <f t="shared" ref="K209:K215" si="102">H209-F209</f>
        <v>10.5</v>
      </c>
      <c r="L209" s="173">
        <f t="shared" ref="L209:L215" si="103">K209/F209</f>
        <v>2.6582278481012658E-2</v>
      </c>
      <c r="M209" s="174" t="s">
        <v>710</v>
      </c>
      <c r="N209" s="175">
        <v>43606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5">
        <v>64</v>
      </c>
      <c r="B210" s="111">
        <v>42584</v>
      </c>
      <c r="C210" s="111"/>
      <c r="D210" s="112" t="s">
        <v>711</v>
      </c>
      <c r="E210" s="113" t="s">
        <v>602</v>
      </c>
      <c r="F210" s="114">
        <f>169.5-12.8</f>
        <v>156.69999999999999</v>
      </c>
      <c r="G210" s="114"/>
      <c r="H210" s="115">
        <v>77</v>
      </c>
      <c r="I210" s="133" t="s">
        <v>712</v>
      </c>
      <c r="J210" s="401" t="s">
        <v>3403</v>
      </c>
      <c r="K210" s="135">
        <f t="shared" si="102"/>
        <v>-79.699999999999989</v>
      </c>
      <c r="L210" s="136">
        <f t="shared" si="103"/>
        <v>-0.50861518825781749</v>
      </c>
      <c r="M210" s="137" t="s">
        <v>665</v>
      </c>
      <c r="N210" s="138">
        <v>43522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65</v>
      </c>
      <c r="B211" s="111">
        <v>42586</v>
      </c>
      <c r="C211" s="111"/>
      <c r="D211" s="112" t="s">
        <v>713</v>
      </c>
      <c r="E211" s="113" t="s">
        <v>625</v>
      </c>
      <c r="F211" s="114">
        <v>400</v>
      </c>
      <c r="G211" s="114"/>
      <c r="H211" s="115">
        <v>305</v>
      </c>
      <c r="I211" s="133">
        <v>475</v>
      </c>
      <c r="J211" s="134" t="s">
        <v>714</v>
      </c>
      <c r="K211" s="135">
        <f t="shared" si="102"/>
        <v>-95</v>
      </c>
      <c r="L211" s="136">
        <f t="shared" si="103"/>
        <v>-0.23749999999999999</v>
      </c>
      <c r="M211" s="137" t="s">
        <v>665</v>
      </c>
      <c r="N211" s="138">
        <v>43606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66</v>
      </c>
      <c r="B212" s="107">
        <v>42593</v>
      </c>
      <c r="C212" s="107"/>
      <c r="D212" s="108" t="s">
        <v>715</v>
      </c>
      <c r="E212" s="109" t="s">
        <v>625</v>
      </c>
      <c r="F212" s="110">
        <v>86.5</v>
      </c>
      <c r="G212" s="109"/>
      <c r="H212" s="109">
        <v>130</v>
      </c>
      <c r="I212" s="127">
        <v>130</v>
      </c>
      <c r="J212" s="142" t="s">
        <v>716</v>
      </c>
      <c r="K212" s="129">
        <f t="shared" si="102"/>
        <v>43.5</v>
      </c>
      <c r="L212" s="130">
        <f t="shared" si="103"/>
        <v>0.50289017341040465</v>
      </c>
      <c r="M212" s="131" t="s">
        <v>601</v>
      </c>
      <c r="N212" s="132">
        <v>43091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5">
        <v>67</v>
      </c>
      <c r="B213" s="111">
        <v>42600</v>
      </c>
      <c r="C213" s="111"/>
      <c r="D213" s="112" t="s">
        <v>382</v>
      </c>
      <c r="E213" s="113" t="s">
        <v>625</v>
      </c>
      <c r="F213" s="114">
        <v>133.5</v>
      </c>
      <c r="G213" s="114"/>
      <c r="H213" s="115">
        <v>126.5</v>
      </c>
      <c r="I213" s="133">
        <v>178</v>
      </c>
      <c r="J213" s="134" t="s">
        <v>717</v>
      </c>
      <c r="K213" s="135">
        <f t="shared" si="102"/>
        <v>-7</v>
      </c>
      <c r="L213" s="136">
        <f t="shared" si="103"/>
        <v>-5.2434456928838954E-2</v>
      </c>
      <c r="M213" s="137" t="s">
        <v>665</v>
      </c>
      <c r="N213" s="138">
        <v>42615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68</v>
      </c>
      <c r="B214" s="107">
        <v>42613</v>
      </c>
      <c r="C214" s="107"/>
      <c r="D214" s="108" t="s">
        <v>718</v>
      </c>
      <c r="E214" s="109" t="s">
        <v>625</v>
      </c>
      <c r="F214" s="110">
        <v>560</v>
      </c>
      <c r="G214" s="109"/>
      <c r="H214" s="109">
        <v>725</v>
      </c>
      <c r="I214" s="127">
        <v>725</v>
      </c>
      <c r="J214" s="128" t="s">
        <v>627</v>
      </c>
      <c r="K214" s="129">
        <f t="shared" si="102"/>
        <v>165</v>
      </c>
      <c r="L214" s="130">
        <f t="shared" si="103"/>
        <v>0.29464285714285715</v>
      </c>
      <c r="M214" s="131" t="s">
        <v>601</v>
      </c>
      <c r="N214" s="132">
        <v>42456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69</v>
      </c>
      <c r="B215" s="107">
        <v>42614</v>
      </c>
      <c r="C215" s="107"/>
      <c r="D215" s="108" t="s">
        <v>719</v>
      </c>
      <c r="E215" s="109" t="s">
        <v>625</v>
      </c>
      <c r="F215" s="110">
        <v>160.5</v>
      </c>
      <c r="G215" s="109"/>
      <c r="H215" s="109">
        <v>210</v>
      </c>
      <c r="I215" s="127">
        <v>210</v>
      </c>
      <c r="J215" s="128" t="s">
        <v>627</v>
      </c>
      <c r="K215" s="129">
        <f t="shared" si="102"/>
        <v>49.5</v>
      </c>
      <c r="L215" s="130">
        <f t="shared" si="103"/>
        <v>0.30841121495327101</v>
      </c>
      <c r="M215" s="131" t="s">
        <v>601</v>
      </c>
      <c r="N215" s="132">
        <v>42871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70</v>
      </c>
      <c r="B216" s="107">
        <v>42646</v>
      </c>
      <c r="C216" s="107"/>
      <c r="D216" s="149" t="s">
        <v>406</v>
      </c>
      <c r="E216" s="109" t="s">
        <v>625</v>
      </c>
      <c r="F216" s="110">
        <v>430</v>
      </c>
      <c r="G216" s="109"/>
      <c r="H216" s="109">
        <v>596</v>
      </c>
      <c r="I216" s="127">
        <v>575</v>
      </c>
      <c r="J216" s="128" t="s">
        <v>765</v>
      </c>
      <c r="K216" s="129">
        <v>166</v>
      </c>
      <c r="L216" s="130">
        <v>0.38604651162790699</v>
      </c>
      <c r="M216" s="131" t="s">
        <v>601</v>
      </c>
      <c r="N216" s="132">
        <v>42769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71</v>
      </c>
      <c r="B217" s="107">
        <v>42657</v>
      </c>
      <c r="C217" s="107"/>
      <c r="D217" s="108" t="s">
        <v>720</v>
      </c>
      <c r="E217" s="109" t="s">
        <v>625</v>
      </c>
      <c r="F217" s="110">
        <v>280</v>
      </c>
      <c r="G217" s="109"/>
      <c r="H217" s="109">
        <v>345</v>
      </c>
      <c r="I217" s="127">
        <v>345</v>
      </c>
      <c r="J217" s="128" t="s">
        <v>627</v>
      </c>
      <c r="K217" s="129">
        <f t="shared" ref="K217:K222" si="104">H217-F217</f>
        <v>65</v>
      </c>
      <c r="L217" s="130">
        <f>K217/F217</f>
        <v>0.23214285714285715</v>
      </c>
      <c r="M217" s="131" t="s">
        <v>601</v>
      </c>
      <c r="N217" s="132">
        <v>42814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72</v>
      </c>
      <c r="B218" s="107">
        <v>42657</v>
      </c>
      <c r="C218" s="107"/>
      <c r="D218" s="108" t="s">
        <v>721</v>
      </c>
      <c r="E218" s="109" t="s">
        <v>625</v>
      </c>
      <c r="F218" s="110">
        <v>245</v>
      </c>
      <c r="G218" s="109"/>
      <c r="H218" s="109">
        <v>325.5</v>
      </c>
      <c r="I218" s="127">
        <v>330</v>
      </c>
      <c r="J218" s="128" t="s">
        <v>722</v>
      </c>
      <c r="K218" s="129">
        <f t="shared" si="104"/>
        <v>80.5</v>
      </c>
      <c r="L218" s="130">
        <f>K218/F218</f>
        <v>0.32857142857142857</v>
      </c>
      <c r="M218" s="131" t="s">
        <v>601</v>
      </c>
      <c r="N218" s="132">
        <v>42769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73</v>
      </c>
      <c r="B219" s="107">
        <v>42660</v>
      </c>
      <c r="C219" s="107"/>
      <c r="D219" s="108" t="s">
        <v>350</v>
      </c>
      <c r="E219" s="109" t="s">
        <v>625</v>
      </c>
      <c r="F219" s="110">
        <v>125</v>
      </c>
      <c r="G219" s="109"/>
      <c r="H219" s="109">
        <v>160</v>
      </c>
      <c r="I219" s="127">
        <v>160</v>
      </c>
      <c r="J219" s="128" t="s">
        <v>684</v>
      </c>
      <c r="K219" s="129">
        <f t="shared" si="104"/>
        <v>35</v>
      </c>
      <c r="L219" s="130">
        <v>0.28000000000000003</v>
      </c>
      <c r="M219" s="131" t="s">
        <v>601</v>
      </c>
      <c r="N219" s="132">
        <v>42803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74</v>
      </c>
      <c r="B220" s="107">
        <v>42660</v>
      </c>
      <c r="C220" s="107"/>
      <c r="D220" s="108" t="s">
        <v>484</v>
      </c>
      <c r="E220" s="109" t="s">
        <v>625</v>
      </c>
      <c r="F220" s="110">
        <v>114</v>
      </c>
      <c r="G220" s="109"/>
      <c r="H220" s="109">
        <v>145</v>
      </c>
      <c r="I220" s="127">
        <v>145</v>
      </c>
      <c r="J220" s="128" t="s">
        <v>684</v>
      </c>
      <c r="K220" s="129">
        <f t="shared" si="104"/>
        <v>31</v>
      </c>
      <c r="L220" s="130">
        <f>K220/F220</f>
        <v>0.27192982456140352</v>
      </c>
      <c r="M220" s="131" t="s">
        <v>601</v>
      </c>
      <c r="N220" s="132">
        <v>42859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75</v>
      </c>
      <c r="B221" s="107">
        <v>42660</v>
      </c>
      <c r="C221" s="107"/>
      <c r="D221" s="108" t="s">
        <v>723</v>
      </c>
      <c r="E221" s="109" t="s">
        <v>625</v>
      </c>
      <c r="F221" s="110">
        <v>212</v>
      </c>
      <c r="G221" s="109"/>
      <c r="H221" s="109">
        <v>280</v>
      </c>
      <c r="I221" s="127">
        <v>276</v>
      </c>
      <c r="J221" s="128" t="s">
        <v>724</v>
      </c>
      <c r="K221" s="129">
        <f t="shared" si="104"/>
        <v>68</v>
      </c>
      <c r="L221" s="130">
        <f>K221/F221</f>
        <v>0.32075471698113206</v>
      </c>
      <c r="M221" s="131" t="s">
        <v>601</v>
      </c>
      <c r="N221" s="132">
        <v>42858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76</v>
      </c>
      <c r="B222" s="107">
        <v>42678</v>
      </c>
      <c r="C222" s="107"/>
      <c r="D222" s="108" t="s">
        <v>152</v>
      </c>
      <c r="E222" s="109" t="s">
        <v>625</v>
      </c>
      <c r="F222" s="110">
        <v>155</v>
      </c>
      <c r="G222" s="109"/>
      <c r="H222" s="109">
        <v>210</v>
      </c>
      <c r="I222" s="127">
        <v>210</v>
      </c>
      <c r="J222" s="128" t="s">
        <v>725</v>
      </c>
      <c r="K222" s="129">
        <f t="shared" si="104"/>
        <v>55</v>
      </c>
      <c r="L222" s="130">
        <f>K222/F222</f>
        <v>0.35483870967741937</v>
      </c>
      <c r="M222" s="131" t="s">
        <v>601</v>
      </c>
      <c r="N222" s="132">
        <v>42944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5">
        <v>77</v>
      </c>
      <c r="B223" s="111">
        <v>42710</v>
      </c>
      <c r="C223" s="111"/>
      <c r="D223" s="112" t="s">
        <v>766</v>
      </c>
      <c r="E223" s="113" t="s">
        <v>625</v>
      </c>
      <c r="F223" s="114">
        <v>150.5</v>
      </c>
      <c r="G223" s="114"/>
      <c r="H223" s="115">
        <v>72.5</v>
      </c>
      <c r="I223" s="133">
        <v>174</v>
      </c>
      <c r="J223" s="134" t="s">
        <v>767</v>
      </c>
      <c r="K223" s="135">
        <v>-78</v>
      </c>
      <c r="L223" s="136">
        <v>-0.51827242524916906</v>
      </c>
      <c r="M223" s="137" t="s">
        <v>665</v>
      </c>
      <c r="N223" s="138">
        <v>43333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78</v>
      </c>
      <c r="B224" s="107">
        <v>42712</v>
      </c>
      <c r="C224" s="107"/>
      <c r="D224" s="108" t="s">
        <v>126</v>
      </c>
      <c r="E224" s="109" t="s">
        <v>625</v>
      </c>
      <c r="F224" s="110">
        <v>380</v>
      </c>
      <c r="G224" s="109"/>
      <c r="H224" s="109">
        <v>478</v>
      </c>
      <c r="I224" s="127">
        <v>468</v>
      </c>
      <c r="J224" s="128" t="s">
        <v>684</v>
      </c>
      <c r="K224" s="129">
        <f>H224-F224</f>
        <v>98</v>
      </c>
      <c r="L224" s="130">
        <f>K224/F224</f>
        <v>0.25789473684210529</v>
      </c>
      <c r="M224" s="131" t="s">
        <v>601</v>
      </c>
      <c r="N224" s="132">
        <v>43025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79</v>
      </c>
      <c r="B225" s="107">
        <v>42734</v>
      </c>
      <c r="C225" s="107"/>
      <c r="D225" s="108" t="s">
        <v>249</v>
      </c>
      <c r="E225" s="109" t="s">
        <v>625</v>
      </c>
      <c r="F225" s="110">
        <v>305</v>
      </c>
      <c r="G225" s="109"/>
      <c r="H225" s="109">
        <v>375</v>
      </c>
      <c r="I225" s="127">
        <v>375</v>
      </c>
      <c r="J225" s="128" t="s">
        <v>684</v>
      </c>
      <c r="K225" s="129">
        <f>H225-F225</f>
        <v>70</v>
      </c>
      <c r="L225" s="130">
        <f>K225/F225</f>
        <v>0.22950819672131148</v>
      </c>
      <c r="M225" s="131" t="s">
        <v>601</v>
      </c>
      <c r="N225" s="132">
        <v>42768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80</v>
      </c>
      <c r="B226" s="107">
        <v>42739</v>
      </c>
      <c r="C226" s="107"/>
      <c r="D226" s="108" t="s">
        <v>352</v>
      </c>
      <c r="E226" s="109" t="s">
        <v>625</v>
      </c>
      <c r="F226" s="110">
        <v>99.5</v>
      </c>
      <c r="G226" s="109"/>
      <c r="H226" s="109">
        <v>158</v>
      </c>
      <c r="I226" s="127">
        <v>158</v>
      </c>
      <c r="J226" s="128" t="s">
        <v>684</v>
      </c>
      <c r="K226" s="129">
        <f>H226-F226</f>
        <v>58.5</v>
      </c>
      <c r="L226" s="130">
        <f>K226/F226</f>
        <v>0.5879396984924623</v>
      </c>
      <c r="M226" s="131" t="s">
        <v>601</v>
      </c>
      <c r="N226" s="132">
        <v>42898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81</v>
      </c>
      <c r="B227" s="107">
        <v>42739</v>
      </c>
      <c r="C227" s="107"/>
      <c r="D227" s="108" t="s">
        <v>352</v>
      </c>
      <c r="E227" s="109" t="s">
        <v>625</v>
      </c>
      <c r="F227" s="110">
        <v>99.5</v>
      </c>
      <c r="G227" s="109"/>
      <c r="H227" s="109">
        <v>158</v>
      </c>
      <c r="I227" s="127">
        <v>158</v>
      </c>
      <c r="J227" s="128" t="s">
        <v>684</v>
      </c>
      <c r="K227" s="129">
        <v>58.5</v>
      </c>
      <c r="L227" s="130">
        <v>0.58793969849246197</v>
      </c>
      <c r="M227" s="131" t="s">
        <v>601</v>
      </c>
      <c r="N227" s="132">
        <v>42898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82</v>
      </c>
      <c r="B228" s="107">
        <v>42786</v>
      </c>
      <c r="C228" s="107"/>
      <c r="D228" s="108" t="s">
        <v>170</v>
      </c>
      <c r="E228" s="109" t="s">
        <v>625</v>
      </c>
      <c r="F228" s="110">
        <v>140.5</v>
      </c>
      <c r="G228" s="109"/>
      <c r="H228" s="109">
        <v>220</v>
      </c>
      <c r="I228" s="127">
        <v>220</v>
      </c>
      <c r="J228" s="128" t="s">
        <v>684</v>
      </c>
      <c r="K228" s="129">
        <f>H228-F228</f>
        <v>79.5</v>
      </c>
      <c r="L228" s="130">
        <f>K228/F228</f>
        <v>0.5658362989323843</v>
      </c>
      <c r="M228" s="131" t="s">
        <v>601</v>
      </c>
      <c r="N228" s="132">
        <v>42864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83</v>
      </c>
      <c r="B229" s="107">
        <v>42786</v>
      </c>
      <c r="C229" s="107"/>
      <c r="D229" s="108" t="s">
        <v>768</v>
      </c>
      <c r="E229" s="109" t="s">
        <v>625</v>
      </c>
      <c r="F229" s="110">
        <v>202.5</v>
      </c>
      <c r="G229" s="109"/>
      <c r="H229" s="109">
        <v>234</v>
      </c>
      <c r="I229" s="127">
        <v>234</v>
      </c>
      <c r="J229" s="128" t="s">
        <v>684</v>
      </c>
      <c r="K229" s="129">
        <v>31.5</v>
      </c>
      <c r="L229" s="130">
        <v>0.155555555555556</v>
      </c>
      <c r="M229" s="131" t="s">
        <v>601</v>
      </c>
      <c r="N229" s="132">
        <v>42836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84</v>
      </c>
      <c r="B230" s="107">
        <v>42818</v>
      </c>
      <c r="C230" s="107"/>
      <c r="D230" s="108" t="s">
        <v>558</v>
      </c>
      <c r="E230" s="109" t="s">
        <v>625</v>
      </c>
      <c r="F230" s="110">
        <v>300.5</v>
      </c>
      <c r="G230" s="109"/>
      <c r="H230" s="109">
        <v>417.5</v>
      </c>
      <c r="I230" s="127">
        <v>420</v>
      </c>
      <c r="J230" s="128" t="s">
        <v>726</v>
      </c>
      <c r="K230" s="129">
        <f>H230-F230</f>
        <v>117</v>
      </c>
      <c r="L230" s="130">
        <f>K230/F230</f>
        <v>0.38935108153078202</v>
      </c>
      <c r="M230" s="131" t="s">
        <v>601</v>
      </c>
      <c r="N230" s="132">
        <v>43070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85</v>
      </c>
      <c r="B231" s="107">
        <v>42818</v>
      </c>
      <c r="C231" s="107"/>
      <c r="D231" s="108" t="s">
        <v>764</v>
      </c>
      <c r="E231" s="109" t="s">
        <v>625</v>
      </c>
      <c r="F231" s="110">
        <v>850</v>
      </c>
      <c r="G231" s="109"/>
      <c r="H231" s="109">
        <v>1042.5</v>
      </c>
      <c r="I231" s="127">
        <v>1023</v>
      </c>
      <c r="J231" s="128" t="s">
        <v>769</v>
      </c>
      <c r="K231" s="129">
        <v>192.5</v>
      </c>
      <c r="L231" s="130">
        <v>0.22647058823529401</v>
      </c>
      <c r="M231" s="131" t="s">
        <v>601</v>
      </c>
      <c r="N231" s="132">
        <v>42830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86</v>
      </c>
      <c r="B232" s="107">
        <v>42830</v>
      </c>
      <c r="C232" s="107"/>
      <c r="D232" s="108" t="s">
        <v>502</v>
      </c>
      <c r="E232" s="109" t="s">
        <v>625</v>
      </c>
      <c r="F232" s="110">
        <v>785</v>
      </c>
      <c r="G232" s="109"/>
      <c r="H232" s="109">
        <v>930</v>
      </c>
      <c r="I232" s="127">
        <v>920</v>
      </c>
      <c r="J232" s="128" t="s">
        <v>727</v>
      </c>
      <c r="K232" s="129">
        <f>H232-F232</f>
        <v>145</v>
      </c>
      <c r="L232" s="130">
        <f>K232/F232</f>
        <v>0.18471337579617833</v>
      </c>
      <c r="M232" s="131" t="s">
        <v>601</v>
      </c>
      <c r="N232" s="132">
        <v>42976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87</v>
      </c>
      <c r="B233" s="111">
        <v>42831</v>
      </c>
      <c r="C233" s="111"/>
      <c r="D233" s="112" t="s">
        <v>770</v>
      </c>
      <c r="E233" s="113" t="s">
        <v>625</v>
      </c>
      <c r="F233" s="114">
        <v>40</v>
      </c>
      <c r="G233" s="114"/>
      <c r="H233" s="115">
        <v>13.1</v>
      </c>
      <c r="I233" s="133">
        <v>60</v>
      </c>
      <c r="J233" s="139" t="s">
        <v>771</v>
      </c>
      <c r="K233" s="135">
        <v>-26.9</v>
      </c>
      <c r="L233" s="136">
        <v>-0.67249999999999999</v>
      </c>
      <c r="M233" s="137" t="s">
        <v>665</v>
      </c>
      <c r="N233" s="138">
        <v>43138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88</v>
      </c>
      <c r="B234" s="107">
        <v>42837</v>
      </c>
      <c r="C234" s="107"/>
      <c r="D234" s="108" t="s">
        <v>89</v>
      </c>
      <c r="E234" s="109" t="s">
        <v>625</v>
      </c>
      <c r="F234" s="110">
        <v>289.5</v>
      </c>
      <c r="G234" s="109"/>
      <c r="H234" s="109">
        <v>354</v>
      </c>
      <c r="I234" s="127">
        <v>360</v>
      </c>
      <c r="J234" s="128" t="s">
        <v>728</v>
      </c>
      <c r="K234" s="129">
        <f t="shared" ref="K234:K242" si="105">H234-F234</f>
        <v>64.5</v>
      </c>
      <c r="L234" s="130">
        <f t="shared" ref="L234:L242" si="106">K234/F234</f>
        <v>0.22279792746113988</v>
      </c>
      <c r="M234" s="131" t="s">
        <v>601</v>
      </c>
      <c r="N234" s="132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89</v>
      </c>
      <c r="B235" s="107">
        <v>42845</v>
      </c>
      <c r="C235" s="107"/>
      <c r="D235" s="108" t="s">
        <v>439</v>
      </c>
      <c r="E235" s="109" t="s">
        <v>625</v>
      </c>
      <c r="F235" s="110">
        <v>700</v>
      </c>
      <c r="G235" s="109"/>
      <c r="H235" s="109">
        <v>840</v>
      </c>
      <c r="I235" s="127">
        <v>840</v>
      </c>
      <c r="J235" s="128" t="s">
        <v>729</v>
      </c>
      <c r="K235" s="129">
        <f t="shared" si="105"/>
        <v>140</v>
      </c>
      <c r="L235" s="130">
        <f t="shared" si="106"/>
        <v>0.2</v>
      </c>
      <c r="M235" s="131" t="s">
        <v>601</v>
      </c>
      <c r="N235" s="132">
        <v>42893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90</v>
      </c>
      <c r="B236" s="107">
        <v>42887</v>
      </c>
      <c r="C236" s="107"/>
      <c r="D236" s="149" t="s">
        <v>364</v>
      </c>
      <c r="E236" s="109" t="s">
        <v>625</v>
      </c>
      <c r="F236" s="110">
        <v>130</v>
      </c>
      <c r="G236" s="109"/>
      <c r="H236" s="109">
        <v>144.25</v>
      </c>
      <c r="I236" s="127">
        <v>170</v>
      </c>
      <c r="J236" s="128" t="s">
        <v>730</v>
      </c>
      <c r="K236" s="129">
        <f t="shared" si="105"/>
        <v>14.25</v>
      </c>
      <c r="L236" s="130">
        <f t="shared" si="106"/>
        <v>0.10961538461538461</v>
      </c>
      <c r="M236" s="131" t="s">
        <v>601</v>
      </c>
      <c r="N236" s="132">
        <v>43675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91</v>
      </c>
      <c r="B237" s="107">
        <v>42901</v>
      </c>
      <c r="C237" s="107"/>
      <c r="D237" s="149" t="s">
        <v>731</v>
      </c>
      <c r="E237" s="109" t="s">
        <v>625</v>
      </c>
      <c r="F237" s="110">
        <v>214.5</v>
      </c>
      <c r="G237" s="109"/>
      <c r="H237" s="109">
        <v>262</v>
      </c>
      <c r="I237" s="127">
        <v>262</v>
      </c>
      <c r="J237" s="128" t="s">
        <v>732</v>
      </c>
      <c r="K237" s="129">
        <f t="shared" si="105"/>
        <v>47.5</v>
      </c>
      <c r="L237" s="130">
        <f t="shared" si="106"/>
        <v>0.22144522144522144</v>
      </c>
      <c r="M237" s="131" t="s">
        <v>601</v>
      </c>
      <c r="N237" s="132">
        <v>42977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92</v>
      </c>
      <c r="B238" s="155">
        <v>42933</v>
      </c>
      <c r="C238" s="155"/>
      <c r="D238" s="156" t="s">
        <v>733</v>
      </c>
      <c r="E238" s="157" t="s">
        <v>625</v>
      </c>
      <c r="F238" s="158">
        <v>370</v>
      </c>
      <c r="G238" s="157"/>
      <c r="H238" s="157">
        <v>447.5</v>
      </c>
      <c r="I238" s="179">
        <v>450</v>
      </c>
      <c r="J238" s="232" t="s">
        <v>684</v>
      </c>
      <c r="K238" s="129">
        <f t="shared" si="105"/>
        <v>77.5</v>
      </c>
      <c r="L238" s="181">
        <f t="shared" si="106"/>
        <v>0.20945945945945946</v>
      </c>
      <c r="M238" s="182" t="s">
        <v>601</v>
      </c>
      <c r="N238" s="183">
        <v>43035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6">
        <v>93</v>
      </c>
      <c r="B239" s="155">
        <v>42943</v>
      </c>
      <c r="C239" s="155"/>
      <c r="D239" s="156" t="s">
        <v>168</v>
      </c>
      <c r="E239" s="157" t="s">
        <v>625</v>
      </c>
      <c r="F239" s="158">
        <v>657.5</v>
      </c>
      <c r="G239" s="157"/>
      <c r="H239" s="157">
        <v>825</v>
      </c>
      <c r="I239" s="179">
        <v>820</v>
      </c>
      <c r="J239" s="232" t="s">
        <v>684</v>
      </c>
      <c r="K239" s="129">
        <f t="shared" si="105"/>
        <v>167.5</v>
      </c>
      <c r="L239" s="181">
        <f t="shared" si="106"/>
        <v>0.25475285171102663</v>
      </c>
      <c r="M239" s="182" t="s">
        <v>601</v>
      </c>
      <c r="N239" s="183">
        <v>43090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94</v>
      </c>
      <c r="B240" s="107">
        <v>42964</v>
      </c>
      <c r="C240" s="107"/>
      <c r="D240" s="108" t="s">
        <v>369</v>
      </c>
      <c r="E240" s="109" t="s">
        <v>625</v>
      </c>
      <c r="F240" s="110">
        <v>605</v>
      </c>
      <c r="G240" s="109"/>
      <c r="H240" s="109">
        <v>750</v>
      </c>
      <c r="I240" s="127">
        <v>750</v>
      </c>
      <c r="J240" s="128" t="s">
        <v>727</v>
      </c>
      <c r="K240" s="129">
        <f t="shared" si="105"/>
        <v>145</v>
      </c>
      <c r="L240" s="130">
        <f t="shared" si="106"/>
        <v>0.23966942148760331</v>
      </c>
      <c r="M240" s="131" t="s">
        <v>601</v>
      </c>
      <c r="N240" s="132">
        <v>43027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8">
        <v>95</v>
      </c>
      <c r="B241" s="150">
        <v>42979</v>
      </c>
      <c r="C241" s="150"/>
      <c r="D241" s="151" t="s">
        <v>510</v>
      </c>
      <c r="E241" s="152" t="s">
        <v>625</v>
      </c>
      <c r="F241" s="153">
        <v>255</v>
      </c>
      <c r="G241" s="154"/>
      <c r="H241" s="154">
        <v>217.25</v>
      </c>
      <c r="I241" s="154">
        <v>320</v>
      </c>
      <c r="J241" s="176" t="s">
        <v>734</v>
      </c>
      <c r="K241" s="135">
        <f t="shared" si="105"/>
        <v>-37.75</v>
      </c>
      <c r="L241" s="177">
        <f t="shared" si="106"/>
        <v>-0.14803921568627451</v>
      </c>
      <c r="M241" s="137" t="s">
        <v>665</v>
      </c>
      <c r="N241" s="178">
        <v>43661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96</v>
      </c>
      <c r="B242" s="107">
        <v>42997</v>
      </c>
      <c r="C242" s="107"/>
      <c r="D242" s="108" t="s">
        <v>735</v>
      </c>
      <c r="E242" s="109" t="s">
        <v>625</v>
      </c>
      <c r="F242" s="110">
        <v>215</v>
      </c>
      <c r="G242" s="109"/>
      <c r="H242" s="109">
        <v>258</v>
      </c>
      <c r="I242" s="127">
        <v>258</v>
      </c>
      <c r="J242" s="128" t="s">
        <v>684</v>
      </c>
      <c r="K242" s="129">
        <f t="shared" si="105"/>
        <v>43</v>
      </c>
      <c r="L242" s="130">
        <f t="shared" si="106"/>
        <v>0.2</v>
      </c>
      <c r="M242" s="131" t="s">
        <v>601</v>
      </c>
      <c r="N242" s="132">
        <v>43040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97</v>
      </c>
      <c r="B243" s="107">
        <v>42997</v>
      </c>
      <c r="C243" s="107"/>
      <c r="D243" s="108" t="s">
        <v>735</v>
      </c>
      <c r="E243" s="109" t="s">
        <v>625</v>
      </c>
      <c r="F243" s="110">
        <v>215</v>
      </c>
      <c r="G243" s="109"/>
      <c r="H243" s="109">
        <v>258</v>
      </c>
      <c r="I243" s="127">
        <v>258</v>
      </c>
      <c r="J243" s="232" t="s">
        <v>684</v>
      </c>
      <c r="K243" s="129">
        <v>43</v>
      </c>
      <c r="L243" s="130">
        <v>0.2</v>
      </c>
      <c r="M243" s="131" t="s">
        <v>601</v>
      </c>
      <c r="N243" s="132">
        <v>43040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7">
        <v>98</v>
      </c>
      <c r="B244" s="208">
        <v>42998</v>
      </c>
      <c r="C244" s="208"/>
      <c r="D244" s="377" t="s">
        <v>2981</v>
      </c>
      <c r="E244" s="209" t="s">
        <v>625</v>
      </c>
      <c r="F244" s="210">
        <v>75</v>
      </c>
      <c r="G244" s="209"/>
      <c r="H244" s="209">
        <v>90</v>
      </c>
      <c r="I244" s="233">
        <v>90</v>
      </c>
      <c r="J244" s="128" t="s">
        <v>736</v>
      </c>
      <c r="K244" s="129">
        <f t="shared" ref="K244:K249" si="107">H244-F244</f>
        <v>15</v>
      </c>
      <c r="L244" s="130">
        <f t="shared" ref="L244:L249" si="108">K244/F244</f>
        <v>0.2</v>
      </c>
      <c r="M244" s="131" t="s">
        <v>601</v>
      </c>
      <c r="N244" s="132">
        <v>43019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99</v>
      </c>
      <c r="B245" s="155">
        <v>43011</v>
      </c>
      <c r="C245" s="155"/>
      <c r="D245" s="156" t="s">
        <v>737</v>
      </c>
      <c r="E245" s="157" t="s">
        <v>625</v>
      </c>
      <c r="F245" s="158">
        <v>315</v>
      </c>
      <c r="G245" s="157"/>
      <c r="H245" s="157">
        <v>392</v>
      </c>
      <c r="I245" s="179">
        <v>384</v>
      </c>
      <c r="J245" s="232" t="s">
        <v>738</v>
      </c>
      <c r="K245" s="129">
        <f t="shared" si="107"/>
        <v>77</v>
      </c>
      <c r="L245" s="181">
        <f t="shared" si="108"/>
        <v>0.24444444444444444</v>
      </c>
      <c r="M245" s="182" t="s">
        <v>601</v>
      </c>
      <c r="N245" s="183">
        <v>43017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6">
        <v>100</v>
      </c>
      <c r="B246" s="155">
        <v>43013</v>
      </c>
      <c r="C246" s="155"/>
      <c r="D246" s="156" t="s">
        <v>739</v>
      </c>
      <c r="E246" s="157" t="s">
        <v>625</v>
      </c>
      <c r="F246" s="158">
        <v>145</v>
      </c>
      <c r="G246" s="157"/>
      <c r="H246" s="157">
        <v>179</v>
      </c>
      <c r="I246" s="179">
        <v>180</v>
      </c>
      <c r="J246" s="232" t="s">
        <v>615</v>
      </c>
      <c r="K246" s="129">
        <f t="shared" si="107"/>
        <v>34</v>
      </c>
      <c r="L246" s="181">
        <f t="shared" si="108"/>
        <v>0.23448275862068965</v>
      </c>
      <c r="M246" s="182" t="s">
        <v>601</v>
      </c>
      <c r="N246" s="183">
        <v>43025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6">
        <v>101</v>
      </c>
      <c r="B247" s="155">
        <v>43014</v>
      </c>
      <c r="C247" s="155"/>
      <c r="D247" s="156" t="s">
        <v>340</v>
      </c>
      <c r="E247" s="157" t="s">
        <v>625</v>
      </c>
      <c r="F247" s="158">
        <v>256</v>
      </c>
      <c r="G247" s="157"/>
      <c r="H247" s="157">
        <v>323</v>
      </c>
      <c r="I247" s="179">
        <v>320</v>
      </c>
      <c r="J247" s="232" t="s">
        <v>684</v>
      </c>
      <c r="K247" s="129">
        <f t="shared" si="107"/>
        <v>67</v>
      </c>
      <c r="L247" s="181">
        <f t="shared" si="108"/>
        <v>0.26171875</v>
      </c>
      <c r="M247" s="182" t="s">
        <v>601</v>
      </c>
      <c r="N247" s="183">
        <v>43067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6">
        <v>102</v>
      </c>
      <c r="B248" s="155">
        <v>43017</v>
      </c>
      <c r="C248" s="155"/>
      <c r="D248" s="156" t="s">
        <v>361</v>
      </c>
      <c r="E248" s="157" t="s">
        <v>625</v>
      </c>
      <c r="F248" s="158">
        <v>137.5</v>
      </c>
      <c r="G248" s="157"/>
      <c r="H248" s="157">
        <v>184</v>
      </c>
      <c r="I248" s="179">
        <v>183</v>
      </c>
      <c r="J248" s="180" t="s">
        <v>740</v>
      </c>
      <c r="K248" s="129">
        <f t="shared" si="107"/>
        <v>46.5</v>
      </c>
      <c r="L248" s="181">
        <f t="shared" si="108"/>
        <v>0.33818181818181819</v>
      </c>
      <c r="M248" s="182" t="s">
        <v>601</v>
      </c>
      <c r="N248" s="183">
        <v>43108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6">
        <v>103</v>
      </c>
      <c r="B249" s="155">
        <v>43018</v>
      </c>
      <c r="C249" s="155"/>
      <c r="D249" s="156" t="s">
        <v>741</v>
      </c>
      <c r="E249" s="157" t="s">
        <v>625</v>
      </c>
      <c r="F249" s="158">
        <v>125.5</v>
      </c>
      <c r="G249" s="157"/>
      <c r="H249" s="157">
        <v>158</v>
      </c>
      <c r="I249" s="179">
        <v>155</v>
      </c>
      <c r="J249" s="180" t="s">
        <v>742</v>
      </c>
      <c r="K249" s="129">
        <f t="shared" si="107"/>
        <v>32.5</v>
      </c>
      <c r="L249" s="181">
        <f t="shared" si="108"/>
        <v>0.25896414342629481</v>
      </c>
      <c r="M249" s="182" t="s">
        <v>601</v>
      </c>
      <c r="N249" s="183">
        <v>43067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6">
        <v>104</v>
      </c>
      <c r="B250" s="155">
        <v>43018</v>
      </c>
      <c r="C250" s="155"/>
      <c r="D250" s="156" t="s">
        <v>772</v>
      </c>
      <c r="E250" s="157" t="s">
        <v>625</v>
      </c>
      <c r="F250" s="158">
        <v>895</v>
      </c>
      <c r="G250" s="157"/>
      <c r="H250" s="157">
        <v>1122.5</v>
      </c>
      <c r="I250" s="179">
        <v>1078</v>
      </c>
      <c r="J250" s="180" t="s">
        <v>773</v>
      </c>
      <c r="K250" s="129">
        <v>227.5</v>
      </c>
      <c r="L250" s="181">
        <v>0.25418994413407803</v>
      </c>
      <c r="M250" s="182" t="s">
        <v>601</v>
      </c>
      <c r="N250" s="183">
        <v>43117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6">
        <v>105</v>
      </c>
      <c r="B251" s="155">
        <v>43020</v>
      </c>
      <c r="C251" s="155"/>
      <c r="D251" s="156" t="s">
        <v>348</v>
      </c>
      <c r="E251" s="157" t="s">
        <v>625</v>
      </c>
      <c r="F251" s="158">
        <v>525</v>
      </c>
      <c r="G251" s="157"/>
      <c r="H251" s="157">
        <v>629</v>
      </c>
      <c r="I251" s="179">
        <v>629</v>
      </c>
      <c r="J251" s="232" t="s">
        <v>684</v>
      </c>
      <c r="K251" s="129">
        <v>104</v>
      </c>
      <c r="L251" s="181">
        <v>0.19809523809523799</v>
      </c>
      <c r="M251" s="182" t="s">
        <v>601</v>
      </c>
      <c r="N251" s="183">
        <v>43119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6">
        <v>106</v>
      </c>
      <c r="B252" s="155">
        <v>43046</v>
      </c>
      <c r="C252" s="155"/>
      <c r="D252" s="156" t="s">
        <v>394</v>
      </c>
      <c r="E252" s="157" t="s">
        <v>625</v>
      </c>
      <c r="F252" s="158">
        <v>740</v>
      </c>
      <c r="G252" s="157"/>
      <c r="H252" s="157">
        <v>892.5</v>
      </c>
      <c r="I252" s="179">
        <v>900</v>
      </c>
      <c r="J252" s="180" t="s">
        <v>743</v>
      </c>
      <c r="K252" s="129">
        <f>H252-F252</f>
        <v>152.5</v>
      </c>
      <c r="L252" s="181">
        <f>K252/F252</f>
        <v>0.20608108108108109</v>
      </c>
      <c r="M252" s="182" t="s">
        <v>601</v>
      </c>
      <c r="N252" s="183">
        <v>43052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107</v>
      </c>
      <c r="B253" s="107">
        <v>43073</v>
      </c>
      <c r="C253" s="107"/>
      <c r="D253" s="108" t="s">
        <v>744</v>
      </c>
      <c r="E253" s="109" t="s">
        <v>625</v>
      </c>
      <c r="F253" s="110">
        <v>118.5</v>
      </c>
      <c r="G253" s="109"/>
      <c r="H253" s="109">
        <v>143.5</v>
      </c>
      <c r="I253" s="127">
        <v>145</v>
      </c>
      <c r="J253" s="142" t="s">
        <v>745</v>
      </c>
      <c r="K253" s="129">
        <f>H253-F253</f>
        <v>25</v>
      </c>
      <c r="L253" s="130">
        <f>K253/F253</f>
        <v>0.2109704641350211</v>
      </c>
      <c r="M253" s="131" t="s">
        <v>601</v>
      </c>
      <c r="N253" s="132">
        <v>43097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108</v>
      </c>
      <c r="B254" s="111">
        <v>43090</v>
      </c>
      <c r="C254" s="111"/>
      <c r="D254" s="159" t="s">
        <v>444</v>
      </c>
      <c r="E254" s="113" t="s">
        <v>625</v>
      </c>
      <c r="F254" s="114">
        <v>715</v>
      </c>
      <c r="G254" s="114"/>
      <c r="H254" s="115">
        <v>500</v>
      </c>
      <c r="I254" s="133">
        <v>872</v>
      </c>
      <c r="J254" s="139" t="s">
        <v>746</v>
      </c>
      <c r="K254" s="135">
        <f>H254-F254</f>
        <v>-215</v>
      </c>
      <c r="L254" s="136">
        <f>K254/F254</f>
        <v>-0.30069930069930068</v>
      </c>
      <c r="M254" s="137" t="s">
        <v>665</v>
      </c>
      <c r="N254" s="138">
        <v>43670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109</v>
      </c>
      <c r="B255" s="107">
        <v>43098</v>
      </c>
      <c r="C255" s="107"/>
      <c r="D255" s="108" t="s">
        <v>737</v>
      </c>
      <c r="E255" s="109" t="s">
        <v>625</v>
      </c>
      <c r="F255" s="110">
        <v>435</v>
      </c>
      <c r="G255" s="109"/>
      <c r="H255" s="109">
        <v>542.5</v>
      </c>
      <c r="I255" s="127">
        <v>539</v>
      </c>
      <c r="J255" s="142" t="s">
        <v>684</v>
      </c>
      <c r="K255" s="129">
        <v>107.5</v>
      </c>
      <c r="L255" s="130">
        <v>0.247126436781609</v>
      </c>
      <c r="M255" s="131" t="s">
        <v>601</v>
      </c>
      <c r="N255" s="132">
        <v>43206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110</v>
      </c>
      <c r="B256" s="107">
        <v>43098</v>
      </c>
      <c r="C256" s="107"/>
      <c r="D256" s="108" t="s">
        <v>572</v>
      </c>
      <c r="E256" s="109" t="s">
        <v>625</v>
      </c>
      <c r="F256" s="110">
        <v>885</v>
      </c>
      <c r="G256" s="109"/>
      <c r="H256" s="109">
        <v>1090</v>
      </c>
      <c r="I256" s="127">
        <v>1084</v>
      </c>
      <c r="J256" s="142" t="s">
        <v>684</v>
      </c>
      <c r="K256" s="129">
        <v>205</v>
      </c>
      <c r="L256" s="130">
        <v>0.23163841807909599</v>
      </c>
      <c r="M256" s="131" t="s">
        <v>601</v>
      </c>
      <c r="N256" s="132">
        <v>43213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9">
        <v>111</v>
      </c>
      <c r="B257" s="349">
        <v>43192</v>
      </c>
      <c r="C257" s="349"/>
      <c r="D257" s="117" t="s">
        <v>754</v>
      </c>
      <c r="E257" s="352" t="s">
        <v>625</v>
      </c>
      <c r="F257" s="355">
        <v>478.5</v>
      </c>
      <c r="G257" s="352"/>
      <c r="H257" s="352">
        <v>442</v>
      </c>
      <c r="I257" s="358">
        <v>613</v>
      </c>
      <c r="J257" s="401" t="s">
        <v>3405</v>
      </c>
      <c r="K257" s="135">
        <f>H257-F257</f>
        <v>-36.5</v>
      </c>
      <c r="L257" s="136">
        <f>K257/F257</f>
        <v>-7.6280041797283177E-2</v>
      </c>
      <c r="M257" s="137" t="s">
        <v>665</v>
      </c>
      <c r="N257" s="138">
        <v>43762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112</v>
      </c>
      <c r="B258" s="111">
        <v>43194</v>
      </c>
      <c r="C258" s="111"/>
      <c r="D258" s="376" t="s">
        <v>2980</v>
      </c>
      <c r="E258" s="113" t="s">
        <v>625</v>
      </c>
      <c r="F258" s="114">
        <f>141.5-7.3</f>
        <v>134.19999999999999</v>
      </c>
      <c r="G258" s="114"/>
      <c r="H258" s="115">
        <v>77</v>
      </c>
      <c r="I258" s="133">
        <v>180</v>
      </c>
      <c r="J258" s="401" t="s">
        <v>3404</v>
      </c>
      <c r="K258" s="135">
        <f>H258-F258</f>
        <v>-57.199999999999989</v>
      </c>
      <c r="L258" s="136">
        <f>K258/F258</f>
        <v>-0.42622950819672129</v>
      </c>
      <c r="M258" s="137" t="s">
        <v>665</v>
      </c>
      <c r="N258" s="138">
        <v>43522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113</v>
      </c>
      <c r="B259" s="111">
        <v>43209</v>
      </c>
      <c r="C259" s="111"/>
      <c r="D259" s="112" t="s">
        <v>747</v>
      </c>
      <c r="E259" s="113" t="s">
        <v>625</v>
      </c>
      <c r="F259" s="114">
        <v>430</v>
      </c>
      <c r="G259" s="114"/>
      <c r="H259" s="115">
        <v>220</v>
      </c>
      <c r="I259" s="133">
        <v>537</v>
      </c>
      <c r="J259" s="139" t="s">
        <v>748</v>
      </c>
      <c r="K259" s="135">
        <f>H259-F259</f>
        <v>-210</v>
      </c>
      <c r="L259" s="136">
        <f>K259/F259</f>
        <v>-0.48837209302325579</v>
      </c>
      <c r="M259" s="137" t="s">
        <v>665</v>
      </c>
      <c r="N259" s="138">
        <v>43252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0">
        <v>114</v>
      </c>
      <c r="B260" s="160">
        <v>43220</v>
      </c>
      <c r="C260" s="160"/>
      <c r="D260" s="161" t="s">
        <v>395</v>
      </c>
      <c r="E260" s="162" t="s">
        <v>625</v>
      </c>
      <c r="F260" s="164">
        <v>153.5</v>
      </c>
      <c r="G260" s="164"/>
      <c r="H260" s="164">
        <v>196</v>
      </c>
      <c r="I260" s="164">
        <v>196</v>
      </c>
      <c r="J260" s="361" t="s">
        <v>3498</v>
      </c>
      <c r="K260" s="184">
        <f>H260-F260</f>
        <v>42.5</v>
      </c>
      <c r="L260" s="185">
        <f>K260/F260</f>
        <v>0.27687296416938112</v>
      </c>
      <c r="M260" s="163" t="s">
        <v>601</v>
      </c>
      <c r="N260" s="186">
        <v>43605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5">
        <v>115</v>
      </c>
      <c r="B261" s="111">
        <v>43306</v>
      </c>
      <c r="C261" s="111"/>
      <c r="D261" s="112" t="s">
        <v>770</v>
      </c>
      <c r="E261" s="113" t="s">
        <v>625</v>
      </c>
      <c r="F261" s="114">
        <v>27.5</v>
      </c>
      <c r="G261" s="114"/>
      <c r="H261" s="115">
        <v>13.1</v>
      </c>
      <c r="I261" s="133">
        <v>60</v>
      </c>
      <c r="J261" s="139" t="s">
        <v>774</v>
      </c>
      <c r="K261" s="135">
        <v>-14.4</v>
      </c>
      <c r="L261" s="136">
        <v>-0.52363636363636401</v>
      </c>
      <c r="M261" s="137" t="s">
        <v>665</v>
      </c>
      <c r="N261" s="138">
        <v>43138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9">
        <v>116</v>
      </c>
      <c r="B262" s="349">
        <v>43318</v>
      </c>
      <c r="C262" s="349"/>
      <c r="D262" s="117" t="s">
        <v>749</v>
      </c>
      <c r="E262" s="352" t="s">
        <v>625</v>
      </c>
      <c r="F262" s="352">
        <v>148.5</v>
      </c>
      <c r="G262" s="352"/>
      <c r="H262" s="352">
        <v>102</v>
      </c>
      <c r="I262" s="358">
        <v>182</v>
      </c>
      <c r="J262" s="139" t="s">
        <v>3497</v>
      </c>
      <c r="K262" s="135">
        <f>H262-F262</f>
        <v>-46.5</v>
      </c>
      <c r="L262" s="136">
        <f>K262/F262</f>
        <v>-0.31313131313131315</v>
      </c>
      <c r="M262" s="137" t="s">
        <v>665</v>
      </c>
      <c r="N262" s="138">
        <v>43661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117</v>
      </c>
      <c r="B263" s="107">
        <v>43335</v>
      </c>
      <c r="C263" s="107"/>
      <c r="D263" s="108" t="s">
        <v>775</v>
      </c>
      <c r="E263" s="109" t="s">
        <v>625</v>
      </c>
      <c r="F263" s="157">
        <v>285</v>
      </c>
      <c r="G263" s="109"/>
      <c r="H263" s="109">
        <v>355</v>
      </c>
      <c r="I263" s="127">
        <v>364</v>
      </c>
      <c r="J263" s="142" t="s">
        <v>776</v>
      </c>
      <c r="K263" s="129">
        <v>70</v>
      </c>
      <c r="L263" s="130">
        <v>0.24561403508771901</v>
      </c>
      <c r="M263" s="131" t="s">
        <v>601</v>
      </c>
      <c r="N263" s="132">
        <v>43455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118</v>
      </c>
      <c r="B264" s="107">
        <v>43341</v>
      </c>
      <c r="C264" s="107"/>
      <c r="D264" s="108" t="s">
        <v>385</v>
      </c>
      <c r="E264" s="109" t="s">
        <v>625</v>
      </c>
      <c r="F264" s="157">
        <v>525</v>
      </c>
      <c r="G264" s="109"/>
      <c r="H264" s="109">
        <v>585</v>
      </c>
      <c r="I264" s="127">
        <v>635</v>
      </c>
      <c r="J264" s="142" t="s">
        <v>750</v>
      </c>
      <c r="K264" s="129">
        <f t="shared" ref="K264:K276" si="109">H264-F264</f>
        <v>60</v>
      </c>
      <c r="L264" s="130">
        <f t="shared" ref="L264:L276" si="110">K264/F264</f>
        <v>0.11428571428571428</v>
      </c>
      <c r="M264" s="131" t="s">
        <v>601</v>
      </c>
      <c r="N264" s="132">
        <v>43662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119</v>
      </c>
      <c r="B265" s="107">
        <v>43395</v>
      </c>
      <c r="C265" s="107"/>
      <c r="D265" s="108" t="s">
        <v>369</v>
      </c>
      <c r="E265" s="109" t="s">
        <v>625</v>
      </c>
      <c r="F265" s="157">
        <v>475</v>
      </c>
      <c r="G265" s="109"/>
      <c r="H265" s="109">
        <v>574</v>
      </c>
      <c r="I265" s="127">
        <v>570</v>
      </c>
      <c r="J265" s="142" t="s">
        <v>684</v>
      </c>
      <c r="K265" s="129">
        <f t="shared" si="109"/>
        <v>99</v>
      </c>
      <c r="L265" s="130">
        <f t="shared" si="110"/>
        <v>0.20842105263157895</v>
      </c>
      <c r="M265" s="131" t="s">
        <v>601</v>
      </c>
      <c r="N265" s="132">
        <v>43403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120</v>
      </c>
      <c r="B266" s="155">
        <v>43397</v>
      </c>
      <c r="C266" s="155"/>
      <c r="D266" s="440" t="s">
        <v>392</v>
      </c>
      <c r="E266" s="157" t="s">
        <v>625</v>
      </c>
      <c r="F266" s="157">
        <v>707.5</v>
      </c>
      <c r="G266" s="157"/>
      <c r="H266" s="157">
        <v>872</v>
      </c>
      <c r="I266" s="179">
        <v>872</v>
      </c>
      <c r="J266" s="180" t="s">
        <v>684</v>
      </c>
      <c r="K266" s="129">
        <f t="shared" si="109"/>
        <v>164.5</v>
      </c>
      <c r="L266" s="181">
        <f t="shared" si="110"/>
        <v>0.23250883392226149</v>
      </c>
      <c r="M266" s="182" t="s">
        <v>601</v>
      </c>
      <c r="N266" s="183">
        <v>43482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121</v>
      </c>
      <c r="B267" s="155">
        <v>43398</v>
      </c>
      <c r="C267" s="155"/>
      <c r="D267" s="440" t="s">
        <v>349</v>
      </c>
      <c r="E267" s="157" t="s">
        <v>625</v>
      </c>
      <c r="F267" s="157">
        <v>162</v>
      </c>
      <c r="G267" s="157"/>
      <c r="H267" s="157">
        <v>204</v>
      </c>
      <c r="I267" s="179">
        <v>209</v>
      </c>
      <c r="J267" s="180" t="s">
        <v>3496</v>
      </c>
      <c r="K267" s="129">
        <f t="shared" si="109"/>
        <v>42</v>
      </c>
      <c r="L267" s="181">
        <f t="shared" si="110"/>
        <v>0.25925925925925924</v>
      </c>
      <c r="M267" s="182" t="s">
        <v>601</v>
      </c>
      <c r="N267" s="183">
        <v>43539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7">
        <v>122</v>
      </c>
      <c r="B268" s="208">
        <v>43399</v>
      </c>
      <c r="C268" s="208"/>
      <c r="D268" s="156" t="s">
        <v>496</v>
      </c>
      <c r="E268" s="209" t="s">
        <v>625</v>
      </c>
      <c r="F268" s="209">
        <v>240</v>
      </c>
      <c r="G268" s="209"/>
      <c r="H268" s="209">
        <v>297</v>
      </c>
      <c r="I268" s="233">
        <v>297</v>
      </c>
      <c r="J268" s="180" t="s">
        <v>684</v>
      </c>
      <c r="K268" s="234">
        <f t="shared" si="109"/>
        <v>57</v>
      </c>
      <c r="L268" s="235">
        <f t="shared" si="110"/>
        <v>0.23749999999999999</v>
      </c>
      <c r="M268" s="236" t="s">
        <v>601</v>
      </c>
      <c r="N268" s="237">
        <v>43417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123</v>
      </c>
      <c r="B269" s="107">
        <v>43439</v>
      </c>
      <c r="C269" s="107"/>
      <c r="D269" s="149" t="s">
        <v>751</v>
      </c>
      <c r="E269" s="109" t="s">
        <v>625</v>
      </c>
      <c r="F269" s="109">
        <v>202.5</v>
      </c>
      <c r="G269" s="109"/>
      <c r="H269" s="109">
        <v>255</v>
      </c>
      <c r="I269" s="127">
        <v>252</v>
      </c>
      <c r="J269" s="142" t="s">
        <v>684</v>
      </c>
      <c r="K269" s="129">
        <f t="shared" si="109"/>
        <v>52.5</v>
      </c>
      <c r="L269" s="130">
        <f t="shared" si="110"/>
        <v>0.25925925925925924</v>
      </c>
      <c r="M269" s="131" t="s">
        <v>601</v>
      </c>
      <c r="N269" s="132">
        <v>43542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124</v>
      </c>
      <c r="B270" s="208">
        <v>43465</v>
      </c>
      <c r="C270" s="107"/>
      <c r="D270" s="440" t="s">
        <v>424</v>
      </c>
      <c r="E270" s="209" t="s">
        <v>625</v>
      </c>
      <c r="F270" s="209">
        <v>710</v>
      </c>
      <c r="G270" s="209"/>
      <c r="H270" s="209">
        <v>866</v>
      </c>
      <c r="I270" s="233">
        <v>866</v>
      </c>
      <c r="J270" s="180" t="s">
        <v>684</v>
      </c>
      <c r="K270" s="129">
        <f t="shared" si="109"/>
        <v>156</v>
      </c>
      <c r="L270" s="130">
        <f t="shared" si="110"/>
        <v>0.21971830985915494</v>
      </c>
      <c r="M270" s="131" t="s">
        <v>601</v>
      </c>
      <c r="N270" s="364">
        <v>43553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125</v>
      </c>
      <c r="B271" s="208">
        <v>43522</v>
      </c>
      <c r="C271" s="208"/>
      <c r="D271" s="440" t="s">
        <v>142</v>
      </c>
      <c r="E271" s="209" t="s">
        <v>625</v>
      </c>
      <c r="F271" s="209">
        <v>337.25</v>
      </c>
      <c r="G271" s="209"/>
      <c r="H271" s="209">
        <v>398.5</v>
      </c>
      <c r="I271" s="233">
        <v>411</v>
      </c>
      <c r="J271" s="142" t="s">
        <v>3495</v>
      </c>
      <c r="K271" s="129">
        <f t="shared" si="109"/>
        <v>61.25</v>
      </c>
      <c r="L271" s="130">
        <f t="shared" si="110"/>
        <v>0.1816160118606375</v>
      </c>
      <c r="M271" s="131" t="s">
        <v>601</v>
      </c>
      <c r="N271" s="364">
        <v>43760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1">
        <v>126</v>
      </c>
      <c r="B272" s="165">
        <v>43559</v>
      </c>
      <c r="C272" s="165"/>
      <c r="D272" s="166" t="s">
        <v>411</v>
      </c>
      <c r="E272" s="167" t="s">
        <v>625</v>
      </c>
      <c r="F272" s="167">
        <v>130</v>
      </c>
      <c r="G272" s="167"/>
      <c r="H272" s="167">
        <v>65</v>
      </c>
      <c r="I272" s="187">
        <v>158</v>
      </c>
      <c r="J272" s="139" t="s">
        <v>752</v>
      </c>
      <c r="K272" s="135">
        <f t="shared" si="109"/>
        <v>-65</v>
      </c>
      <c r="L272" s="136">
        <f t="shared" si="110"/>
        <v>-0.5</v>
      </c>
      <c r="M272" s="137" t="s">
        <v>665</v>
      </c>
      <c r="N272" s="138">
        <v>43726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2">
        <v>127</v>
      </c>
      <c r="B273" s="188">
        <v>43017</v>
      </c>
      <c r="C273" s="188"/>
      <c r="D273" s="189" t="s">
        <v>170</v>
      </c>
      <c r="E273" s="190" t="s">
        <v>625</v>
      </c>
      <c r="F273" s="191">
        <v>141.5</v>
      </c>
      <c r="G273" s="192"/>
      <c r="H273" s="192">
        <v>183.5</v>
      </c>
      <c r="I273" s="192">
        <v>210</v>
      </c>
      <c r="J273" s="219" t="s">
        <v>3443</v>
      </c>
      <c r="K273" s="220">
        <f t="shared" si="109"/>
        <v>42</v>
      </c>
      <c r="L273" s="221">
        <f t="shared" si="110"/>
        <v>0.29681978798586572</v>
      </c>
      <c r="M273" s="191" t="s">
        <v>601</v>
      </c>
      <c r="N273" s="222">
        <v>43042</v>
      </c>
      <c r="O273" s="57"/>
      <c r="P273" s="16"/>
      <c r="Q273" s="16"/>
      <c r="R273" s="95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1">
        <v>128</v>
      </c>
      <c r="B274" s="165">
        <v>43074</v>
      </c>
      <c r="C274" s="165"/>
      <c r="D274" s="166" t="s">
        <v>304</v>
      </c>
      <c r="E274" s="167" t="s">
        <v>625</v>
      </c>
      <c r="F274" s="168">
        <v>172</v>
      </c>
      <c r="G274" s="167"/>
      <c r="H274" s="167">
        <v>155.25</v>
      </c>
      <c r="I274" s="187">
        <v>230</v>
      </c>
      <c r="J274" s="401" t="s">
        <v>3402</v>
      </c>
      <c r="K274" s="135">
        <f t="shared" ref="K274" si="111">H274-F274</f>
        <v>-16.75</v>
      </c>
      <c r="L274" s="136">
        <f t="shared" ref="L274" si="112">K274/F274</f>
        <v>-9.7383720930232565E-2</v>
      </c>
      <c r="M274" s="137" t="s">
        <v>665</v>
      </c>
      <c r="N274" s="138">
        <v>43787</v>
      </c>
      <c r="O274" s="57"/>
      <c r="P274" s="16"/>
      <c r="Q274" s="16"/>
      <c r="R274" s="17" t="s">
        <v>753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2">
        <v>129</v>
      </c>
      <c r="B275" s="188">
        <v>43398</v>
      </c>
      <c r="C275" s="188"/>
      <c r="D275" s="189" t="s">
        <v>105</v>
      </c>
      <c r="E275" s="190" t="s">
        <v>625</v>
      </c>
      <c r="F275" s="192">
        <v>698.5</v>
      </c>
      <c r="G275" s="192"/>
      <c r="H275" s="192">
        <v>850</v>
      </c>
      <c r="I275" s="192">
        <v>890</v>
      </c>
      <c r="J275" s="223" t="s">
        <v>3492</v>
      </c>
      <c r="K275" s="220">
        <f t="shared" si="109"/>
        <v>151.5</v>
      </c>
      <c r="L275" s="221">
        <f t="shared" si="110"/>
        <v>0.21689334287759485</v>
      </c>
      <c r="M275" s="191" t="s">
        <v>601</v>
      </c>
      <c r="N275" s="222">
        <v>43453</v>
      </c>
      <c r="O275" s="57"/>
      <c r="P275" s="16"/>
      <c r="Q275" s="16"/>
      <c r="R275" s="95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7">
        <v>130</v>
      </c>
      <c r="B276" s="160">
        <v>42877</v>
      </c>
      <c r="C276" s="160"/>
      <c r="D276" s="161" t="s">
        <v>384</v>
      </c>
      <c r="E276" s="162" t="s">
        <v>625</v>
      </c>
      <c r="F276" s="163">
        <v>127.6</v>
      </c>
      <c r="G276" s="164"/>
      <c r="H276" s="164">
        <v>138</v>
      </c>
      <c r="I276" s="164">
        <v>190</v>
      </c>
      <c r="J276" s="402" t="s">
        <v>3406</v>
      </c>
      <c r="K276" s="184">
        <f t="shared" si="109"/>
        <v>10.400000000000006</v>
      </c>
      <c r="L276" s="185">
        <f t="shared" si="110"/>
        <v>8.1504702194357417E-2</v>
      </c>
      <c r="M276" s="163" t="s">
        <v>601</v>
      </c>
      <c r="N276" s="186">
        <v>43774</v>
      </c>
      <c r="O276" s="57"/>
      <c r="P276" s="16"/>
      <c r="Q276" s="16"/>
      <c r="R276" s="17" t="s">
        <v>755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73">
        <v>131</v>
      </c>
      <c r="B277" s="196">
        <v>43158</v>
      </c>
      <c r="C277" s="196"/>
      <c r="D277" s="193" t="s">
        <v>756</v>
      </c>
      <c r="E277" s="197" t="s">
        <v>625</v>
      </c>
      <c r="F277" s="198">
        <v>317</v>
      </c>
      <c r="G277" s="197"/>
      <c r="H277" s="197"/>
      <c r="I277" s="226">
        <v>398</v>
      </c>
      <c r="J277" s="225"/>
      <c r="K277" s="195"/>
      <c r="L277" s="194"/>
      <c r="M277" s="225" t="s">
        <v>603</v>
      </c>
      <c r="N277" s="224"/>
      <c r="O277" s="57"/>
      <c r="P277" s="16"/>
      <c r="Q277" s="16"/>
      <c r="R277" s="95" t="s">
        <v>755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1">
        <v>132</v>
      </c>
      <c r="B278" s="165">
        <v>43164</v>
      </c>
      <c r="C278" s="165"/>
      <c r="D278" s="166" t="s">
        <v>136</v>
      </c>
      <c r="E278" s="167" t="s">
        <v>625</v>
      </c>
      <c r="F278" s="168">
        <f>510-14.4</f>
        <v>495.6</v>
      </c>
      <c r="G278" s="167"/>
      <c r="H278" s="167">
        <v>350</v>
      </c>
      <c r="I278" s="187">
        <v>672</v>
      </c>
      <c r="J278" s="401" t="s">
        <v>3464</v>
      </c>
      <c r="K278" s="135">
        <f t="shared" ref="K278" si="113">H278-F278</f>
        <v>-145.60000000000002</v>
      </c>
      <c r="L278" s="136">
        <f t="shared" ref="L278" si="114">K278/F278</f>
        <v>-0.29378531073446329</v>
      </c>
      <c r="M278" s="137" t="s">
        <v>665</v>
      </c>
      <c r="N278" s="138">
        <v>43887</v>
      </c>
      <c r="O278" s="57"/>
      <c r="P278" s="16"/>
      <c r="Q278" s="16"/>
      <c r="R278" s="17" t="s">
        <v>755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1">
        <v>133</v>
      </c>
      <c r="B279" s="165">
        <v>43237</v>
      </c>
      <c r="C279" s="165"/>
      <c r="D279" s="166" t="s">
        <v>490</v>
      </c>
      <c r="E279" s="167" t="s">
        <v>625</v>
      </c>
      <c r="F279" s="168">
        <v>230.3</v>
      </c>
      <c r="G279" s="167"/>
      <c r="H279" s="167">
        <v>102.5</v>
      </c>
      <c r="I279" s="187">
        <v>348</v>
      </c>
      <c r="J279" s="401" t="s">
        <v>3486</v>
      </c>
      <c r="K279" s="135">
        <f t="shared" ref="K279" si="115">H279-F279</f>
        <v>-127.80000000000001</v>
      </c>
      <c r="L279" s="136">
        <f t="shared" ref="L279" si="116">K279/F279</f>
        <v>-0.55492835432045162</v>
      </c>
      <c r="M279" s="137" t="s">
        <v>665</v>
      </c>
      <c r="N279" s="138">
        <v>43896</v>
      </c>
      <c r="O279" s="57"/>
      <c r="P279" s="16"/>
      <c r="Q279" s="16"/>
      <c r="R279" s="17" t="s">
        <v>753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6">
        <v>134</v>
      </c>
      <c r="B280" s="199">
        <v>43258</v>
      </c>
      <c r="C280" s="199"/>
      <c r="D280" s="202" t="s">
        <v>450</v>
      </c>
      <c r="E280" s="200" t="s">
        <v>625</v>
      </c>
      <c r="F280" s="198">
        <f>342.5-5.1</f>
        <v>337.4</v>
      </c>
      <c r="G280" s="200"/>
      <c r="H280" s="200"/>
      <c r="I280" s="227">
        <v>439</v>
      </c>
      <c r="J280" s="228"/>
      <c r="K280" s="229"/>
      <c r="L280" s="230"/>
      <c r="M280" s="228" t="s">
        <v>603</v>
      </c>
      <c r="N280" s="231"/>
      <c r="O280" s="57"/>
      <c r="P280" s="16"/>
      <c r="Q280" s="16"/>
      <c r="R280" s="95" t="s">
        <v>755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6">
        <v>135</v>
      </c>
      <c r="B281" s="199">
        <v>43285</v>
      </c>
      <c r="C281" s="199"/>
      <c r="D281" s="203" t="s">
        <v>50</v>
      </c>
      <c r="E281" s="200" t="s">
        <v>625</v>
      </c>
      <c r="F281" s="198">
        <f>127.5-5.53</f>
        <v>121.97</v>
      </c>
      <c r="G281" s="200"/>
      <c r="H281" s="200"/>
      <c r="I281" s="227">
        <v>170</v>
      </c>
      <c r="J281" s="228"/>
      <c r="K281" s="229"/>
      <c r="L281" s="230"/>
      <c r="M281" s="228" t="s">
        <v>603</v>
      </c>
      <c r="N281" s="231"/>
      <c r="O281" s="57"/>
      <c r="P281" s="16"/>
      <c r="Q281" s="16"/>
      <c r="R281" s="343" t="s">
        <v>755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71">
        <v>136</v>
      </c>
      <c r="B282" s="165">
        <v>43294</v>
      </c>
      <c r="C282" s="165"/>
      <c r="D282" s="166" t="s">
        <v>244</v>
      </c>
      <c r="E282" s="167" t="s">
        <v>625</v>
      </c>
      <c r="F282" s="168">
        <v>46.5</v>
      </c>
      <c r="G282" s="167"/>
      <c r="H282" s="167">
        <v>17</v>
      </c>
      <c r="I282" s="187">
        <v>59</v>
      </c>
      <c r="J282" s="401" t="s">
        <v>3463</v>
      </c>
      <c r="K282" s="135">
        <f t="shared" ref="K282" si="117">H282-F282</f>
        <v>-29.5</v>
      </c>
      <c r="L282" s="136">
        <f t="shared" ref="L282" si="118">K282/F282</f>
        <v>-0.63440860215053763</v>
      </c>
      <c r="M282" s="137" t="s">
        <v>665</v>
      </c>
      <c r="N282" s="138">
        <v>43887</v>
      </c>
      <c r="O282" s="57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3">
        <v>137</v>
      </c>
      <c r="B283" s="196">
        <v>43396</v>
      </c>
      <c r="C283" s="196"/>
      <c r="D283" s="203" t="s">
        <v>426</v>
      </c>
      <c r="E283" s="200" t="s">
        <v>625</v>
      </c>
      <c r="F283" s="201">
        <v>156.5</v>
      </c>
      <c r="G283" s="200"/>
      <c r="H283" s="200"/>
      <c r="I283" s="227">
        <v>191</v>
      </c>
      <c r="J283" s="228"/>
      <c r="K283" s="229"/>
      <c r="L283" s="230"/>
      <c r="M283" s="228" t="s">
        <v>603</v>
      </c>
      <c r="N283" s="231"/>
      <c r="O283" s="57"/>
      <c r="P283" s="16"/>
      <c r="Q283" s="16"/>
      <c r="R283" s="345" t="s">
        <v>753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3">
        <v>138</v>
      </c>
      <c r="B284" s="196">
        <v>43439</v>
      </c>
      <c r="C284" s="196"/>
      <c r="D284" s="203" t="s">
        <v>331</v>
      </c>
      <c r="E284" s="200" t="s">
        <v>625</v>
      </c>
      <c r="F284" s="201">
        <v>259.5</v>
      </c>
      <c r="G284" s="200"/>
      <c r="H284" s="200"/>
      <c r="I284" s="227">
        <v>321</v>
      </c>
      <c r="J284" s="228"/>
      <c r="K284" s="229"/>
      <c r="L284" s="230"/>
      <c r="M284" s="228" t="s">
        <v>603</v>
      </c>
      <c r="N284" s="231"/>
      <c r="O284" s="16"/>
      <c r="P284" s="16"/>
      <c r="Q284" s="16"/>
      <c r="R284" s="343" t="s">
        <v>755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1">
        <v>139</v>
      </c>
      <c r="B285" s="165">
        <v>43439</v>
      </c>
      <c r="C285" s="165"/>
      <c r="D285" s="166" t="s">
        <v>777</v>
      </c>
      <c r="E285" s="167" t="s">
        <v>625</v>
      </c>
      <c r="F285" s="167">
        <v>715</v>
      </c>
      <c r="G285" s="167"/>
      <c r="H285" s="167">
        <v>445</v>
      </c>
      <c r="I285" s="187">
        <v>840</v>
      </c>
      <c r="J285" s="139" t="s">
        <v>2996</v>
      </c>
      <c r="K285" s="135">
        <f t="shared" ref="K285:K288" si="119">H285-F285</f>
        <v>-270</v>
      </c>
      <c r="L285" s="136">
        <f t="shared" ref="L285:L288" si="120">K285/F285</f>
        <v>-0.3776223776223776</v>
      </c>
      <c r="M285" s="137" t="s">
        <v>665</v>
      </c>
      <c r="N285" s="138">
        <v>43800</v>
      </c>
      <c r="O285" s="57"/>
      <c r="P285" s="16"/>
      <c r="Q285" s="16"/>
      <c r="R285" s="17" t="s">
        <v>753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7">
        <v>140</v>
      </c>
      <c r="B286" s="208">
        <v>43469</v>
      </c>
      <c r="C286" s="208"/>
      <c r="D286" s="156" t="s">
        <v>146</v>
      </c>
      <c r="E286" s="209" t="s">
        <v>625</v>
      </c>
      <c r="F286" s="209">
        <v>875</v>
      </c>
      <c r="G286" s="209"/>
      <c r="H286" s="209">
        <v>1165</v>
      </c>
      <c r="I286" s="233">
        <v>1185</v>
      </c>
      <c r="J286" s="142" t="s">
        <v>3493</v>
      </c>
      <c r="K286" s="129">
        <f t="shared" si="119"/>
        <v>290</v>
      </c>
      <c r="L286" s="130">
        <f t="shared" si="120"/>
        <v>0.33142857142857141</v>
      </c>
      <c r="M286" s="131" t="s">
        <v>601</v>
      </c>
      <c r="N286" s="364">
        <v>43847</v>
      </c>
      <c r="O286" s="57"/>
      <c r="P286" s="16"/>
      <c r="Q286" s="16"/>
      <c r="R286" s="17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7">
        <v>141</v>
      </c>
      <c r="B287" s="208">
        <v>43559</v>
      </c>
      <c r="C287" s="208"/>
      <c r="D287" s="440" t="s">
        <v>346</v>
      </c>
      <c r="E287" s="209" t="s">
        <v>625</v>
      </c>
      <c r="F287" s="209">
        <f>387-14.63</f>
        <v>372.37</v>
      </c>
      <c r="G287" s="209"/>
      <c r="H287" s="209">
        <v>490</v>
      </c>
      <c r="I287" s="233">
        <v>490</v>
      </c>
      <c r="J287" s="142" t="s">
        <v>684</v>
      </c>
      <c r="K287" s="129">
        <f t="shared" si="119"/>
        <v>117.63</v>
      </c>
      <c r="L287" s="130">
        <f t="shared" si="120"/>
        <v>0.31589548030185027</v>
      </c>
      <c r="M287" s="131" t="s">
        <v>601</v>
      </c>
      <c r="N287" s="364">
        <v>43850</v>
      </c>
      <c r="O287" s="57"/>
      <c r="P287" s="16"/>
      <c r="Q287" s="16"/>
      <c r="R287" s="17" t="s">
        <v>753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1">
        <v>142</v>
      </c>
      <c r="B288" s="165">
        <v>43578</v>
      </c>
      <c r="C288" s="165"/>
      <c r="D288" s="166" t="s">
        <v>778</v>
      </c>
      <c r="E288" s="167" t="s">
        <v>602</v>
      </c>
      <c r="F288" s="167">
        <v>220</v>
      </c>
      <c r="G288" s="167"/>
      <c r="H288" s="167">
        <v>127.5</v>
      </c>
      <c r="I288" s="187">
        <v>284</v>
      </c>
      <c r="J288" s="401" t="s">
        <v>3487</v>
      </c>
      <c r="K288" s="135">
        <f t="shared" si="119"/>
        <v>-92.5</v>
      </c>
      <c r="L288" s="136">
        <f t="shared" si="120"/>
        <v>-0.42045454545454547</v>
      </c>
      <c r="M288" s="137" t="s">
        <v>665</v>
      </c>
      <c r="N288" s="138">
        <v>43896</v>
      </c>
      <c r="O288" s="57"/>
      <c r="P288" s="16"/>
      <c r="Q288" s="16"/>
      <c r="R288" s="17" t="s">
        <v>753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7">
        <v>143</v>
      </c>
      <c r="B289" s="208">
        <v>43622</v>
      </c>
      <c r="C289" s="208"/>
      <c r="D289" s="440" t="s">
        <v>497</v>
      </c>
      <c r="E289" s="209" t="s">
        <v>602</v>
      </c>
      <c r="F289" s="209">
        <v>332.8</v>
      </c>
      <c r="G289" s="209"/>
      <c r="H289" s="209">
        <v>405</v>
      </c>
      <c r="I289" s="233">
        <v>419</v>
      </c>
      <c r="J289" s="142" t="s">
        <v>3494</v>
      </c>
      <c r="K289" s="129">
        <f t="shared" ref="K289" si="121">H289-F289</f>
        <v>72.199999999999989</v>
      </c>
      <c r="L289" s="130">
        <f t="shared" ref="L289" si="122">K289/F289</f>
        <v>0.21694711538461534</v>
      </c>
      <c r="M289" s="131" t="s">
        <v>601</v>
      </c>
      <c r="N289" s="364">
        <v>43860</v>
      </c>
      <c r="O289" s="57"/>
      <c r="P289" s="16"/>
      <c r="Q289" s="16"/>
      <c r="R289" s="17" t="s">
        <v>753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145">
        <v>144</v>
      </c>
      <c r="B290" s="144">
        <v>43641</v>
      </c>
      <c r="C290" s="144"/>
      <c r="D290" s="145" t="s">
        <v>140</v>
      </c>
      <c r="E290" s="146" t="s">
        <v>625</v>
      </c>
      <c r="F290" s="147">
        <v>386</v>
      </c>
      <c r="G290" s="148"/>
      <c r="H290" s="148">
        <v>395</v>
      </c>
      <c r="I290" s="148">
        <v>452</v>
      </c>
      <c r="J290" s="171" t="s">
        <v>3407</v>
      </c>
      <c r="K290" s="172">
        <f t="shared" ref="K290" si="123">H290-F290</f>
        <v>9</v>
      </c>
      <c r="L290" s="173">
        <f t="shared" ref="L290" si="124">K290/F290</f>
        <v>2.3316062176165803E-2</v>
      </c>
      <c r="M290" s="174" t="s">
        <v>710</v>
      </c>
      <c r="N290" s="175">
        <v>43868</v>
      </c>
      <c r="O290" s="16"/>
      <c r="P290" s="16"/>
      <c r="Q290" s="16"/>
      <c r="R290" s="345" t="s">
        <v>753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4">
        <v>145</v>
      </c>
      <c r="B291" s="196">
        <v>43707</v>
      </c>
      <c r="C291" s="196"/>
      <c r="D291" s="203" t="s">
        <v>261</v>
      </c>
      <c r="E291" s="200" t="s">
        <v>625</v>
      </c>
      <c r="F291" s="200" t="s">
        <v>757</v>
      </c>
      <c r="G291" s="200"/>
      <c r="H291" s="200"/>
      <c r="I291" s="227">
        <v>190</v>
      </c>
      <c r="J291" s="228"/>
      <c r="K291" s="229"/>
      <c r="L291" s="230"/>
      <c r="M291" s="359" t="s">
        <v>603</v>
      </c>
      <c r="N291" s="231"/>
      <c r="O291" s="16"/>
      <c r="P291" s="16"/>
      <c r="Q291" s="16"/>
      <c r="R291" s="345" t="s">
        <v>753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7">
        <v>146</v>
      </c>
      <c r="B292" s="208">
        <v>43731</v>
      </c>
      <c r="C292" s="208"/>
      <c r="D292" s="156" t="s">
        <v>441</v>
      </c>
      <c r="E292" s="209" t="s">
        <v>625</v>
      </c>
      <c r="F292" s="209">
        <v>235</v>
      </c>
      <c r="G292" s="209"/>
      <c r="H292" s="209">
        <v>295</v>
      </c>
      <c r="I292" s="233">
        <v>296</v>
      </c>
      <c r="J292" s="142" t="s">
        <v>3149</v>
      </c>
      <c r="K292" s="129">
        <f t="shared" ref="K292" si="125">H292-F292</f>
        <v>60</v>
      </c>
      <c r="L292" s="130">
        <f t="shared" ref="L292" si="126">K292/F292</f>
        <v>0.25531914893617019</v>
      </c>
      <c r="M292" s="131" t="s">
        <v>601</v>
      </c>
      <c r="N292" s="364">
        <v>43844</v>
      </c>
      <c r="O292" s="57"/>
      <c r="P292" s="16"/>
      <c r="Q292" s="16"/>
      <c r="R292" s="17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7">
        <v>147</v>
      </c>
      <c r="B293" s="208">
        <v>43752</v>
      </c>
      <c r="C293" s="208"/>
      <c r="D293" s="156" t="s">
        <v>2979</v>
      </c>
      <c r="E293" s="209" t="s">
        <v>625</v>
      </c>
      <c r="F293" s="209">
        <v>277.5</v>
      </c>
      <c r="G293" s="209"/>
      <c r="H293" s="209">
        <v>333</v>
      </c>
      <c r="I293" s="233">
        <v>333</v>
      </c>
      <c r="J293" s="142" t="s">
        <v>3150</v>
      </c>
      <c r="K293" s="129">
        <f t="shared" ref="K293" si="127">H293-F293</f>
        <v>55.5</v>
      </c>
      <c r="L293" s="130">
        <f t="shared" ref="L293" si="128">K293/F293</f>
        <v>0.2</v>
      </c>
      <c r="M293" s="131" t="s">
        <v>601</v>
      </c>
      <c r="N293" s="364">
        <v>43846</v>
      </c>
      <c r="O293" s="57"/>
      <c r="P293" s="16"/>
      <c r="Q293" s="16"/>
      <c r="R293" s="17" t="s">
        <v>755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7">
        <v>148</v>
      </c>
      <c r="B294" s="208">
        <v>43752</v>
      </c>
      <c r="C294" s="208"/>
      <c r="D294" s="156" t="s">
        <v>2978</v>
      </c>
      <c r="E294" s="209" t="s">
        <v>625</v>
      </c>
      <c r="F294" s="209">
        <v>930</v>
      </c>
      <c r="G294" s="209"/>
      <c r="H294" s="209">
        <v>1165</v>
      </c>
      <c r="I294" s="233">
        <v>1200</v>
      </c>
      <c r="J294" s="142" t="s">
        <v>3152</v>
      </c>
      <c r="K294" s="129">
        <f t="shared" ref="K294" si="129">H294-F294</f>
        <v>235</v>
      </c>
      <c r="L294" s="130">
        <f t="shared" ref="L294" si="130">K294/F294</f>
        <v>0.25268817204301075</v>
      </c>
      <c r="M294" s="131" t="s">
        <v>601</v>
      </c>
      <c r="N294" s="364">
        <v>43847</v>
      </c>
      <c r="O294" s="57"/>
      <c r="P294" s="16"/>
      <c r="Q294" s="16"/>
      <c r="R294" s="17" t="s">
        <v>755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73">
        <v>149</v>
      </c>
      <c r="B295" s="348">
        <v>43753</v>
      </c>
      <c r="C295" s="213"/>
      <c r="D295" s="375" t="s">
        <v>2977</v>
      </c>
      <c r="E295" s="351" t="s">
        <v>625</v>
      </c>
      <c r="F295" s="354">
        <v>111</v>
      </c>
      <c r="G295" s="351"/>
      <c r="H295" s="351"/>
      <c r="I295" s="357">
        <v>141</v>
      </c>
      <c r="J295" s="239"/>
      <c r="K295" s="239"/>
      <c r="L295" s="124"/>
      <c r="M295" s="363" t="s">
        <v>603</v>
      </c>
      <c r="N295" s="241"/>
      <c r="O295" s="16"/>
      <c r="P295" s="16"/>
      <c r="Q295" s="16"/>
      <c r="R295" s="345" t="s">
        <v>753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7">
        <v>150</v>
      </c>
      <c r="B296" s="208">
        <v>43753</v>
      </c>
      <c r="C296" s="208"/>
      <c r="D296" s="156" t="s">
        <v>2976</v>
      </c>
      <c r="E296" s="209" t="s">
        <v>625</v>
      </c>
      <c r="F296" s="210">
        <v>296</v>
      </c>
      <c r="G296" s="209"/>
      <c r="H296" s="209">
        <v>370</v>
      </c>
      <c r="I296" s="233">
        <v>370</v>
      </c>
      <c r="J296" s="142" t="s">
        <v>684</v>
      </c>
      <c r="K296" s="129">
        <f t="shared" ref="K296" si="131">H296-F296</f>
        <v>74</v>
      </c>
      <c r="L296" s="130">
        <f t="shared" ref="L296" si="132">K296/F296</f>
        <v>0.25</v>
      </c>
      <c r="M296" s="131" t="s">
        <v>601</v>
      </c>
      <c r="N296" s="364">
        <v>43853</v>
      </c>
      <c r="O296" s="57"/>
      <c r="P296" s="16"/>
      <c r="Q296" s="16"/>
      <c r="R296" s="17" t="s">
        <v>755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4">
        <v>151</v>
      </c>
      <c r="B297" s="212">
        <v>43754</v>
      </c>
      <c r="C297" s="212"/>
      <c r="D297" s="193" t="s">
        <v>2975</v>
      </c>
      <c r="E297" s="350" t="s">
        <v>625</v>
      </c>
      <c r="F297" s="353" t="s">
        <v>2941</v>
      </c>
      <c r="G297" s="350"/>
      <c r="H297" s="350"/>
      <c r="I297" s="356">
        <v>344</v>
      </c>
      <c r="J297" s="360"/>
      <c r="K297" s="242"/>
      <c r="L297" s="362"/>
      <c r="M297" s="344" t="s">
        <v>603</v>
      </c>
      <c r="N297" s="365"/>
      <c r="O297" s="16"/>
      <c r="P297" s="16"/>
      <c r="Q297" s="16"/>
      <c r="R297" s="345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47">
        <v>152</v>
      </c>
      <c r="B298" s="213">
        <v>43832</v>
      </c>
      <c r="C298" s="213"/>
      <c r="D298" s="217" t="s">
        <v>2255</v>
      </c>
      <c r="E298" s="214" t="s">
        <v>625</v>
      </c>
      <c r="F298" s="215" t="s">
        <v>3137</v>
      </c>
      <c r="G298" s="214"/>
      <c r="H298" s="214"/>
      <c r="I298" s="238">
        <v>590</v>
      </c>
      <c r="J298" s="239"/>
      <c r="K298" s="239"/>
      <c r="L298" s="124"/>
      <c r="M298" s="344" t="s">
        <v>603</v>
      </c>
      <c r="N298" s="241"/>
      <c r="O298" s="16"/>
      <c r="P298" s="16"/>
      <c r="Q298" s="16"/>
      <c r="R298" s="345" t="s">
        <v>755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11"/>
      <c r="B299" s="213"/>
      <c r="C299" s="213"/>
      <c r="D299" s="217"/>
      <c r="E299" s="214"/>
      <c r="F299" s="215"/>
      <c r="G299" s="214"/>
      <c r="H299" s="214"/>
      <c r="I299" s="238"/>
      <c r="J299" s="239"/>
      <c r="K299" s="239"/>
      <c r="L299" s="124"/>
      <c r="M299" s="240"/>
      <c r="N299" s="241"/>
      <c r="O299" s="16"/>
      <c r="P299" s="16"/>
      <c r="Q299" s="16"/>
      <c r="R299" s="345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1"/>
      <c r="B300" s="201" t="s">
        <v>2982</v>
      </c>
      <c r="C300" s="213"/>
      <c r="D300" s="217"/>
      <c r="E300" s="214"/>
      <c r="F300" s="215"/>
      <c r="G300" s="214"/>
      <c r="H300" s="214"/>
      <c r="I300" s="238"/>
      <c r="J300" s="239"/>
      <c r="K300" s="239"/>
      <c r="L300" s="124"/>
      <c r="M300" s="240"/>
      <c r="N300" s="241"/>
      <c r="O300" s="16"/>
      <c r="P300" s="16"/>
      <c r="Q300" s="16"/>
      <c r="R300" s="345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1"/>
      <c r="B301" s="213"/>
      <c r="C301" s="213"/>
      <c r="D301" s="217"/>
      <c r="E301" s="214"/>
      <c r="F301" s="215"/>
      <c r="G301" s="214"/>
      <c r="H301" s="214"/>
      <c r="I301" s="238"/>
      <c r="J301" s="239"/>
      <c r="K301" s="239"/>
      <c r="L301" s="124"/>
      <c r="M301" s="240"/>
      <c r="N301" s="241"/>
      <c r="O301" s="16"/>
      <c r="P301" s="16"/>
      <c r="Q301" s="16"/>
      <c r="R301" s="345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1"/>
      <c r="B302" s="213"/>
      <c r="C302" s="213"/>
      <c r="D302" s="217"/>
      <c r="E302" s="214"/>
      <c r="F302" s="215"/>
      <c r="G302" s="214"/>
      <c r="H302" s="214"/>
      <c r="I302" s="238"/>
      <c r="J302" s="239"/>
      <c r="K302" s="239"/>
      <c r="L302" s="124"/>
      <c r="M302" s="240"/>
      <c r="N302" s="241"/>
      <c r="O302" s="16"/>
      <c r="P302" s="16"/>
      <c r="Q302" s="16"/>
      <c r="R302" s="345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1"/>
      <c r="B303" s="213"/>
      <c r="C303" s="213"/>
      <c r="D303" s="217"/>
      <c r="E303" s="214"/>
      <c r="F303" s="215"/>
      <c r="G303" s="214"/>
      <c r="H303" s="214"/>
      <c r="I303" s="238"/>
      <c r="J303" s="239"/>
      <c r="K303" s="239"/>
      <c r="L303" s="124"/>
      <c r="M303" s="240"/>
      <c r="N303" s="241"/>
      <c r="O303" s="16"/>
      <c r="P303" s="16"/>
      <c r="Q303" s="16"/>
      <c r="R303" s="345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1"/>
      <c r="B304" s="213"/>
      <c r="C304" s="213"/>
      <c r="D304" s="217"/>
      <c r="E304" s="214"/>
      <c r="F304" s="215"/>
      <c r="G304" s="214"/>
      <c r="H304" s="214"/>
      <c r="I304" s="238"/>
      <c r="J304" s="239"/>
      <c r="K304" s="239"/>
      <c r="L304" s="124"/>
      <c r="M304" s="240"/>
      <c r="N304" s="241"/>
      <c r="O304" s="16"/>
      <c r="P304" s="16"/>
      <c r="Q304" s="16"/>
      <c r="R304" s="345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11"/>
      <c r="B305" s="213"/>
      <c r="C305" s="213"/>
      <c r="D305" s="217"/>
      <c r="E305" s="214"/>
      <c r="F305" s="215"/>
      <c r="G305" s="214"/>
      <c r="H305" s="214"/>
      <c r="I305" s="238"/>
      <c r="J305" s="239"/>
      <c r="K305" s="239"/>
      <c r="L305" s="124"/>
      <c r="M305" s="240"/>
      <c r="N305" s="241"/>
      <c r="O305" s="16"/>
      <c r="P305" s="16"/>
      <c r="Q305" s="16"/>
      <c r="R305" s="345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1"/>
      <c r="B306" s="213"/>
      <c r="C306" s="213"/>
      <c r="D306" s="217"/>
      <c r="E306" s="214"/>
      <c r="F306" s="215"/>
      <c r="G306" s="214"/>
      <c r="H306" s="214"/>
      <c r="I306" s="238"/>
      <c r="J306" s="239"/>
      <c r="K306" s="239"/>
      <c r="L306" s="124"/>
      <c r="M306" s="240"/>
      <c r="N306" s="241"/>
      <c r="O306" s="16"/>
      <c r="P306" s="16"/>
      <c r="Q306" s="16"/>
      <c r="R306" s="345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1"/>
      <c r="B307" s="213"/>
      <c r="C307" s="213"/>
      <c r="D307" s="217"/>
      <c r="E307" s="214"/>
      <c r="F307" s="215"/>
      <c r="G307" s="214"/>
      <c r="H307" s="214"/>
      <c r="I307" s="238"/>
      <c r="J307" s="239"/>
      <c r="K307" s="239"/>
      <c r="L307" s="124"/>
      <c r="M307" s="240"/>
      <c r="N307" s="241"/>
      <c r="O307" s="16"/>
      <c r="P307" s="16"/>
      <c r="Q307" s="16"/>
      <c r="R307" s="345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11"/>
      <c r="B308" s="213"/>
      <c r="C308" s="213"/>
      <c r="D308" s="217"/>
      <c r="E308" s="214"/>
      <c r="F308" s="215"/>
      <c r="G308" s="214"/>
      <c r="H308" s="214"/>
      <c r="I308" s="238"/>
      <c r="J308" s="239"/>
      <c r="K308" s="239"/>
      <c r="L308" s="124"/>
      <c r="M308" s="240"/>
      <c r="N308" s="241"/>
      <c r="O308" s="16"/>
      <c r="P308" s="16"/>
      <c r="R308" s="345"/>
    </row>
    <row r="309" spans="1:26">
      <c r="A309" s="211"/>
      <c r="B309" s="213"/>
      <c r="C309" s="213"/>
      <c r="D309" s="217"/>
      <c r="E309" s="214"/>
      <c r="F309" s="215"/>
      <c r="G309" s="214"/>
      <c r="H309" s="214"/>
      <c r="I309" s="238"/>
      <c r="J309" s="239"/>
      <c r="K309" s="239"/>
      <c r="L309" s="124"/>
      <c r="M309" s="240"/>
      <c r="N309" s="241"/>
      <c r="O309" s="16"/>
      <c r="P309" s="16"/>
      <c r="R309" s="345"/>
    </row>
    <row r="310" spans="1:26">
      <c r="A310" s="211"/>
      <c r="B310" s="213"/>
      <c r="C310" s="213"/>
      <c r="D310" s="217"/>
      <c r="E310" s="214"/>
      <c r="F310" s="215"/>
      <c r="G310" s="214"/>
      <c r="H310" s="214"/>
      <c r="I310" s="238"/>
      <c r="J310" s="239"/>
      <c r="K310" s="239"/>
      <c r="L310" s="124"/>
      <c r="M310" s="240"/>
      <c r="N310" s="241"/>
      <c r="O310" s="16"/>
      <c r="P310" s="16"/>
      <c r="R310" s="345"/>
    </row>
    <row r="311" spans="1:26">
      <c r="A311" s="211"/>
      <c r="B311" s="213"/>
      <c r="C311" s="213"/>
      <c r="D311" s="217"/>
      <c r="E311" s="214"/>
      <c r="F311" s="215"/>
      <c r="G311" s="214"/>
      <c r="H311" s="214"/>
      <c r="I311" s="238"/>
      <c r="J311" s="239"/>
      <c r="K311" s="239"/>
      <c r="L311" s="124"/>
      <c r="M311" s="240"/>
      <c r="N311" s="241"/>
      <c r="O311" s="16"/>
      <c r="P311" s="16"/>
      <c r="R311" s="345"/>
    </row>
    <row r="312" spans="1:26">
      <c r="A312" s="211"/>
      <c r="B312" s="201"/>
      <c r="O312" s="16"/>
      <c r="P312" s="16"/>
      <c r="R312" s="345"/>
    </row>
    <row r="313" spans="1:26">
      <c r="R313" s="243"/>
    </row>
    <row r="314" spans="1:26">
      <c r="R314" s="243"/>
    </row>
    <row r="315" spans="1:26">
      <c r="R315" s="243"/>
    </row>
    <row r="316" spans="1:26">
      <c r="R316" s="243"/>
    </row>
    <row r="317" spans="1:26">
      <c r="R317" s="243"/>
    </row>
    <row r="318" spans="1:26">
      <c r="R318" s="243"/>
    </row>
    <row r="319" spans="1:26">
      <c r="R319" s="243"/>
    </row>
    <row r="320" spans="1:26">
      <c r="R320" s="243"/>
    </row>
    <row r="321" spans="1:18">
      <c r="R321" s="243"/>
    </row>
    <row r="322" spans="1:18">
      <c r="R322" s="243"/>
    </row>
    <row r="323" spans="1:18">
      <c r="R323" s="243"/>
    </row>
    <row r="329" spans="1:18">
      <c r="A329" s="218"/>
    </row>
    <row r="330" spans="1:18">
      <c r="A330" s="218"/>
    </row>
    <row r="331" spans="1:18">
      <c r="A331" s="214"/>
    </row>
  </sheetData>
  <autoFilter ref="R1:R331"/>
  <mergeCells count="21">
    <mergeCell ref="N112:N113"/>
    <mergeCell ref="O112:O113"/>
    <mergeCell ref="A112:A113"/>
    <mergeCell ref="B112:B113"/>
    <mergeCell ref="J112:J113"/>
    <mergeCell ref="L112:L113"/>
    <mergeCell ref="M112:M113"/>
    <mergeCell ref="O108:O109"/>
    <mergeCell ref="A110:A111"/>
    <mergeCell ref="B110:B111"/>
    <mergeCell ref="J110:J111"/>
    <mergeCell ref="L110:L111"/>
    <mergeCell ref="M110:M111"/>
    <mergeCell ref="N110:N111"/>
    <mergeCell ref="O110:O111"/>
    <mergeCell ref="A108:A109"/>
    <mergeCell ref="B108:B109"/>
    <mergeCell ref="J108:J109"/>
    <mergeCell ref="L108:L109"/>
    <mergeCell ref="M108:M109"/>
    <mergeCell ref="N108:N10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3655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3656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3619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3620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3621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3622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3593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3594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3623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3624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3657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3658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3595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3596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3625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3626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3627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3628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3659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3597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3598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3660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3661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3629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3630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3631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3632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3662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3663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3664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3665</v>
      </c>
      <c r="N952"/>
    </row>
    <row r="953" spans="1:14">
      <c r="A953" t="s">
        <v>3666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3667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3633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3634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3599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3600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3601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3602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3635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3636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3668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3669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3603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3604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3670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3671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3605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3606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3607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3608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3672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3673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2020-04-30T02:22:27Z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