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F&amp;O)'!$R$1:$R$269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6"/>
  <c r="P16"/>
  <c r="P12"/>
  <c r="L32"/>
  <c r="K32"/>
  <c r="L31"/>
  <c r="K31"/>
  <c r="K58"/>
  <c r="M58" s="1"/>
  <c r="L28"/>
  <c r="K28"/>
  <c r="K55"/>
  <c r="M55" s="1"/>
  <c r="L29"/>
  <c r="K29"/>
  <c r="K57"/>
  <c r="K56"/>
  <c r="K53"/>
  <c r="M53" s="1"/>
  <c r="K13"/>
  <c r="L13"/>
  <c r="L17"/>
  <c r="K17"/>
  <c r="L16"/>
  <c r="K16"/>
  <c r="L12"/>
  <c r="K12"/>
  <c r="K248"/>
  <c r="L248" s="1"/>
  <c r="K238"/>
  <c r="L238" s="1"/>
  <c r="P10"/>
  <c r="M31" l="1"/>
  <c r="M32"/>
  <c r="M28"/>
  <c r="M29"/>
  <c r="M17"/>
  <c r="M13"/>
  <c r="M12"/>
  <c r="M16"/>
  <c r="P14"/>
  <c r="P11"/>
  <c r="K254" l="1"/>
  <c r="L254" s="1"/>
  <c r="L44" l="1"/>
  <c r="K44"/>
  <c r="M44" l="1"/>
  <c r="K255" l="1"/>
  <c r="L255" s="1"/>
  <c r="K252" l="1"/>
  <c r="L252" s="1"/>
  <c r="K231"/>
  <c r="L231" s="1"/>
  <c r="K251"/>
  <c r="L251" s="1"/>
  <c r="K250"/>
  <c r="L250" s="1"/>
  <c r="K249"/>
  <c r="L249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9"/>
  <c r="L229" s="1"/>
  <c r="K228"/>
  <c r="L228" s="1"/>
  <c r="F227"/>
  <c r="K227" s="1"/>
  <c r="L227" s="1"/>
  <c r="K226"/>
  <c r="L226" s="1"/>
  <c r="K225"/>
  <c r="L225" s="1"/>
  <c r="K224"/>
  <c r="L224" s="1"/>
  <c r="K223"/>
  <c r="L223" s="1"/>
  <c r="K222"/>
  <c r="L222" s="1"/>
  <c r="F221"/>
  <c r="K221" s="1"/>
  <c r="L221" s="1"/>
  <c r="F220"/>
  <c r="K220" s="1"/>
  <c r="L220" s="1"/>
  <c r="K219"/>
  <c r="L219" s="1"/>
  <c r="F218"/>
  <c r="K218" s="1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2"/>
  <c r="L202" s="1"/>
  <c r="K200"/>
  <c r="L200" s="1"/>
  <c r="K199"/>
  <c r="L199" s="1"/>
  <c r="F198"/>
  <c r="K198" s="1"/>
  <c r="L198" s="1"/>
  <c r="K197"/>
  <c r="L197" s="1"/>
  <c r="K194"/>
  <c r="L194" s="1"/>
  <c r="K193"/>
  <c r="L193" s="1"/>
  <c r="K192"/>
  <c r="L192" s="1"/>
  <c r="K189"/>
  <c r="L189" s="1"/>
  <c r="K188"/>
  <c r="L188" s="1"/>
  <c r="K187"/>
  <c r="L187" s="1"/>
  <c r="K186"/>
  <c r="L186" s="1"/>
  <c r="K185"/>
  <c r="L185" s="1"/>
  <c r="K184"/>
  <c r="L184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2"/>
  <c r="L172" s="1"/>
  <c r="K170"/>
  <c r="L170" s="1"/>
  <c r="K168"/>
  <c r="L168" s="1"/>
  <c r="K166"/>
  <c r="L166" s="1"/>
  <c r="K165"/>
  <c r="L165" s="1"/>
  <c r="K164"/>
  <c r="L164" s="1"/>
  <c r="K162"/>
  <c r="L162" s="1"/>
  <c r="K161"/>
  <c r="L161" s="1"/>
  <c r="K160"/>
  <c r="L160" s="1"/>
  <c r="K159"/>
  <c r="K158"/>
  <c r="L158" s="1"/>
  <c r="K157"/>
  <c r="L157" s="1"/>
  <c r="K155"/>
  <c r="L155" s="1"/>
  <c r="K154"/>
  <c r="L154" s="1"/>
  <c r="K153"/>
  <c r="L153" s="1"/>
  <c r="K152"/>
  <c r="L152" s="1"/>
  <c r="K151"/>
  <c r="L151" s="1"/>
  <c r="F150"/>
  <c r="K150" s="1"/>
  <c r="L150" s="1"/>
  <c r="H149"/>
  <c r="K149" s="1"/>
  <c r="L149" s="1"/>
  <c r="K146"/>
  <c r="L146" s="1"/>
  <c r="K145"/>
  <c r="L145" s="1"/>
  <c r="K144"/>
  <c r="L144" s="1"/>
  <c r="K143"/>
  <c r="L143" s="1"/>
  <c r="K142"/>
  <c r="L142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H115"/>
  <c r="K115" s="1"/>
  <c r="L115" s="1"/>
  <c r="F114"/>
  <c r="K114" s="1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M7"/>
  <c r="D7" i="5"/>
  <c r="K6" i="4"/>
  <c r="K6" i="3"/>
  <c r="L6" i="2"/>
</calcChain>
</file>

<file path=xl/sharedStrings.xml><?xml version="1.0" encoding="utf-8"?>
<sst xmlns="http://schemas.openxmlformats.org/spreadsheetml/2006/main" count="3090" uniqueCount="1119">
  <si>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</si>
  <si>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</si>
  <si>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</si>
  <si>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</si>
  <si>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</si>
  <si>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</si>
  <si>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</si>
  <si>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</si>
  <si>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</si>
  <si>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</si>
  <si>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</si>
  <si>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</si>
  <si>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</si>
  <si>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</si>
  <si>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</si>
  <si>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</si>
  <si>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</si>
  <si>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</si>
  <si>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</si>
  <si>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</si>
  <si>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</si>
  <si>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</si>
  <si>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</si>
  <si>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</si>
  <si>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</si>
  <si>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</si>
  <si>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</si>
  <si>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</si>
  <si>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</si>
  <si>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</si>
  <si>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</si>
  <si>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</si>
  <si>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</si>
  <si>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</si>
  <si>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</si>
  <si>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</si>
  <si>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</si>
  <si>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</si>
  <si>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</si>
  <si>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</si>
  <si>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</si>
  <si>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</si>
  <si>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</si>
  <si>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</si>
  <si>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</si>
  <si>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</si>
  <si>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</si>
  <si>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</si>
  <si>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</si>
  <si>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</si>
  <si>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</si>
  <si>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</si>
  <si>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</si>
  <si>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</si>
  <si>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</si>
  <si>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</si>
  <si>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</si>
  <si>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</si>
  <si>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</si>
  <si>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</si>
  <si>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</si>
  <si>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</si>
  <si>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</si>
  <si>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</si>
  <si>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</si>
  <si>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</si>
  <si>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</si>
  <si>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</si>
  <si>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</si>
  <si>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</si>
  <si>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</si>
  <si>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</si>
  <si>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</si>
  <si>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</si>
  <si>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</si>
  <si>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</si>
  <si>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</si>
  <si>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</si>
  <si>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</si>
  <si>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</si>
  <si>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</si>
  <si>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</si>
  <si>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</si>
  <si>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</si>
  <si>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</si>
  <si>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</si>
  <si>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</si>
  <si>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</si>
  <si>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</si>
  <si>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</si>
  <si>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</si>
  <si>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</si>
  <si>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</si>
  <si>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</si>
  <si>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</si>
  <si>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</si>
  <si>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</si>
  <si>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</si>
  <si>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</si>
  <si>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</si>
  <si>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</si>
  <si>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</si>
  <si>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</si>
  <si>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</si>
  <si>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</si>
  <si>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</si>
  <si>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</si>
  <si>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</si>
  <si>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</si>
  <si>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</si>
  <si>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</si>
  <si>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</si>
  <si>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</si>
  <si>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</si>
  <si>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</si>
  <si>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</si>
  <si>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</si>
  <si>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</si>
  <si>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</si>
  <si>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</si>
  <si>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</si>
  <si>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</si>
  <si>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</si>
  <si>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</si>
  <si>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</si>
  <si>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</si>
  <si>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</si>
  <si>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</si>
  <si>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</si>
  <si>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</si>
  <si>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</si>
  <si>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</si>
  <si>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</si>
  <si>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</si>
  <si>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</si>
  <si>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</si>
  <si>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</si>
  <si>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</si>
  <si>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</si>
  <si>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</si>
  <si>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</si>
  <si>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</si>
  <si>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</si>
  <si>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</si>
  <si>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</si>
  <si>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</si>
  <si>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</si>
  <si>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</si>
  <si>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</si>
  <si>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</si>
  <si>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</si>
  <si>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</si>
  <si>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</si>
  <si>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</si>
  <si>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</si>
  <si>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</si>
  <si>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</si>
  <si>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</si>
  <si>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</si>
  <si>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</si>
  <si>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</si>
  <si>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</si>
  <si>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</si>
  <si>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</si>
  <si>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</si>
  <si>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</si>
  <si>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</si>
  <si>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</si>
  <si>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</si>
  <si>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</si>
  <si>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</si>
  <si>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</si>
  <si>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</si>
  <si>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</si>
  <si>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</si>
  <si>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</si>
  <si>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</si>
  <si>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</si>
  <si>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</si>
  <si>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</si>
  <si>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</si>
  <si>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</si>
  <si>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</si>
  <si>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</si>
  <si>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</si>
  <si>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</si>
  <si>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</si>
  <si>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</si>
  <si>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</si>
  <si>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</si>
  <si>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</si>
  <si>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</si>
  <si>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</si>
  <si>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</si>
  <si>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</si>
  <si>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</si>
  <si>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</si>
  <si>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</si>
  <si>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</si>
  <si>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</si>
  <si>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</si>
  <si>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</si>
  <si>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</si>
  <si>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</si>
  <si>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</si>
  <si>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</si>
  <si>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</si>
  <si>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</si>
  <si>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</si>
  <si>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</si>
  <si>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</si>
  <si>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</si>
  <si>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</si>
  <si>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</si>
  <si>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</si>
  <si>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</si>
  <si>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</si>
  <si>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</si>
  <si>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</si>
  <si>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</si>
  <si>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</si>
  <si>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</si>
  <si>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</si>
  <si>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</si>
  <si>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</si>
  <si>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</si>
  <si>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</si>
  <si>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</si>
  <si>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</si>
  <si>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</si>
  <si>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</si>
  <si>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</si>
  <si>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</si>
  <si>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</si>
  <si>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</si>
  <si>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</si>
  <si>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</si>
  <si>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</si>
  <si>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</si>
  <si>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</si>
  <si>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</si>
  <si>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</si>
  <si>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</si>
  <si>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</si>
  <si>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</si>
  <si>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</si>
  <si>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</si>
  <si>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</si>
  <si>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</si>
  <si>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</si>
  <si>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</si>
  <si>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</si>
  <si>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</si>
  <si>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</si>
  <si>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</si>
  <si>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</si>
  <si>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</si>
  <si>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</si>
  <si>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</si>
  <si>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</si>
  <si>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</si>
  <si>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</si>
  <si>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</si>
  <si>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</si>
  <si>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</si>
  <si>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</si>
  <si>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</si>
  <si>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</si>
  <si>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</si>
  <si>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</si>
  <si>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</si>
  <si>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</si>
  <si>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</si>
  <si>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</si>
  <si>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</si>
  <si>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</si>
  <si>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</si>
  <si>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</si>
  <si>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</si>
  <si>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</si>
  <si>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</si>
  <si>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</si>
  <si>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</si>
  <si>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</si>
  <si>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</si>
  <si>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</si>
  <si>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</si>
  <si>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</si>
  <si>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</si>
  <si>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</si>
  <si>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</si>
  <si>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</si>
  <si>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</si>
  <si>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</si>
  <si>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</si>
  <si>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</si>
  <si>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</si>
  <si>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</si>
  <si>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</si>
  <si>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</si>
  <si>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</si>
  <si>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</si>
  <si>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</si>
  <si>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</si>
  <si>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</si>
  <si>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</si>
  <si>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</si>
  <si>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</si>
  <si>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</si>
  <si>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</si>
  <si>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</si>
  <si>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</si>
  <si>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</si>
  <si>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</si>
  <si>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</si>
  <si>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</si>
  <si>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</si>
  <si>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</si>
  <si>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</si>
  <si>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</si>
  <si>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</si>
  <si>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</si>
  <si>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</si>
  <si>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</si>
  <si>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</si>
  <si>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</si>
  <si>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</si>
  <si>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</si>
  <si>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</si>
  <si>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</si>
  <si>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</si>
  <si>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</si>
  <si>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</si>
  <si>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</si>
  <si>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</si>
  <si>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</si>
  <si>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</si>
  <si>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</si>
  <si>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</si>
  <si>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</si>
  <si>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</si>
  <si>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</si>
  <si>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</si>
  <si>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</si>
  <si>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</si>
  <si>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</si>
  <si>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</si>
  <si>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</si>
  <si>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</si>
  <si>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</si>
  <si>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</si>
  <si>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</si>
  <si>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</si>
  <si>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</si>
  <si>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</si>
  <si>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</si>
  <si>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</si>
  <si>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</si>
  <si>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</si>
  <si>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</si>
  <si>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</si>
  <si>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</si>
  <si>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</si>
  <si>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</si>
  <si>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</si>
  <si>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</si>
  <si>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</si>
  <si>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</si>
  <si>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</si>
  <si>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</si>
  <si>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</si>
  <si>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</si>
  <si>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</si>
  <si>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</si>
  <si>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</si>
  <si>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</si>
  <si>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</si>
  <si>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</si>
  <si>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</si>
  <si>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</si>
  <si>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</si>
  <si>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</si>
  <si>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</si>
  <si>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</si>
  <si>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</si>
  <si>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</si>
  <si>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</si>
  <si>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</si>
  <si>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</si>
  <si>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</si>
  <si>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</si>
  <si>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</si>
  <si>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</si>
  <si>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</si>
  <si>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</si>
  <si>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</si>
  <si>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</si>
  <si>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</si>
  <si>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</si>
  <si>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</si>
  <si>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</si>
  <si>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</si>
  <si>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</si>
  <si>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</si>
  <si>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</si>
  <si>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</si>
  <si>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</si>
  <si>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</si>
  <si>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</si>
  <si>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</si>
  <si>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</si>
  <si>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</si>
  <si>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</si>
  <si>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</si>
  <si>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</si>
  <si>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</si>
  <si>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</si>
  <si>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</si>
  <si>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</si>
  <si>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</si>
  <si>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</si>
  <si>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</si>
  <si>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</si>
  <si>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</si>
  <si>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</si>
  <si>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</si>
  <si>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</si>
  <si>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</si>
  <si>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</si>
  <si>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</si>
  <si>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</si>
  <si>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</si>
  <si>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</si>
  <si>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</si>
  <si>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</si>
  <si>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</si>
  <si>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</si>
  <si>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</si>
  <si>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</si>
  <si>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</si>
  <si>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</si>
  <si>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</si>
  <si>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</si>
  <si>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</si>
  <si>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</si>
  <si>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</si>
  <si>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</si>
  <si>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</si>
  <si>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</si>
  <si>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</si>
  <si>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</si>
  <si>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</si>
  <si>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</si>
  <si>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</si>
  <si>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</si>
  <si>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</si>
  <si>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</si>
  <si>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</si>
  <si>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</si>
  <si>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</si>
  <si>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</si>
  <si>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</si>
  <si>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</si>
  <si>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</si>
  <si>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</si>
  <si>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</si>
  <si>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</si>
  <si>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</si>
  <si>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</si>
  <si>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</si>
  <si>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</si>
  <si>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</si>
  <si>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</si>
  <si>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</si>
  <si>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</si>
  <si>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</si>
  <si>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</si>
  <si>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</si>
  <si>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</si>
  <si>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</si>
  <si>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</si>
  <si>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</si>
  <si>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</si>
  <si>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</si>
  <si>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</si>
  <si>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</si>
  <si>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</si>
  <si>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</si>
  <si>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</si>
  <si>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</si>
  <si>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</si>
  <si>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</si>
  <si>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</si>
  <si>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</si>
  <si>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</si>
  <si>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</si>
  <si>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</si>
  <si>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</si>
  <si>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</si>
  <si>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</si>
  <si>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</si>
  <si>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</si>
  <si>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</si>
  <si>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</si>
  <si>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</si>
  <si>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</si>
  <si>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</si>
  <si>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</si>
  <si>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</si>
  <si>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</si>
  <si>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</si>
  <si>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</si>
  <si>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</si>
  <si>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</si>
  <si>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</si>
  <si>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</si>
  <si>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</si>
  <si>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</si>
  <si>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</si>
  <si>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</si>
  <si>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</si>
  <si>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</si>
  <si>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</si>
  <si>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</si>
  <si>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</si>
  <si>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</si>
  <si>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</si>
  <si>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</si>
  <si>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</si>
  <si>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</si>
  <si>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</si>
  <si>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</si>
  <si>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</si>
  <si>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</si>
  <si>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</si>
  <si>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</si>
  <si>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</si>
  <si>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</si>
  <si>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</si>
  <si>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</si>
  <si>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</si>
  <si>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</si>
  <si>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</si>
  <si>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</si>
  <si>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</si>
  <si>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</si>
  <si>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</si>
  <si>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</si>
  <si>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</si>
  <si>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</si>
  <si>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</si>
  <si>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</si>
  <si>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</si>
  <si>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</si>
  <si>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</si>
  <si>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</si>
  <si>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</si>
  <si>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</si>
  <si>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</si>
  <si>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</si>
  <si>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</si>
  <si>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</si>
  <si>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</si>
  <si>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</si>
  <si>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</si>
  <si>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</si>
  <si>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</si>
  <si>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</si>
  <si>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</si>
  <si>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</si>
  <si>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</si>
  <si>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</si>
  <si>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</si>
  <si>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</si>
  <si>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</si>
  <si>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</si>
  <si>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</si>
  <si>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</si>
  <si>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</si>
  <si>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</si>
  <si>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</si>
  <si>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</si>
  <si>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</si>
  <si>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</si>
  <si>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</si>
  <si>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</si>
  <si>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</si>
  <si>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</si>
  <si>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</si>
  <si>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</si>
  <si>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</si>
  <si>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</si>
  <si>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</si>
  <si>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</si>
  <si>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</si>
  <si>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</si>
  <si>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</si>
  <si>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</si>
  <si>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</si>
  <si>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</si>
  <si>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</si>
  <si>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</si>
  <si>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</si>
  <si>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</si>
  <si>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</si>
  <si>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</si>
  <si>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</si>
  <si>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</si>
  <si>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</si>
  <si>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</si>
  <si>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</si>
  <si>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</si>
  <si>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</si>
  <si>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</si>
  <si>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</si>
  <si>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</si>
  <si>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</si>
  <si>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</si>
  <si>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</si>
  <si>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</si>
  <si>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</si>
  <si>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</si>
  <si>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</si>
  <si>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</si>
  <si>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</si>
  <si>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</si>
  <si>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</si>
  <si>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</si>
  <si>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</si>
  <si>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</si>
  <si>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</si>
  <si>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</si>
  <si>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</si>
  <si>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</si>
  <si>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</si>
  <si>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</si>
  <si>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</si>
  <si>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</si>
  <si>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</si>
  <si>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</si>
  <si>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</si>
  <si>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</si>
  <si>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</si>
  <si>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</si>
  <si>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</si>
  <si>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</si>
  <si>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</si>
  <si>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</si>
  <si>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</si>
  <si>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</si>
  <si>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</si>
  <si>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</si>
  <si>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</si>
  <si>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</si>
  <si>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</si>
  <si>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</si>
  <si>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</si>
  <si>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</si>
  <si>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</si>
  <si>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</si>
  <si>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</si>
  <si>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</si>
  <si>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</si>
  <si>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</si>
  <si>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</si>
  <si>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</si>
  <si>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</si>
  <si>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</si>
  <si>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</si>
  <si>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</si>
  <si>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</si>
  <si>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</si>
  <si>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</si>
  <si>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</si>
  <si>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</si>
  <si>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</si>
  <si>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</si>
  <si>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</si>
  <si>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</si>
  <si>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</si>
  <si>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</si>
  <si>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</si>
  <si>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</si>
  <si>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</si>
  <si>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</si>
  <si>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</si>
  <si>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</si>
  <si>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</si>
  <si>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</si>
  <si>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</si>
  <si>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</si>
  <si>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</si>
  <si>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</si>
  <si>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</si>
  <si>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</si>
  <si>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</si>
  <si>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</si>
  <si>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</si>
  <si>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</si>
  <si>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</si>
  <si>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</si>
  <si>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</si>
  <si>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</si>
  <si>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</si>
  <si>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</si>
  <si>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</si>
  <si>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</si>
  <si>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</si>
  <si>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</si>
  <si>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</si>
  <si>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</si>
  <si>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</si>
  <si>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</si>
  <si>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</si>
  <si>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</si>
  <si>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</si>
  <si>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</si>
  <si>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</si>
  <si>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</si>
  <si>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</si>
  <si>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</si>
  <si>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</si>
  <si>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</si>
  <si>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</si>
  <si>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</si>
  <si>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</si>
  <si>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</si>
  <si>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</si>
  <si>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</si>
  <si>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</si>
  <si>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</si>
  <si>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</si>
  <si>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</si>
  <si>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</si>
  <si>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</si>
  <si>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</si>
  <si>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</si>
  <si>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</si>
  <si>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</si>
  <si>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</si>
  <si>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</si>
  <si>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</si>
  <si>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</si>
  <si>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</si>
  <si>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</si>
  <si>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</si>
  <si>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</si>
  <si>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</si>
  <si>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</si>
  <si>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</si>
  <si>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</si>
  <si>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</si>
  <si>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</si>
  <si>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</si>
  <si>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</si>
  <si>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</si>
  <si>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</si>
  <si>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</si>
  <si>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</si>
  <si>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</si>
  <si>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</si>
  <si>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</si>
  <si>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</si>
  <si>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</si>
  <si>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</si>
  <si>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</si>
  <si>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</si>
  <si>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</si>
  <si>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</si>
  <si>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</si>
  <si>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</si>
  <si>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</si>
  <si>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</si>
  <si>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</si>
  <si>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</si>
  <si>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</si>
  <si>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</si>
  <si>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</si>
  <si>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</si>
  <si>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</si>
  <si>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</si>
  <si>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</si>
  <si>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</si>
  <si>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</si>
  <si>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</si>
  <si>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</si>
  <si>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</si>
  <si>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</si>
  <si>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</si>
  <si>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</si>
  <si>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</si>
  <si>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</si>
  <si>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</si>
  <si>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</si>
  <si>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</si>
  <si>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</si>
  <si>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</si>
  <si>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</si>
  <si>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</si>
  <si>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</si>
  <si>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</si>
  <si>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</si>
  <si>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</si>
  <si>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</si>
  <si>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</si>
  <si>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</si>
  <si>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</si>
  <si>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</si>
  <si>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</si>
  <si>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</si>
  <si>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</si>
  <si>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</si>
  <si>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</si>
  <si>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</si>
  <si>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</si>
  <si>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</si>
  <si>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</si>
  <si>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</si>
  <si>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</si>
  <si>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</si>
  <si>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</si>
  <si>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</si>
  <si>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</si>
  <si>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</si>
  <si>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</si>
  <si>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</si>
  <si>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</si>
  <si>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</si>
  <si>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</si>
  <si>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</si>
  <si>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</si>
  <si>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</si>
  <si>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</si>
  <si>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</si>
  <si>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</si>
  <si>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</si>
  <si>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</si>
  <si>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</si>
  <si>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</si>
  <si>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</si>
  <si>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</si>
  <si>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</si>
  <si>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</si>
  <si>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</si>
  <si>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</si>
  <si>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</si>
  <si>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</si>
  <si>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</si>
  <si>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</si>
  <si>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</si>
  <si>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</si>
  <si>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</si>
  <si>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</si>
  <si>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</si>
  <si>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</si>
  <si>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</si>
  <si>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</si>
  <si>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</si>
  <si>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</si>
  <si>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Loss of Rs.34.5/-</t>
  </si>
  <si>
    <t>s</t>
  </si>
  <si>
    <t>TOPGAIN FINANCE PRIVATE LIMITED</t>
  </si>
  <si>
    <t>NSE</t>
  </si>
  <si>
    <t>645-655</t>
  </si>
  <si>
    <t>80-100</t>
  </si>
  <si>
    <t>YACOOBALI AIYUB MOHAMMED</t>
  </si>
  <si>
    <t>XTX MARKETS LLP</t>
  </si>
  <si>
    <t>Loss of Rs.50/-</t>
  </si>
  <si>
    <t>IFL</t>
  </si>
  <si>
    <t>1150-1170</t>
  </si>
  <si>
    <t>1250-1300</t>
  </si>
  <si>
    <t>3770-3780</t>
  </si>
  <si>
    <t>4000-4100</t>
  </si>
  <si>
    <t>MULTIPLIER SHARE &amp; STOCK ADVISORS PRIVATE LIMITED</t>
  </si>
  <si>
    <t>1350-1400</t>
  </si>
  <si>
    <t>2700-2800</t>
  </si>
  <si>
    <t>850-860</t>
  </si>
  <si>
    <t>900-930</t>
  </si>
  <si>
    <t>TCS 3860 CE FEB</t>
  </si>
  <si>
    <t>TCS 4000 CE FEB</t>
  </si>
  <si>
    <t>613-617</t>
  </si>
  <si>
    <t>1150-1200</t>
  </si>
  <si>
    <t>TARINI</t>
  </si>
  <si>
    <t>OLGA TRADING PRIVATE LIMITED</t>
  </si>
  <si>
    <t>Profit of Rs.100/-</t>
  </si>
  <si>
    <t>2550-2650</t>
  </si>
  <si>
    <t>GGL</t>
  </si>
  <si>
    <t>MANSI SHARES &amp; STOCK ADVISORS PVT LTD</t>
  </si>
  <si>
    <t>2050-2150</t>
  </si>
  <si>
    <t>43-44</t>
  </si>
  <si>
    <t>29-02-2022</t>
  </si>
  <si>
    <t>Profit of Rs.82.5/-</t>
  </si>
  <si>
    <t>Part Profit of Rs.65/-</t>
  </si>
  <si>
    <t>Part Profit of Rs.107.5/-</t>
  </si>
  <si>
    <t>MIDCPNIFTY</t>
  </si>
  <si>
    <t>FRANKLIN</t>
  </si>
  <si>
    <t>BRNL</t>
  </si>
  <si>
    <t>Bharat Road Network Ltd</t>
  </si>
  <si>
    <t>NIFTY 17000 PE 3-FEB</t>
  </si>
  <si>
    <t>180-200</t>
  </si>
  <si>
    <t>TATACOMM 1400 CE FEB</t>
  </si>
  <si>
    <t>26-27</t>
  </si>
  <si>
    <t>38-45</t>
  </si>
  <si>
    <t>PIIND 2600 CE FEB</t>
  </si>
  <si>
    <t>ELEFLOR</t>
  </si>
  <si>
    <t>SWAPAN KARMAKAR</t>
  </si>
  <si>
    <t>SHARE INDIA SECURITIES LIMITED</t>
  </si>
  <si>
    <t>KOCL</t>
  </si>
  <si>
    <t>SELLWIN</t>
  </si>
  <si>
    <t>SPOONBILL CONSULTANCY SERVICES PRIVATE LIMITED .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</si>
  <si>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</si>
  <si>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</si>
  <si>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</si>
  <si>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</si>
  <si>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</si>
  <si>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</si>
  <si>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 xml:space="preserve"> LT</t>
  </si>
  <si>
    <t>2050-2100</t>
  </si>
  <si>
    <t>860-867</t>
  </si>
  <si>
    <t>900-920</t>
  </si>
  <si>
    <t>395-405</t>
  </si>
  <si>
    <t>134-140</t>
  </si>
  <si>
    <t>3355-3360</t>
  </si>
  <si>
    <t>3500-3550</t>
  </si>
  <si>
    <t>Loss of Rs.17.5/-</t>
  </si>
  <si>
    <t>Retail Research Technical Calls &amp; Fundamental Performance Report for the month of Feb-2022</t>
  </si>
  <si>
    <t>AKSPINTEX</t>
  </si>
  <si>
    <t>MOUNTAIN VENTURES</t>
  </si>
  <si>
    <t>BIOGEN</t>
  </si>
  <si>
    <t>PARESH DHIRAJLAL SHAH</t>
  </si>
  <si>
    <t>S K GROWTH FUND PVT LTD</t>
  </si>
  <si>
    <t>MEGASTAR</t>
  </si>
  <si>
    <t>OMANSH</t>
  </si>
  <si>
    <t>PROMAX</t>
  </si>
  <si>
    <t>BHARAT BHUSHAN GUPTA</t>
  </si>
  <si>
    <t>STARLINK MANAGEMENT SERVICES PRIVATE LIMITED .</t>
  </si>
  <si>
    <t>SHALPRO</t>
  </si>
  <si>
    <t>COBIA DISTRIBUTORS PRIVATE LIMITED .</t>
  </si>
  <si>
    <t>R SATHIAMURTHI</t>
  </si>
  <si>
    <t>KUBEIR KHERA</t>
  </si>
  <si>
    <t>ADROIT FINANCIAL SERVICES PVT LTD</t>
  </si>
  <si>
    <t>ANANT WEALTH CONSULTANTS PRIVATE LIMITED</t>
  </si>
  <si>
    <t>DIGJAMLMTD</t>
  </si>
  <si>
    <t>Digjam Ltd</t>
  </si>
  <si>
    <t>RIIL</t>
  </si>
  <si>
    <t>Reliance Indl Infra Ltd</t>
  </si>
  <si>
    <t>VISHAL</t>
  </si>
  <si>
    <t>Vishal Fabrics Limited</t>
  </si>
  <si>
    <t>VISHWARAJ</t>
  </si>
  <si>
    <t>Vishwaraj Sugar Ind Ltd</t>
  </si>
  <si>
    <t>SSINFRA</t>
  </si>
  <si>
    <t>S S Infra Devp Consl Ltd</t>
  </si>
  <si>
    <t>46-50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</si>
  <si>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</si>
  <si>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</si>
  <si>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</si>
  <si>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</si>
  <si>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</si>
  <si>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</si>
  <si>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</si>
  <si>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7NR</t>
  </si>
  <si>
    <t>AGRAWAL NIKUNJ</t>
  </si>
  <si>
    <t>SILVI RAMESHBHAI SHAH</t>
  </si>
  <si>
    <t>VISHWAMURTE TRAD INVEST PE LTD</t>
  </si>
  <si>
    <t>H S SHAH</t>
  </si>
  <si>
    <t>QUMIN PHARMA PRIVATE LIMITED</t>
  </si>
  <si>
    <t>NEXPACT LIMITED</t>
  </si>
  <si>
    <t>RAVI NIRANJAN PANDYA .</t>
  </si>
  <si>
    <t>NNM SECURITIES PVT LTD</t>
  </si>
  <si>
    <t>NEWEDGE VINIMAY PRIVATE LIMITED</t>
  </si>
  <si>
    <t>PREETI AGGARWAL</t>
  </si>
  <si>
    <t>AARNAV</t>
  </si>
  <si>
    <t>NIRMALADEVI SUSHILKUMAR JAIN</t>
  </si>
  <si>
    <t>ACEWIN</t>
  </si>
  <si>
    <t>SHESHACHALA PRASAD KUDUR NARAYANA</t>
  </si>
  <si>
    <t>NAVEEN GUPTA</t>
  </si>
  <si>
    <t>ALKA</t>
  </si>
  <si>
    <t>SHREE KRISHNA SHARANAM FINANCIALS</t>
  </si>
  <si>
    <t>ARCFIN</t>
  </si>
  <si>
    <t>DOVE SOFT PRIVATE LIMITED</t>
  </si>
  <si>
    <t>BHAGWOX</t>
  </si>
  <si>
    <t>BRIDGESE</t>
  </si>
  <si>
    <t>CEENIK</t>
  </si>
  <si>
    <t>MAHAVIR RAJENDRA BACHHAWAT</t>
  </si>
  <si>
    <t>CLARA</t>
  </si>
  <si>
    <t>ZYANA STOCKS AND COMMODITIES</t>
  </si>
  <si>
    <t>SHERWOOD SECURITIES PVT LTD</t>
  </si>
  <si>
    <t>MACRO DEALCOMM PRIVATE LIMITED</t>
  </si>
  <si>
    <t>SILVERSON TRADELINKS PRIVATE LIMITED</t>
  </si>
  <si>
    <t>NIKITA AGARWAL</t>
  </si>
  <si>
    <t>GINNI FINANCE PVT LTD</t>
  </si>
  <si>
    <t>ROHIT LOHIA</t>
  </si>
  <si>
    <t>RAJ KUMAR BANSAL</t>
  </si>
  <si>
    <t>BIPIN CHINUBHAI SHAH</t>
  </si>
  <si>
    <t>MADHGHNE ADVISORY PRIVATE LIMITED</t>
  </si>
  <si>
    <t>GREENVALLEY TIE UP PRIVATE LIMITED</t>
  </si>
  <si>
    <t>DILIP NANJI CHHEDA</t>
  </si>
  <si>
    <t>PALANHAR CONSTRUCTION PRIVATE LIMITED</t>
  </si>
  <si>
    <t>DEEP</t>
  </si>
  <si>
    <t>VIKASH LOHIA HUF</t>
  </si>
  <si>
    <t>AMIT LOHIA HUF</t>
  </si>
  <si>
    <t>AAKASH ANIL JINDAL</t>
  </si>
  <si>
    <t>FILATFASH</t>
  </si>
  <si>
    <t>DIPAK VAGHANI</t>
  </si>
  <si>
    <t>MANISH KUMAR</t>
  </si>
  <si>
    <t>NILPA KALPESH PATEL</t>
  </si>
  <si>
    <t>GAUTAM PRAVINCHANDRA SHETH</t>
  </si>
  <si>
    <t>DARSHAN ALPESHBHAI RAVAL</t>
  </si>
  <si>
    <t>TSUYANLA</t>
  </si>
  <si>
    <t>HEMORGANIC</t>
  </si>
  <si>
    <t>SAURABH MAHENDRABHAI PATEL</t>
  </si>
  <si>
    <t>JITU DINESHBHAI CHAUHAN</t>
  </si>
  <si>
    <t>NARMADABEN VAGHELA</t>
  </si>
  <si>
    <t>ATUL JASHWANTLAL SOLANKI</t>
  </si>
  <si>
    <t>INVENTURE</t>
  </si>
  <si>
    <t>ADROIT FINANCIAL SERVICES PRIVATE LIMITED</t>
  </si>
  <si>
    <t>ROMIL SHANTILAL RITA</t>
  </si>
  <si>
    <t>MANSI SHARE &amp; STOCK ADVISORS PRIVATE LIMITED</t>
  </si>
  <si>
    <t>INDIGO TECH IND LIMITED</t>
  </si>
  <si>
    <t>DHARMISTHA JAY PATEL</t>
  </si>
  <si>
    <t>LELAVOIR</t>
  </si>
  <si>
    <t>SANJAY BAGARIA (HUF)</t>
  </si>
  <si>
    <t>MAHACORP</t>
  </si>
  <si>
    <t>MAHAVIRIND</t>
  </si>
  <si>
    <t>MAYUKH</t>
  </si>
  <si>
    <t>DASHARATHBHAI PRAHLADBHAI PATEL</t>
  </si>
  <si>
    <t>PRASANT KUMAR GUPTA</t>
  </si>
  <si>
    <t>MEHTA MANISHKUMAR INDRAVADAN</t>
  </si>
  <si>
    <t>GAUTAM JAYESH SAVLA</t>
  </si>
  <si>
    <t>GAURAV CHANDRAKANT SHAH</t>
  </si>
  <si>
    <t>BEELINE MERCHANT BANKING PRIVATE LIMITED</t>
  </si>
  <si>
    <t>MFSINTRCRP</t>
  </si>
  <si>
    <t>AJAI KUMAR RASTOGI</t>
  </si>
  <si>
    <t>BHAVINI JAIN</t>
  </si>
  <si>
    <t>MINAXI</t>
  </si>
  <si>
    <t>ONTIC</t>
  </si>
  <si>
    <t>ALACRITY SECURITIES LIMITED</t>
  </si>
  <si>
    <t>SAIRAM INFRATRADE LLP</t>
  </si>
  <si>
    <t>VAIBHAV RAJENDRA DOSHI</t>
  </si>
  <si>
    <t>PHARMAID</t>
  </si>
  <si>
    <t>RAKESH KUMAR CHANDAK</t>
  </si>
  <si>
    <t>SADHANALA VENKATA RAO</t>
  </si>
  <si>
    <t>RAGHUTOB</t>
  </si>
  <si>
    <t>SAWABUSI</t>
  </si>
  <si>
    <t>VISHAL SATISHKUMAR SHAH</t>
  </si>
  <si>
    <t>SBC</t>
  </si>
  <si>
    <t>AJAY DESAI (HUF)</t>
  </si>
  <si>
    <t>OSWAL INFRASTRUCTURE LIMITED</t>
  </si>
  <si>
    <t>SEJAL</t>
  </si>
  <si>
    <t>SYKES AND RAY EQUITIES (INDIA) LIMITED</t>
  </si>
  <si>
    <t>SANJAY KUVERJI CHHADWA</t>
  </si>
  <si>
    <t>SIMPLXPAP</t>
  </si>
  <si>
    <t>SMEL</t>
  </si>
  <si>
    <t>RAHUL RUDOLPH DSOUZA</t>
  </si>
  <si>
    <t>SUPRBPA</t>
  </si>
  <si>
    <t>PRASANNA RAGHAVA KODUMAGULLA</t>
  </si>
  <si>
    <t>SUNGLOW LEASING AND FINANCE LTD</t>
  </si>
  <si>
    <t>AMIT AGARWAL</t>
  </si>
  <si>
    <t>SOURAVCHOUDHARY</t>
  </si>
  <si>
    <t>SUPREMEX</t>
  </si>
  <si>
    <t>N K WEALTH SOLUTIONS LLP</t>
  </si>
  <si>
    <t>SHAGUN BARTER PRIVATE LIMITED</t>
  </si>
  <si>
    <t>TERRASCOPE</t>
  </si>
  <si>
    <t>MATRIBHUMI FINCAP INDIA LIMITED</t>
  </si>
  <si>
    <t>TUNITEX</t>
  </si>
  <si>
    <t>ASHOK KUMAR BANSAL</t>
  </si>
  <si>
    <t>VSL</t>
  </si>
  <si>
    <t>VIVID MERCANTILE LIMITED</t>
  </si>
  <si>
    <t>AGSTRA</t>
  </si>
  <si>
    <t>AGS Transact Tech Ltd</t>
  </si>
  <si>
    <t>PLUTUS WEALTH MANAGEMENT LLP</t>
  </si>
  <si>
    <t>AJOONI</t>
  </si>
  <si>
    <t>Ajooni Biotech Limited</t>
  </si>
  <si>
    <t>SHUBHAM FINANCIAL SERVICES</t>
  </si>
  <si>
    <t>ANMOL</t>
  </si>
  <si>
    <t>Anmol India Limited</t>
  </si>
  <si>
    <t>TOTAL COMMODITIES (I) PVT. LTD</t>
  </si>
  <si>
    <t>M/S. PRARTHANA ENTERPRISES</t>
  </si>
  <si>
    <t>ARIES</t>
  </si>
  <si>
    <t>Aries Agro Limited</t>
  </si>
  <si>
    <t>JATESH JAIN</t>
  </si>
  <si>
    <t>DIL</t>
  </si>
  <si>
    <t>Debock Industries Limited</t>
  </si>
  <si>
    <t>SATISH RAMSEVAK PANDEY</t>
  </si>
  <si>
    <t>ABHINANDAN DHANAPAL KHEMALAPURE</t>
  </si>
  <si>
    <t>DREDGECORP</t>
  </si>
  <si>
    <t>Dredging Corporation of I</t>
  </si>
  <si>
    <t>GIRIRAJ</t>
  </si>
  <si>
    <t>Giriraj Civil Devp Ltd</t>
  </si>
  <si>
    <t>PRASHAM NITIN SHAH</t>
  </si>
  <si>
    <t>KRUSHANG MAHESH SHAH</t>
  </si>
  <si>
    <t>HPAL</t>
  </si>
  <si>
    <t>HP Adhesives Limited</t>
  </si>
  <si>
    <t>B.W.TRADERS</t>
  </si>
  <si>
    <t>Inventure Gro &amp; Sec Ltd</t>
  </si>
  <si>
    <t>ASHWIN STOCKS AND INVESTMENT PRIVATE LIMITED</t>
  </si>
  <si>
    <t>ONMOBILE</t>
  </si>
  <si>
    <t>OnMobile Global Limited</t>
  </si>
  <si>
    <t>SIGACHI</t>
  </si>
  <si>
    <t>Sigachi Industries Ltd</t>
  </si>
  <si>
    <t>SILGO</t>
  </si>
  <si>
    <t>Silgo Retail Limited</t>
  </si>
  <si>
    <t>VANITA CHORDIA</t>
  </si>
  <si>
    <t>VADITH TAPADIA</t>
  </si>
  <si>
    <t>UJAAS</t>
  </si>
  <si>
    <t>Ujaas Energy Limited</t>
  </si>
  <si>
    <t>VIKASECO</t>
  </si>
  <si>
    <t>Vikas EcoTech Limited</t>
  </si>
  <si>
    <t>RAMLAL KANWARLAL JAIN</t>
  </si>
  <si>
    <t>VINEETA CHIRIPAL</t>
  </si>
  <si>
    <t>SKSE SECURITIES LTD</t>
  </si>
  <si>
    <t>SIDDAPPA VEERAPPA HAGARAGI</t>
  </si>
  <si>
    <t>KAUSHIL RAJEN SHAH</t>
  </si>
  <si>
    <t>NOPEA CAPITAL SERVICES PRIVATE LIMITED</t>
  </si>
  <si>
    <t>AG DYNAMIC FUNDS LIMITED</t>
  </si>
  <si>
    <t>PADMA SHANTILAL RITA</t>
  </si>
  <si>
    <t>NEXUS GLOBAL OPPORTUNITIES FUND</t>
  </si>
  <si>
    <t>PRIYA JAIN</t>
  </si>
  <si>
    <t>NANDAN CORPORATION LLP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</si>
</sst>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5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2" fillId="23" borderId="1" xfId="0" applyFont="1" applyFill="1" applyBorder="1"/>
    <xf numFmtId="43" fontId="31" fillId="23" borderId="1" xfId="0" applyNumberFormat="1" applyFont="1" applyFill="1" applyBorder="1" applyAlignment="1">
      <alignment horizontal="center" vertical="top"/>
    </xf>
    <xf numFmtId="0" fontId="31" fillId="23" borderId="1" xfId="0" applyFont="1" applyFill="1" applyBorder="1" applyAlignment="1">
      <alignment horizontal="center" vertical="center"/>
    </xf>
    <xf numFmtId="0" fontId="31" fillId="23" borderId="1" xfId="0" applyFont="1" applyFill="1" applyBorder="1" applyAlignment="1">
      <alignment horizontal="center" vertical="top"/>
    </xf>
    <xf numFmtId="0" fontId="32" fillId="24" borderId="1" xfId="0" applyFont="1" applyFill="1" applyBorder="1" applyAlignment="1">
      <alignment horizontal="center" vertical="center"/>
    </xf>
    <xf numFmtId="2" fontId="32" fillId="24" borderId="1" xfId="0" applyNumberFormat="1" applyFont="1" applyFill="1" applyBorder="1" applyAlignment="1">
      <alignment horizontal="center" vertical="center"/>
    </xf>
    <xf numFmtId="10" fontId="32" fillId="24" borderId="1" xfId="0" applyNumberFormat="1" applyFont="1" applyFill="1" applyBorder="1" applyAlignment="1">
      <alignment horizontal="center" vertical="center" wrapText="1"/>
    </xf>
    <xf numFmtId="16" fontId="32" fillId="24" borderId="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43" fontId="32" fillId="1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I22" sqref="I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3" t="s">
        <v>16</v>
      </c>
      <c r="B9" s="425" t="s">
        <v>17</v>
      </c>
      <c r="C9" s="425" t="s">
        <v>18</v>
      </c>
      <c r="D9" s="425" t="s">
        <v>19</v>
      </c>
      <c r="E9" s="23" t="s">
        <v>20</v>
      </c>
      <c r="F9" s="23" t="s">
        <v>21</v>
      </c>
      <c r="G9" s="420" t="s">
        <v>22</v>
      </c>
      <c r="H9" s="421"/>
      <c r="I9" s="422"/>
      <c r="J9" s="420" t="s">
        <v>23</v>
      </c>
      <c r="K9" s="421"/>
      <c r="L9" s="422"/>
      <c r="M9" s="23"/>
      <c r="N9" s="24"/>
      <c r="O9" s="24"/>
      <c r="P9" s="24"/>
    </row>
    <row r="10" spans="1:16" ht="59.25" customHeight="1">
      <c r="A10" s="424"/>
      <c r="B10" s="426"/>
      <c r="C10" s="426"/>
      <c r="D10" s="42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17795.900000000001</v>
      </c>
      <c r="F11" s="32">
        <v>17761.916666666668</v>
      </c>
      <c r="G11" s="33">
        <v>17714.033333333336</v>
      </c>
      <c r="H11" s="33">
        <v>17632.166666666668</v>
      </c>
      <c r="I11" s="33">
        <v>17584.283333333336</v>
      </c>
      <c r="J11" s="33">
        <v>17843.783333333336</v>
      </c>
      <c r="K11" s="33">
        <v>17891.666666666668</v>
      </c>
      <c r="L11" s="33">
        <v>17973.533333333336</v>
      </c>
      <c r="M11" s="34">
        <v>17809.8</v>
      </c>
      <c r="N11" s="34">
        <v>17680.05</v>
      </c>
      <c r="O11" s="35">
        <v>10733550</v>
      </c>
      <c r="P11" s="36">
        <v>-7.1731831173516107E-3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39437.1</v>
      </c>
      <c r="F12" s="37">
        <v>39401.183333333327</v>
      </c>
      <c r="G12" s="38">
        <v>38913.666666666657</v>
      </c>
      <c r="H12" s="38">
        <v>38390.23333333333</v>
      </c>
      <c r="I12" s="38">
        <v>37902.71666666666</v>
      </c>
      <c r="J12" s="38">
        <v>39924.616666666654</v>
      </c>
      <c r="K12" s="38">
        <v>40412.133333333331</v>
      </c>
      <c r="L12" s="38">
        <v>40935.566666666651</v>
      </c>
      <c r="M12" s="28">
        <v>39888.699999999997</v>
      </c>
      <c r="N12" s="28">
        <v>38877.75</v>
      </c>
      <c r="O12" s="39">
        <v>2237875</v>
      </c>
      <c r="P12" s="40">
        <v>-8.4736375719982274E-3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18380</v>
      </c>
      <c r="F13" s="37">
        <v>18358.416666666668</v>
      </c>
      <c r="G13" s="38">
        <v>18268.983333333337</v>
      </c>
      <c r="H13" s="38">
        <v>18157.966666666671</v>
      </c>
      <c r="I13" s="38">
        <v>18068.53333333334</v>
      </c>
      <c r="J13" s="38">
        <v>18469.433333333334</v>
      </c>
      <c r="K13" s="38">
        <v>18558.866666666661</v>
      </c>
      <c r="L13" s="38">
        <v>18669.883333333331</v>
      </c>
      <c r="M13" s="28">
        <v>18447.849999999999</v>
      </c>
      <c r="N13" s="28">
        <v>18247.400000000001</v>
      </c>
      <c r="O13" s="39">
        <v>1560</v>
      </c>
      <c r="P13" s="40">
        <v>-0.13333333333333333</v>
      </c>
    </row>
    <row r="14" spans="1:16" ht="12.75" customHeight="1">
      <c r="A14" s="28">
        <v>4</v>
      </c>
      <c r="B14" s="29" t="s">
        <v>35</v>
      </c>
      <c r="C14" s="30" t="s">
        <v>894</v>
      </c>
      <c r="D14" s="31">
        <v>44614</v>
      </c>
      <c r="E14" s="37">
        <v>7700</v>
      </c>
      <c r="F14" s="37">
        <v>7678</v>
      </c>
      <c r="G14" s="38">
        <v>7632</v>
      </c>
      <c r="H14" s="38">
        <v>7564</v>
      </c>
      <c r="I14" s="38">
        <v>7518</v>
      </c>
      <c r="J14" s="38">
        <v>7746</v>
      </c>
      <c r="K14" s="38">
        <v>7792</v>
      </c>
      <c r="L14" s="38">
        <v>7860</v>
      </c>
      <c r="M14" s="28">
        <v>7724</v>
      </c>
      <c r="N14" s="28">
        <v>7610</v>
      </c>
      <c r="O14" s="39">
        <v>2625</v>
      </c>
      <c r="P14" s="40">
        <v>0.16666666666666666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1013.05</v>
      </c>
      <c r="F15" s="37">
        <v>1019.0166666666668</v>
      </c>
      <c r="G15" s="38">
        <v>1001.5333333333335</v>
      </c>
      <c r="H15" s="38">
        <v>990.01666666666677</v>
      </c>
      <c r="I15" s="38">
        <v>972.53333333333353</v>
      </c>
      <c r="J15" s="38">
        <v>1030.5333333333335</v>
      </c>
      <c r="K15" s="38">
        <v>1048.0166666666669</v>
      </c>
      <c r="L15" s="38">
        <v>1059.5333333333335</v>
      </c>
      <c r="M15" s="28">
        <v>1036.5</v>
      </c>
      <c r="N15" s="28">
        <v>1007.5</v>
      </c>
      <c r="O15" s="39">
        <v>2396150</v>
      </c>
      <c r="P15" s="40">
        <v>0.11466982997232107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16270.55</v>
      </c>
      <c r="F16" s="37">
        <v>16312.716666666665</v>
      </c>
      <c r="G16" s="38">
        <v>16081.083333333332</v>
      </c>
      <c r="H16" s="38">
        <v>15891.616666666667</v>
      </c>
      <c r="I16" s="38">
        <v>15659.983333333334</v>
      </c>
      <c r="J16" s="38">
        <v>16502.183333333331</v>
      </c>
      <c r="K16" s="38">
        <v>16733.816666666666</v>
      </c>
      <c r="L16" s="38">
        <v>16923.283333333329</v>
      </c>
      <c r="M16" s="28">
        <v>16544.349999999999</v>
      </c>
      <c r="N16" s="28">
        <v>16123.25</v>
      </c>
      <c r="O16" s="39">
        <v>76125</v>
      </c>
      <c r="P16" s="40">
        <v>9.375E-2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44620</v>
      </c>
      <c r="E17" s="37">
        <v>126.85</v>
      </c>
      <c r="F17" s="37">
        <v>125.58333333333333</v>
      </c>
      <c r="G17" s="38">
        <v>123.76666666666665</v>
      </c>
      <c r="H17" s="38">
        <v>120.68333333333332</v>
      </c>
      <c r="I17" s="38">
        <v>118.86666666666665</v>
      </c>
      <c r="J17" s="38">
        <v>128.66666666666666</v>
      </c>
      <c r="K17" s="38">
        <v>130.48333333333335</v>
      </c>
      <c r="L17" s="38">
        <v>133.56666666666666</v>
      </c>
      <c r="M17" s="28">
        <v>127.4</v>
      </c>
      <c r="N17" s="28">
        <v>122.5</v>
      </c>
      <c r="O17" s="39">
        <v>18304000</v>
      </c>
      <c r="P17" s="40">
        <v>8.4745762711864403E-2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309.45</v>
      </c>
      <c r="F18" s="37">
        <v>308.09999999999997</v>
      </c>
      <c r="G18" s="38">
        <v>304.79999999999995</v>
      </c>
      <c r="H18" s="38">
        <v>300.14999999999998</v>
      </c>
      <c r="I18" s="38">
        <v>296.84999999999997</v>
      </c>
      <c r="J18" s="38">
        <v>312.74999999999994</v>
      </c>
      <c r="K18" s="38">
        <v>316.05</v>
      </c>
      <c r="L18" s="38">
        <v>320.69999999999993</v>
      </c>
      <c r="M18" s="28">
        <v>311.39999999999998</v>
      </c>
      <c r="N18" s="28">
        <v>303.45</v>
      </c>
      <c r="O18" s="39">
        <v>14612000</v>
      </c>
      <c r="P18" s="40">
        <v>2.0519339023061557E-2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2310.6999999999998</v>
      </c>
      <c r="F19" s="37">
        <v>2322.5666666666666</v>
      </c>
      <c r="G19" s="38">
        <v>2290.1833333333334</v>
      </c>
      <c r="H19" s="38">
        <v>2269.666666666667</v>
      </c>
      <c r="I19" s="38">
        <v>2237.2833333333338</v>
      </c>
      <c r="J19" s="38">
        <v>2343.083333333333</v>
      </c>
      <c r="K19" s="38">
        <v>2375.4666666666662</v>
      </c>
      <c r="L19" s="38">
        <v>2395.9833333333327</v>
      </c>
      <c r="M19" s="28">
        <v>2354.9499999999998</v>
      </c>
      <c r="N19" s="28">
        <v>2302.0500000000002</v>
      </c>
      <c r="O19" s="39">
        <v>2663500</v>
      </c>
      <c r="P19" s="40">
        <v>-1.6251154201292705E-2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1783.45</v>
      </c>
      <c r="F20" s="37">
        <v>1774.8833333333332</v>
      </c>
      <c r="G20" s="38">
        <v>1759.6666666666665</v>
      </c>
      <c r="H20" s="38">
        <v>1735.8833333333332</v>
      </c>
      <c r="I20" s="38">
        <v>1720.6666666666665</v>
      </c>
      <c r="J20" s="38">
        <v>1798.6666666666665</v>
      </c>
      <c r="K20" s="38">
        <v>1813.8833333333332</v>
      </c>
      <c r="L20" s="38">
        <v>1837.6666666666665</v>
      </c>
      <c r="M20" s="28">
        <v>1790.1</v>
      </c>
      <c r="N20" s="28">
        <v>1751.1</v>
      </c>
      <c r="O20" s="39">
        <v>20632500</v>
      </c>
      <c r="P20" s="40">
        <v>1.7478697837011142E-3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746.05</v>
      </c>
      <c r="F21" s="37">
        <v>739.20000000000016</v>
      </c>
      <c r="G21" s="38">
        <v>729.8000000000003</v>
      </c>
      <c r="H21" s="38">
        <v>713.55000000000018</v>
      </c>
      <c r="I21" s="38">
        <v>704.15000000000032</v>
      </c>
      <c r="J21" s="38">
        <v>755.45000000000027</v>
      </c>
      <c r="K21" s="38">
        <v>764.85000000000014</v>
      </c>
      <c r="L21" s="38">
        <v>781.10000000000025</v>
      </c>
      <c r="M21" s="28">
        <v>748.6</v>
      </c>
      <c r="N21" s="28">
        <v>722.95</v>
      </c>
      <c r="O21" s="39">
        <v>89497500</v>
      </c>
      <c r="P21" s="40">
        <v>1.0800050823768583E-2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3542.95</v>
      </c>
      <c r="F22" s="37">
        <v>3549.65</v>
      </c>
      <c r="G22" s="38">
        <v>3519.3500000000004</v>
      </c>
      <c r="H22" s="38">
        <v>3495.7500000000005</v>
      </c>
      <c r="I22" s="38">
        <v>3465.4500000000007</v>
      </c>
      <c r="J22" s="38">
        <v>3573.25</v>
      </c>
      <c r="K22" s="38">
        <v>3603.55</v>
      </c>
      <c r="L22" s="38">
        <v>3627.1499999999996</v>
      </c>
      <c r="M22" s="28">
        <v>3579.95</v>
      </c>
      <c r="N22" s="28">
        <v>3526.05</v>
      </c>
      <c r="O22" s="39">
        <v>264400</v>
      </c>
      <c r="P22" s="40">
        <v>3.200624512099922E-2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640.5</v>
      </c>
      <c r="F23" s="37">
        <v>637.04999999999995</v>
      </c>
      <c r="G23" s="38">
        <v>631.99999999999989</v>
      </c>
      <c r="H23" s="38">
        <v>623.49999999999989</v>
      </c>
      <c r="I23" s="38">
        <v>618.44999999999982</v>
      </c>
      <c r="J23" s="38">
        <v>645.54999999999995</v>
      </c>
      <c r="K23" s="38">
        <v>650.60000000000014</v>
      </c>
      <c r="L23" s="38">
        <v>659.1</v>
      </c>
      <c r="M23" s="28">
        <v>642.1</v>
      </c>
      <c r="N23" s="28">
        <v>628.54999999999995</v>
      </c>
      <c r="O23" s="39">
        <v>7897000</v>
      </c>
      <c r="P23" s="40">
        <v>-6.0328415040456926E-2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380.1</v>
      </c>
      <c r="F24" s="37">
        <v>381.53333333333336</v>
      </c>
      <c r="G24" s="38">
        <v>376.76666666666671</v>
      </c>
      <c r="H24" s="38">
        <v>373.43333333333334</v>
      </c>
      <c r="I24" s="38">
        <v>368.66666666666669</v>
      </c>
      <c r="J24" s="38">
        <v>384.86666666666673</v>
      </c>
      <c r="K24" s="38">
        <v>389.63333333333338</v>
      </c>
      <c r="L24" s="38">
        <v>392.96666666666675</v>
      </c>
      <c r="M24" s="28">
        <v>386.3</v>
      </c>
      <c r="N24" s="28">
        <v>378.2</v>
      </c>
      <c r="O24" s="39">
        <v>16068000</v>
      </c>
      <c r="P24" s="40">
        <v>-5.985606459540109E-2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776.6</v>
      </c>
      <c r="F25" s="37">
        <v>771.78333333333342</v>
      </c>
      <c r="G25" s="38">
        <v>765.11666666666679</v>
      </c>
      <c r="H25" s="38">
        <v>753.63333333333333</v>
      </c>
      <c r="I25" s="38">
        <v>746.9666666666667</v>
      </c>
      <c r="J25" s="38">
        <v>783.26666666666688</v>
      </c>
      <c r="K25" s="38">
        <v>789.93333333333362</v>
      </c>
      <c r="L25" s="38">
        <v>801.41666666666697</v>
      </c>
      <c r="M25" s="28">
        <v>778.45</v>
      </c>
      <c r="N25" s="28">
        <v>760.3</v>
      </c>
      <c r="O25" s="39">
        <v>1750000</v>
      </c>
      <c r="P25" s="40">
        <v>-1.5748031496062992E-2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4673.8999999999996</v>
      </c>
      <c r="F26" s="37">
        <v>4628.583333333333</v>
      </c>
      <c r="G26" s="38">
        <v>4570.3166666666657</v>
      </c>
      <c r="H26" s="38">
        <v>4466.7333333333327</v>
      </c>
      <c r="I26" s="38">
        <v>4408.4666666666653</v>
      </c>
      <c r="J26" s="38">
        <v>4732.1666666666661</v>
      </c>
      <c r="K26" s="38">
        <v>4790.4333333333343</v>
      </c>
      <c r="L26" s="38">
        <v>4894.0166666666664</v>
      </c>
      <c r="M26" s="28">
        <v>4686.8500000000004</v>
      </c>
      <c r="N26" s="28">
        <v>4525</v>
      </c>
      <c r="O26" s="39">
        <v>2698250</v>
      </c>
      <c r="P26" s="40">
        <v>-7.4033199981606655E-3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225.9</v>
      </c>
      <c r="F27" s="37">
        <v>224.88333333333333</v>
      </c>
      <c r="G27" s="38">
        <v>222.26666666666665</v>
      </c>
      <c r="H27" s="38">
        <v>218.63333333333333</v>
      </c>
      <c r="I27" s="38">
        <v>216.01666666666665</v>
      </c>
      <c r="J27" s="38">
        <v>228.51666666666665</v>
      </c>
      <c r="K27" s="38">
        <v>231.13333333333333</v>
      </c>
      <c r="L27" s="38">
        <v>234.76666666666665</v>
      </c>
      <c r="M27" s="28">
        <v>227.5</v>
      </c>
      <c r="N27" s="28">
        <v>221.25</v>
      </c>
      <c r="O27" s="39">
        <v>12057500</v>
      </c>
      <c r="P27" s="40">
        <v>0.17290856031128404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134.4</v>
      </c>
      <c r="F28" s="37">
        <v>134.13333333333333</v>
      </c>
      <c r="G28" s="38">
        <v>132.61666666666665</v>
      </c>
      <c r="H28" s="38">
        <v>130.83333333333331</v>
      </c>
      <c r="I28" s="38">
        <v>129.31666666666663</v>
      </c>
      <c r="J28" s="38">
        <v>135.91666666666666</v>
      </c>
      <c r="K28" s="38">
        <v>137.43333333333331</v>
      </c>
      <c r="L28" s="38">
        <v>139.21666666666667</v>
      </c>
      <c r="M28" s="28">
        <v>135.65</v>
      </c>
      <c r="N28" s="28">
        <v>132.35</v>
      </c>
      <c r="O28" s="39">
        <v>33052500</v>
      </c>
      <c r="P28" s="40">
        <v>3.392454954954955E-2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3212.35</v>
      </c>
      <c r="F29" s="37">
        <v>3222.4500000000003</v>
      </c>
      <c r="G29" s="38">
        <v>3195.9000000000005</v>
      </c>
      <c r="H29" s="38">
        <v>3179.4500000000003</v>
      </c>
      <c r="I29" s="38">
        <v>3152.9000000000005</v>
      </c>
      <c r="J29" s="38">
        <v>3238.9000000000005</v>
      </c>
      <c r="K29" s="38">
        <v>3265.4500000000007</v>
      </c>
      <c r="L29" s="38">
        <v>3281.9000000000005</v>
      </c>
      <c r="M29" s="28">
        <v>3249</v>
      </c>
      <c r="N29" s="28">
        <v>3206</v>
      </c>
      <c r="O29" s="39">
        <v>4137300</v>
      </c>
      <c r="P29" s="40">
        <v>1.2034930652381301E-2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2229.4</v>
      </c>
      <c r="F30" s="37">
        <v>2213.9333333333334</v>
      </c>
      <c r="G30" s="38">
        <v>2186.5166666666669</v>
      </c>
      <c r="H30" s="38">
        <v>2143.6333333333337</v>
      </c>
      <c r="I30" s="38">
        <v>2116.2166666666672</v>
      </c>
      <c r="J30" s="38">
        <v>2256.8166666666666</v>
      </c>
      <c r="K30" s="38">
        <v>2284.2333333333327</v>
      </c>
      <c r="L30" s="38">
        <v>2327.1166666666663</v>
      </c>
      <c r="M30" s="28">
        <v>2241.35</v>
      </c>
      <c r="N30" s="28">
        <v>2171.0500000000002</v>
      </c>
      <c r="O30" s="39">
        <v>911075</v>
      </c>
      <c r="P30" s="40">
        <v>-1.9532406037289139E-2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9683.0499999999993</v>
      </c>
      <c r="F31" s="37">
        <v>9709.4833333333336</v>
      </c>
      <c r="G31" s="38">
        <v>9549.6166666666668</v>
      </c>
      <c r="H31" s="38">
        <v>9416.1833333333325</v>
      </c>
      <c r="I31" s="38">
        <v>9256.3166666666657</v>
      </c>
      <c r="J31" s="38">
        <v>9842.9166666666679</v>
      </c>
      <c r="K31" s="38">
        <v>10002.783333333336</v>
      </c>
      <c r="L31" s="38">
        <v>10136.216666666669</v>
      </c>
      <c r="M31" s="28">
        <v>9869.35</v>
      </c>
      <c r="N31" s="28">
        <v>9576.0499999999993</v>
      </c>
      <c r="O31" s="39">
        <v>92325</v>
      </c>
      <c r="P31" s="40">
        <v>0.10601976639712489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1388.1</v>
      </c>
      <c r="F32" s="37">
        <v>1374.95</v>
      </c>
      <c r="G32" s="38">
        <v>1353.7</v>
      </c>
      <c r="H32" s="38">
        <v>1319.3</v>
      </c>
      <c r="I32" s="38">
        <v>1298.05</v>
      </c>
      <c r="J32" s="38">
        <v>1409.3500000000001</v>
      </c>
      <c r="K32" s="38">
        <v>1430.6000000000001</v>
      </c>
      <c r="L32" s="38">
        <v>1465.0000000000002</v>
      </c>
      <c r="M32" s="28">
        <v>1396.2</v>
      </c>
      <c r="N32" s="28">
        <v>1340.55</v>
      </c>
      <c r="O32" s="39">
        <v>3257000</v>
      </c>
      <c r="P32" s="40">
        <v>5.59247852164046E-2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673.8</v>
      </c>
      <c r="F33" s="37">
        <v>668.93333333333328</v>
      </c>
      <c r="G33" s="38">
        <v>661.81666666666661</v>
      </c>
      <c r="H33" s="38">
        <v>649.83333333333337</v>
      </c>
      <c r="I33" s="38">
        <v>642.7166666666667</v>
      </c>
      <c r="J33" s="38">
        <v>680.91666666666652</v>
      </c>
      <c r="K33" s="38">
        <v>688.03333333333308</v>
      </c>
      <c r="L33" s="38">
        <v>700.01666666666642</v>
      </c>
      <c r="M33" s="28">
        <v>676.05</v>
      </c>
      <c r="N33" s="28">
        <v>656.95</v>
      </c>
      <c r="O33" s="39">
        <v>15195750</v>
      </c>
      <c r="P33" s="40">
        <v>-1.0741663004736097E-2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804.6</v>
      </c>
      <c r="F34" s="37">
        <v>800.01666666666677</v>
      </c>
      <c r="G34" s="38">
        <v>793.18333333333351</v>
      </c>
      <c r="H34" s="38">
        <v>781.76666666666677</v>
      </c>
      <c r="I34" s="38">
        <v>774.93333333333351</v>
      </c>
      <c r="J34" s="38">
        <v>811.43333333333351</v>
      </c>
      <c r="K34" s="38">
        <v>818.26666666666677</v>
      </c>
      <c r="L34" s="38">
        <v>829.68333333333351</v>
      </c>
      <c r="M34" s="28">
        <v>806.85</v>
      </c>
      <c r="N34" s="28">
        <v>788.6</v>
      </c>
      <c r="O34" s="39">
        <v>45729600</v>
      </c>
      <c r="P34" s="40">
        <v>1.8739808057315475E-2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3540.1</v>
      </c>
      <c r="F35" s="37">
        <v>3553.2666666666664</v>
      </c>
      <c r="G35" s="38">
        <v>3513.1833333333329</v>
      </c>
      <c r="H35" s="38">
        <v>3486.2666666666664</v>
      </c>
      <c r="I35" s="38">
        <v>3446.1833333333329</v>
      </c>
      <c r="J35" s="38">
        <v>3580.1833333333329</v>
      </c>
      <c r="K35" s="38">
        <v>3620.2666666666669</v>
      </c>
      <c r="L35" s="38">
        <v>3647.1833333333329</v>
      </c>
      <c r="M35" s="28">
        <v>3593.35</v>
      </c>
      <c r="N35" s="28">
        <v>3526.35</v>
      </c>
      <c r="O35" s="39">
        <v>2107500</v>
      </c>
      <c r="P35" s="40">
        <v>-1.3111683446499649E-2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16721.45</v>
      </c>
      <c r="F36" s="37">
        <v>16496.133333333335</v>
      </c>
      <c r="G36" s="38">
        <v>16196.316666666669</v>
      </c>
      <c r="H36" s="38">
        <v>15671.183333333334</v>
      </c>
      <c r="I36" s="38">
        <v>15371.366666666669</v>
      </c>
      <c r="J36" s="38">
        <v>17021.26666666667</v>
      </c>
      <c r="K36" s="38">
        <v>17321.083333333336</v>
      </c>
      <c r="L36" s="38">
        <v>17846.216666666671</v>
      </c>
      <c r="M36" s="28">
        <v>16795.95</v>
      </c>
      <c r="N36" s="28">
        <v>15971</v>
      </c>
      <c r="O36" s="39">
        <v>712400</v>
      </c>
      <c r="P36" s="40">
        <v>-4.0150902721638369E-2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7267.2</v>
      </c>
      <c r="F37" s="37">
        <v>7233.3166666666666</v>
      </c>
      <c r="G37" s="38">
        <v>7153.8833333333332</v>
      </c>
      <c r="H37" s="38">
        <v>7040.5666666666666</v>
      </c>
      <c r="I37" s="38">
        <v>6961.1333333333332</v>
      </c>
      <c r="J37" s="38">
        <v>7346.6333333333332</v>
      </c>
      <c r="K37" s="38">
        <v>7426.0666666666657</v>
      </c>
      <c r="L37" s="38">
        <v>7539.3833333333332</v>
      </c>
      <c r="M37" s="28">
        <v>7312.75</v>
      </c>
      <c r="N37" s="28">
        <v>7120</v>
      </c>
      <c r="O37" s="39">
        <v>4703500</v>
      </c>
      <c r="P37" s="40">
        <v>-1.7596992324160617E-2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2323.75</v>
      </c>
      <c r="F38" s="37">
        <v>2342.1</v>
      </c>
      <c r="G38" s="38">
        <v>2302.5499999999997</v>
      </c>
      <c r="H38" s="38">
        <v>2281.35</v>
      </c>
      <c r="I38" s="38">
        <v>2241.7999999999997</v>
      </c>
      <c r="J38" s="38">
        <v>2363.2999999999997</v>
      </c>
      <c r="K38" s="38">
        <v>2402.85</v>
      </c>
      <c r="L38" s="38">
        <v>2424.0499999999997</v>
      </c>
      <c r="M38" s="28">
        <v>2381.65</v>
      </c>
      <c r="N38" s="28">
        <v>2320.9</v>
      </c>
      <c r="O38" s="39">
        <v>1070000</v>
      </c>
      <c r="P38" s="40">
        <v>2.2553516819571864E-2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414.05</v>
      </c>
      <c r="F39" s="37">
        <v>415.59999999999997</v>
      </c>
      <c r="G39" s="38">
        <v>401.99999999999994</v>
      </c>
      <c r="H39" s="38">
        <v>389.95</v>
      </c>
      <c r="I39" s="38">
        <v>376.34999999999997</v>
      </c>
      <c r="J39" s="38">
        <v>427.64999999999992</v>
      </c>
      <c r="K39" s="38">
        <v>441.24999999999994</v>
      </c>
      <c r="L39" s="38">
        <v>453.2999999999999</v>
      </c>
      <c r="M39" s="28">
        <v>429.2</v>
      </c>
      <c r="N39" s="28">
        <v>403.55</v>
      </c>
      <c r="O39" s="39">
        <v>6798400</v>
      </c>
      <c r="P39" s="40">
        <v>5.6702312857498133E-2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321.85000000000002</v>
      </c>
      <c r="F40" s="37">
        <v>322.08333333333337</v>
      </c>
      <c r="G40" s="38">
        <v>318.36666666666673</v>
      </c>
      <c r="H40" s="38">
        <v>314.88333333333338</v>
      </c>
      <c r="I40" s="38">
        <v>311.16666666666674</v>
      </c>
      <c r="J40" s="38">
        <v>325.56666666666672</v>
      </c>
      <c r="K40" s="38">
        <v>329.28333333333342</v>
      </c>
      <c r="L40" s="38">
        <v>332.76666666666671</v>
      </c>
      <c r="M40" s="28">
        <v>325.8</v>
      </c>
      <c r="N40" s="28">
        <v>318.60000000000002</v>
      </c>
      <c r="O40" s="39">
        <v>20203200</v>
      </c>
      <c r="P40" s="40">
        <v>1.3362224629830263E-2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109.85</v>
      </c>
      <c r="F41" s="37">
        <v>108.85000000000001</v>
      </c>
      <c r="G41" s="38">
        <v>107.00000000000001</v>
      </c>
      <c r="H41" s="38">
        <v>104.15</v>
      </c>
      <c r="I41" s="38">
        <v>102.30000000000001</v>
      </c>
      <c r="J41" s="38">
        <v>111.70000000000002</v>
      </c>
      <c r="K41" s="38">
        <v>113.55000000000001</v>
      </c>
      <c r="L41" s="38">
        <v>116.40000000000002</v>
      </c>
      <c r="M41" s="28">
        <v>110.7</v>
      </c>
      <c r="N41" s="28">
        <v>106</v>
      </c>
      <c r="O41" s="39">
        <v>136819800</v>
      </c>
      <c r="P41" s="40">
        <v>5.4083288263926443E-2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2035.5</v>
      </c>
      <c r="F42" s="37">
        <v>2037.7333333333333</v>
      </c>
      <c r="G42" s="38">
        <v>2018.5166666666669</v>
      </c>
      <c r="H42" s="38">
        <v>2001.5333333333335</v>
      </c>
      <c r="I42" s="38">
        <v>1982.3166666666671</v>
      </c>
      <c r="J42" s="38">
        <v>2054.7166666666667</v>
      </c>
      <c r="K42" s="38">
        <v>2073.9333333333334</v>
      </c>
      <c r="L42" s="38">
        <v>2090.9166666666665</v>
      </c>
      <c r="M42" s="28">
        <v>2056.9499999999998</v>
      </c>
      <c r="N42" s="28">
        <v>2020.75</v>
      </c>
      <c r="O42" s="39">
        <v>1282050</v>
      </c>
      <c r="P42" s="40">
        <v>1.9239177962396152E-2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210.3</v>
      </c>
      <c r="F43" s="37">
        <v>209.96666666666667</v>
      </c>
      <c r="G43" s="38">
        <v>208.23333333333335</v>
      </c>
      <c r="H43" s="38">
        <v>206.16666666666669</v>
      </c>
      <c r="I43" s="38">
        <v>204.43333333333337</v>
      </c>
      <c r="J43" s="38">
        <v>212.03333333333333</v>
      </c>
      <c r="K43" s="38">
        <v>213.76666666666662</v>
      </c>
      <c r="L43" s="38">
        <v>215.83333333333331</v>
      </c>
      <c r="M43" s="28">
        <v>211.7</v>
      </c>
      <c r="N43" s="28">
        <v>207.9</v>
      </c>
      <c r="O43" s="39">
        <v>32706600</v>
      </c>
      <c r="P43" s="40">
        <v>2.9130738755534838E-3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745.7</v>
      </c>
      <c r="F44" s="37">
        <v>743.9</v>
      </c>
      <c r="G44" s="38">
        <v>738.8</v>
      </c>
      <c r="H44" s="38">
        <v>731.9</v>
      </c>
      <c r="I44" s="38">
        <v>726.8</v>
      </c>
      <c r="J44" s="38">
        <v>750.8</v>
      </c>
      <c r="K44" s="38">
        <v>755.90000000000009</v>
      </c>
      <c r="L44" s="38">
        <v>762.8</v>
      </c>
      <c r="M44" s="28">
        <v>749</v>
      </c>
      <c r="N44" s="28">
        <v>737</v>
      </c>
      <c r="O44" s="39">
        <v>4500100</v>
      </c>
      <c r="P44" s="40">
        <v>4.8911714355588166E-4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756.15</v>
      </c>
      <c r="F45" s="37">
        <v>755.15</v>
      </c>
      <c r="G45" s="38">
        <v>747.05</v>
      </c>
      <c r="H45" s="38">
        <v>737.94999999999993</v>
      </c>
      <c r="I45" s="38">
        <v>729.84999999999991</v>
      </c>
      <c r="J45" s="38">
        <v>764.25</v>
      </c>
      <c r="K45" s="38">
        <v>772.35000000000014</v>
      </c>
      <c r="L45" s="38">
        <v>781.45</v>
      </c>
      <c r="M45" s="28">
        <v>763.25</v>
      </c>
      <c r="N45" s="28">
        <v>746.05</v>
      </c>
      <c r="O45" s="39">
        <v>5635500</v>
      </c>
      <c r="P45" s="40">
        <v>9.9462365591397855E-3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728.3</v>
      </c>
      <c r="F46" s="37">
        <v>728.63333333333333</v>
      </c>
      <c r="G46" s="38">
        <v>722.76666666666665</v>
      </c>
      <c r="H46" s="38">
        <v>717.23333333333335</v>
      </c>
      <c r="I46" s="38">
        <v>711.36666666666667</v>
      </c>
      <c r="J46" s="38">
        <v>734.16666666666663</v>
      </c>
      <c r="K46" s="38">
        <v>740.03333333333319</v>
      </c>
      <c r="L46" s="38">
        <v>745.56666666666661</v>
      </c>
      <c r="M46" s="28">
        <v>734.5</v>
      </c>
      <c r="N46" s="28">
        <v>723.1</v>
      </c>
      <c r="O46" s="39">
        <v>56094650</v>
      </c>
      <c r="P46" s="40">
        <v>7.8859776393274735E-3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60.65</v>
      </c>
      <c r="F47" s="37">
        <v>60.85</v>
      </c>
      <c r="G47" s="38">
        <v>59.75</v>
      </c>
      <c r="H47" s="38">
        <v>58.85</v>
      </c>
      <c r="I47" s="38">
        <v>57.75</v>
      </c>
      <c r="J47" s="38">
        <v>61.75</v>
      </c>
      <c r="K47" s="38">
        <v>62.850000000000009</v>
      </c>
      <c r="L47" s="38">
        <v>63.75</v>
      </c>
      <c r="M47" s="28">
        <v>61.95</v>
      </c>
      <c r="N47" s="28">
        <v>59.95</v>
      </c>
      <c r="O47" s="39">
        <v>131607000</v>
      </c>
      <c r="P47" s="40">
        <v>-5.5537924468422725E-3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388.9</v>
      </c>
      <c r="F48" s="37">
        <v>384.46666666666664</v>
      </c>
      <c r="G48" s="38">
        <v>377.23333333333329</v>
      </c>
      <c r="H48" s="38">
        <v>365.56666666666666</v>
      </c>
      <c r="I48" s="38">
        <v>358.33333333333331</v>
      </c>
      <c r="J48" s="38">
        <v>396.13333333333327</v>
      </c>
      <c r="K48" s="38">
        <v>403.36666666666662</v>
      </c>
      <c r="L48" s="38">
        <v>415.03333333333325</v>
      </c>
      <c r="M48" s="28">
        <v>391.7</v>
      </c>
      <c r="N48" s="28">
        <v>372.8</v>
      </c>
      <c r="O48" s="39">
        <v>14724600</v>
      </c>
      <c r="P48" s="40">
        <v>2.8929604628736741E-2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16729.400000000001</v>
      </c>
      <c r="F49" s="37">
        <v>16799.616666666669</v>
      </c>
      <c r="G49" s="38">
        <v>16599.283333333336</v>
      </c>
      <c r="H49" s="38">
        <v>16469.166666666668</v>
      </c>
      <c r="I49" s="38">
        <v>16268.833333333336</v>
      </c>
      <c r="J49" s="38">
        <v>16929.733333333337</v>
      </c>
      <c r="K49" s="38">
        <v>17130.066666666666</v>
      </c>
      <c r="L49" s="38">
        <v>17260.183333333338</v>
      </c>
      <c r="M49" s="28">
        <v>16999.95</v>
      </c>
      <c r="N49" s="28">
        <v>16669.5</v>
      </c>
      <c r="O49" s="39">
        <v>128250</v>
      </c>
      <c r="P49" s="40">
        <v>-2.7216174183514776E-3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378.9</v>
      </c>
      <c r="F50" s="37">
        <v>378.2</v>
      </c>
      <c r="G50" s="38">
        <v>376.34999999999997</v>
      </c>
      <c r="H50" s="38">
        <v>373.79999999999995</v>
      </c>
      <c r="I50" s="38">
        <v>371.94999999999993</v>
      </c>
      <c r="J50" s="38">
        <v>380.75</v>
      </c>
      <c r="K50" s="38">
        <v>382.6</v>
      </c>
      <c r="L50" s="38">
        <v>385.15000000000003</v>
      </c>
      <c r="M50" s="28">
        <v>380.05</v>
      </c>
      <c r="N50" s="28">
        <v>375.65</v>
      </c>
      <c r="O50" s="39">
        <v>28722600</v>
      </c>
      <c r="P50" s="40">
        <v>1.0512317142676208E-2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3636.3</v>
      </c>
      <c r="F51" s="37">
        <v>3637.7333333333336</v>
      </c>
      <c r="G51" s="38">
        <v>3609.916666666667</v>
      </c>
      <c r="H51" s="38">
        <v>3583.5333333333333</v>
      </c>
      <c r="I51" s="38">
        <v>3555.7166666666667</v>
      </c>
      <c r="J51" s="38">
        <v>3664.1166666666672</v>
      </c>
      <c r="K51" s="38">
        <v>3691.9333333333338</v>
      </c>
      <c r="L51" s="38">
        <v>3718.3166666666675</v>
      </c>
      <c r="M51" s="28">
        <v>3665.55</v>
      </c>
      <c r="N51" s="28">
        <v>3611.35</v>
      </c>
      <c r="O51" s="39">
        <v>1272800</v>
      </c>
      <c r="P51" s="40">
        <v>1.2569610182975338E-2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478.85</v>
      </c>
      <c r="F52" s="37">
        <v>477.66666666666669</v>
      </c>
      <c r="G52" s="38">
        <v>473.88333333333338</v>
      </c>
      <c r="H52" s="38">
        <v>468.91666666666669</v>
      </c>
      <c r="I52" s="38">
        <v>465.13333333333338</v>
      </c>
      <c r="J52" s="38">
        <v>482.63333333333338</v>
      </c>
      <c r="K52" s="38">
        <v>486.41666666666669</v>
      </c>
      <c r="L52" s="38">
        <v>491.38333333333338</v>
      </c>
      <c r="M52" s="28">
        <v>481.45</v>
      </c>
      <c r="N52" s="28">
        <v>472.7</v>
      </c>
      <c r="O52" s="39">
        <v>5106400</v>
      </c>
      <c r="P52" s="40">
        <v>-8.581524482584554E-3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416.3</v>
      </c>
      <c r="F53" s="37">
        <v>415.7</v>
      </c>
      <c r="G53" s="38">
        <v>412.5</v>
      </c>
      <c r="H53" s="38">
        <v>408.7</v>
      </c>
      <c r="I53" s="38">
        <v>405.5</v>
      </c>
      <c r="J53" s="38">
        <v>419.5</v>
      </c>
      <c r="K53" s="38">
        <v>422.69999999999993</v>
      </c>
      <c r="L53" s="38">
        <v>426.5</v>
      </c>
      <c r="M53" s="28">
        <v>418.9</v>
      </c>
      <c r="N53" s="28">
        <v>411.9</v>
      </c>
      <c r="O53" s="39">
        <v>20307100</v>
      </c>
      <c r="P53" s="40">
        <v>2.1468488906103027E-2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269.85000000000002</v>
      </c>
      <c r="F54" s="37">
        <v>266.93333333333334</v>
      </c>
      <c r="G54" s="38">
        <v>261.11666666666667</v>
      </c>
      <c r="H54" s="38">
        <v>252.38333333333333</v>
      </c>
      <c r="I54" s="38">
        <v>246.56666666666666</v>
      </c>
      <c r="J54" s="38">
        <v>275.66666666666669</v>
      </c>
      <c r="K54" s="38">
        <v>281.48333333333341</v>
      </c>
      <c r="L54" s="38">
        <v>290.2166666666667</v>
      </c>
      <c r="M54" s="28">
        <v>272.75</v>
      </c>
      <c r="N54" s="28">
        <v>258.2</v>
      </c>
      <c r="O54" s="39">
        <v>47395800</v>
      </c>
      <c r="P54" s="40">
        <v>4.6750149075730468E-2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668.55</v>
      </c>
      <c r="F55" s="37">
        <v>655.73333333333335</v>
      </c>
      <c r="G55" s="38">
        <v>641.51666666666665</v>
      </c>
      <c r="H55" s="38">
        <v>614.48333333333335</v>
      </c>
      <c r="I55" s="38">
        <v>600.26666666666665</v>
      </c>
      <c r="J55" s="38">
        <v>682.76666666666665</v>
      </c>
      <c r="K55" s="38">
        <v>696.98333333333335</v>
      </c>
      <c r="L55" s="38">
        <v>724.01666666666665</v>
      </c>
      <c r="M55" s="28">
        <v>669.95</v>
      </c>
      <c r="N55" s="28">
        <v>628.70000000000005</v>
      </c>
      <c r="O55" s="39">
        <v>3787875</v>
      </c>
      <c r="P55" s="40">
        <v>3.4345047923322686E-2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399.8</v>
      </c>
      <c r="F56" s="37">
        <v>406.11666666666662</v>
      </c>
      <c r="G56" s="38">
        <v>391.68333333333322</v>
      </c>
      <c r="H56" s="38">
        <v>383.56666666666661</v>
      </c>
      <c r="I56" s="38">
        <v>369.13333333333321</v>
      </c>
      <c r="J56" s="38">
        <v>414.23333333333323</v>
      </c>
      <c r="K56" s="38">
        <v>428.66666666666663</v>
      </c>
      <c r="L56" s="38">
        <v>436.78333333333325</v>
      </c>
      <c r="M56" s="28">
        <v>420.55</v>
      </c>
      <c r="N56" s="28">
        <v>398</v>
      </c>
      <c r="O56" s="39">
        <v>3663000</v>
      </c>
      <c r="P56" s="40">
        <v>2.7345393352965923E-2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637.35</v>
      </c>
      <c r="F57" s="37">
        <v>636.73333333333335</v>
      </c>
      <c r="G57" s="38">
        <v>622.81666666666672</v>
      </c>
      <c r="H57" s="38">
        <v>608.28333333333342</v>
      </c>
      <c r="I57" s="38">
        <v>594.36666666666679</v>
      </c>
      <c r="J57" s="38">
        <v>651.26666666666665</v>
      </c>
      <c r="K57" s="38">
        <v>665.18333333333317</v>
      </c>
      <c r="L57" s="38">
        <v>679.71666666666658</v>
      </c>
      <c r="M57" s="28">
        <v>650.65</v>
      </c>
      <c r="N57" s="28">
        <v>622.20000000000005</v>
      </c>
      <c r="O57" s="39">
        <v>7155000</v>
      </c>
      <c r="P57" s="40">
        <v>0.13436385255648037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954.1</v>
      </c>
      <c r="F58" s="37">
        <v>953.4666666666667</v>
      </c>
      <c r="G58" s="38">
        <v>945.58333333333337</v>
      </c>
      <c r="H58" s="38">
        <v>937.06666666666672</v>
      </c>
      <c r="I58" s="38">
        <v>929.18333333333339</v>
      </c>
      <c r="J58" s="38">
        <v>961.98333333333335</v>
      </c>
      <c r="K58" s="38">
        <v>969.86666666666656</v>
      </c>
      <c r="L58" s="38">
        <v>978.38333333333333</v>
      </c>
      <c r="M58" s="28">
        <v>961.35</v>
      </c>
      <c r="N58" s="28">
        <v>944.95</v>
      </c>
      <c r="O58" s="39">
        <v>9412000</v>
      </c>
      <c r="P58" s="40">
        <v>-2.7600564099120276E-2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163.9</v>
      </c>
      <c r="F59" s="37">
        <v>163.70000000000002</v>
      </c>
      <c r="G59" s="38">
        <v>162.60000000000002</v>
      </c>
      <c r="H59" s="38">
        <v>161.30000000000001</v>
      </c>
      <c r="I59" s="38">
        <v>160.20000000000002</v>
      </c>
      <c r="J59" s="38">
        <v>165.00000000000003</v>
      </c>
      <c r="K59" s="38">
        <v>166.1</v>
      </c>
      <c r="L59" s="38">
        <v>167.40000000000003</v>
      </c>
      <c r="M59" s="28">
        <v>164.8</v>
      </c>
      <c r="N59" s="28">
        <v>162.4</v>
      </c>
      <c r="O59" s="39">
        <v>41260800</v>
      </c>
      <c r="P59" s="40">
        <v>3.3017875920084122E-2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4822.55</v>
      </c>
      <c r="F60" s="37">
        <v>4811.4333333333334</v>
      </c>
      <c r="G60" s="38">
        <v>4758.3666666666668</v>
      </c>
      <c r="H60" s="38">
        <v>4694.1833333333334</v>
      </c>
      <c r="I60" s="38">
        <v>4641.1166666666668</v>
      </c>
      <c r="J60" s="38">
        <v>4875.6166666666668</v>
      </c>
      <c r="K60" s="38">
        <v>4928.6833333333343</v>
      </c>
      <c r="L60" s="38">
        <v>4992.8666666666668</v>
      </c>
      <c r="M60" s="28">
        <v>4864.5</v>
      </c>
      <c r="N60" s="28">
        <v>4747.25</v>
      </c>
      <c r="O60" s="39">
        <v>583000</v>
      </c>
      <c r="P60" s="40">
        <v>1.9587268275620847E-2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1464.35</v>
      </c>
      <c r="F61" s="37">
        <v>1456.1166666666668</v>
      </c>
      <c r="G61" s="38">
        <v>1445.2333333333336</v>
      </c>
      <c r="H61" s="38">
        <v>1426.1166666666668</v>
      </c>
      <c r="I61" s="38">
        <v>1415.2333333333336</v>
      </c>
      <c r="J61" s="38">
        <v>1475.2333333333336</v>
      </c>
      <c r="K61" s="38">
        <v>1486.1166666666668</v>
      </c>
      <c r="L61" s="38">
        <v>1505.2333333333336</v>
      </c>
      <c r="M61" s="28">
        <v>1467</v>
      </c>
      <c r="N61" s="28">
        <v>1437</v>
      </c>
      <c r="O61" s="39">
        <v>2813300</v>
      </c>
      <c r="P61" s="40">
        <v>-4.4460294816928196E-2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666</v>
      </c>
      <c r="F62" s="37">
        <v>663.6</v>
      </c>
      <c r="G62" s="38">
        <v>658.7</v>
      </c>
      <c r="H62" s="38">
        <v>651.4</v>
      </c>
      <c r="I62" s="38">
        <v>646.5</v>
      </c>
      <c r="J62" s="38">
        <v>670.90000000000009</v>
      </c>
      <c r="K62" s="38">
        <v>675.8</v>
      </c>
      <c r="L62" s="38">
        <v>683.10000000000014</v>
      </c>
      <c r="M62" s="28">
        <v>668.5</v>
      </c>
      <c r="N62" s="28">
        <v>656.3</v>
      </c>
      <c r="O62" s="39">
        <v>4996000</v>
      </c>
      <c r="P62" s="40">
        <v>-3.1923383878691143E-3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791.5</v>
      </c>
      <c r="F63" s="37">
        <v>789.1</v>
      </c>
      <c r="G63" s="38">
        <v>784.5</v>
      </c>
      <c r="H63" s="38">
        <v>777.5</v>
      </c>
      <c r="I63" s="38">
        <v>772.9</v>
      </c>
      <c r="J63" s="38">
        <v>796.1</v>
      </c>
      <c r="K63" s="38">
        <v>800.70000000000016</v>
      </c>
      <c r="L63" s="38">
        <v>807.7</v>
      </c>
      <c r="M63" s="28">
        <v>793.7</v>
      </c>
      <c r="N63" s="28">
        <v>782.1</v>
      </c>
      <c r="O63" s="39">
        <v>1086250</v>
      </c>
      <c r="P63" s="40">
        <v>-2.1396396396396396E-2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414.05</v>
      </c>
      <c r="F64" s="37">
        <v>415.23333333333329</v>
      </c>
      <c r="G64" s="38">
        <v>410.46666666666658</v>
      </c>
      <c r="H64" s="38">
        <v>406.88333333333327</v>
      </c>
      <c r="I64" s="38">
        <v>402.11666666666656</v>
      </c>
      <c r="J64" s="38">
        <v>418.81666666666661</v>
      </c>
      <c r="K64" s="38">
        <v>423.58333333333337</v>
      </c>
      <c r="L64" s="38">
        <v>427.16666666666663</v>
      </c>
      <c r="M64" s="28">
        <v>420</v>
      </c>
      <c r="N64" s="28">
        <v>411.65</v>
      </c>
      <c r="O64" s="39">
        <v>2533300</v>
      </c>
      <c r="P64" s="40">
        <v>0.2667766776677668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147.5</v>
      </c>
      <c r="F65" s="37">
        <v>147.48333333333332</v>
      </c>
      <c r="G65" s="38">
        <v>145.96666666666664</v>
      </c>
      <c r="H65" s="38">
        <v>144.43333333333331</v>
      </c>
      <c r="I65" s="38">
        <v>142.91666666666663</v>
      </c>
      <c r="J65" s="38">
        <v>149.01666666666665</v>
      </c>
      <c r="K65" s="38">
        <v>150.53333333333336</v>
      </c>
      <c r="L65" s="38">
        <v>152.06666666666666</v>
      </c>
      <c r="M65" s="28">
        <v>149</v>
      </c>
      <c r="N65" s="28">
        <v>145.94999999999999</v>
      </c>
      <c r="O65" s="39">
        <v>13107000</v>
      </c>
      <c r="P65" s="40">
        <v>-7.776049766718507E-4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944.5</v>
      </c>
      <c r="F66" s="37">
        <v>957.26666666666677</v>
      </c>
      <c r="G66" s="38">
        <v>928.88333333333355</v>
      </c>
      <c r="H66" s="38">
        <v>913.26666666666677</v>
      </c>
      <c r="I66" s="38">
        <v>884.88333333333355</v>
      </c>
      <c r="J66" s="38">
        <v>972.88333333333355</v>
      </c>
      <c r="K66" s="38">
        <v>1001.2666666666668</v>
      </c>
      <c r="L66" s="38">
        <v>1016.8833333333336</v>
      </c>
      <c r="M66" s="28">
        <v>985.65</v>
      </c>
      <c r="N66" s="28">
        <v>941.65</v>
      </c>
      <c r="O66" s="39">
        <v>1819800</v>
      </c>
      <c r="P66" s="40">
        <v>0.31697785497177594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559.45000000000005</v>
      </c>
      <c r="F67" s="37">
        <v>557.31666666666672</v>
      </c>
      <c r="G67" s="38">
        <v>549.68333333333339</v>
      </c>
      <c r="H67" s="38">
        <v>539.91666666666663</v>
      </c>
      <c r="I67" s="38">
        <v>532.2833333333333</v>
      </c>
      <c r="J67" s="38">
        <v>567.08333333333348</v>
      </c>
      <c r="K67" s="38">
        <v>574.71666666666692</v>
      </c>
      <c r="L67" s="38">
        <v>584.48333333333358</v>
      </c>
      <c r="M67" s="28">
        <v>564.95000000000005</v>
      </c>
      <c r="N67" s="28">
        <v>547.54999999999995</v>
      </c>
      <c r="O67" s="39">
        <v>11528750</v>
      </c>
      <c r="P67" s="40">
        <v>3.2695106930914791E-2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1904.35</v>
      </c>
      <c r="F68" s="37">
        <v>1898.2166666666665</v>
      </c>
      <c r="G68" s="38">
        <v>1875.133333333333</v>
      </c>
      <c r="H68" s="38">
        <v>1845.9166666666665</v>
      </c>
      <c r="I68" s="38">
        <v>1822.833333333333</v>
      </c>
      <c r="J68" s="38">
        <v>1927.4333333333329</v>
      </c>
      <c r="K68" s="38">
        <v>1950.5166666666664</v>
      </c>
      <c r="L68" s="38">
        <v>1979.7333333333329</v>
      </c>
      <c r="M68" s="28">
        <v>1921.3</v>
      </c>
      <c r="N68" s="28">
        <v>1869</v>
      </c>
      <c r="O68" s="39">
        <v>521000</v>
      </c>
      <c r="P68" s="40">
        <v>-1.4374700527072352E-3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2371.5500000000002</v>
      </c>
      <c r="F69" s="37">
        <v>2348.4666666666667</v>
      </c>
      <c r="G69" s="38">
        <v>2305.0833333333335</v>
      </c>
      <c r="H69" s="38">
        <v>2238.6166666666668</v>
      </c>
      <c r="I69" s="38">
        <v>2195.2333333333336</v>
      </c>
      <c r="J69" s="38">
        <v>2414.9333333333334</v>
      </c>
      <c r="K69" s="38">
        <v>2458.3166666666666</v>
      </c>
      <c r="L69" s="38">
        <v>2524.7833333333333</v>
      </c>
      <c r="M69" s="28">
        <v>2391.85</v>
      </c>
      <c r="N69" s="28">
        <v>2282</v>
      </c>
      <c r="O69" s="39">
        <v>1790250</v>
      </c>
      <c r="P69" s="40">
        <v>-2.8753560287535604E-2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288.8</v>
      </c>
      <c r="F70" s="37">
        <v>289.18333333333334</v>
      </c>
      <c r="G70" s="38">
        <v>285.56666666666666</v>
      </c>
      <c r="H70" s="38">
        <v>282.33333333333331</v>
      </c>
      <c r="I70" s="38">
        <v>278.71666666666664</v>
      </c>
      <c r="J70" s="38">
        <v>292.41666666666669</v>
      </c>
      <c r="K70" s="38">
        <v>296.03333333333336</v>
      </c>
      <c r="L70" s="38">
        <v>299.26666666666671</v>
      </c>
      <c r="M70" s="28">
        <v>292.8</v>
      </c>
      <c r="N70" s="28">
        <v>285.95</v>
      </c>
      <c r="O70" s="39">
        <v>14807400</v>
      </c>
      <c r="P70" s="40">
        <v>7.1964956195244055E-3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4226</v>
      </c>
      <c r="F71" s="37">
        <v>4197.4000000000005</v>
      </c>
      <c r="G71" s="38">
        <v>4156.8000000000011</v>
      </c>
      <c r="H71" s="38">
        <v>4087.6000000000004</v>
      </c>
      <c r="I71" s="38">
        <v>4047.0000000000009</v>
      </c>
      <c r="J71" s="38">
        <v>4266.6000000000013</v>
      </c>
      <c r="K71" s="38">
        <v>4307.2000000000016</v>
      </c>
      <c r="L71" s="38">
        <v>4376.4000000000015</v>
      </c>
      <c r="M71" s="28">
        <v>4238</v>
      </c>
      <c r="N71" s="28">
        <v>4128.2</v>
      </c>
      <c r="O71" s="39">
        <v>2841300</v>
      </c>
      <c r="P71" s="40">
        <v>-4.9728593941516372E-3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4641.7</v>
      </c>
      <c r="F72" s="37">
        <v>4591.8499999999995</v>
      </c>
      <c r="G72" s="38">
        <v>4505.1499999999987</v>
      </c>
      <c r="H72" s="38">
        <v>4368.5999999999995</v>
      </c>
      <c r="I72" s="38">
        <v>4281.8999999999987</v>
      </c>
      <c r="J72" s="38">
        <v>4728.3999999999987</v>
      </c>
      <c r="K72" s="38">
        <v>4815.0999999999995</v>
      </c>
      <c r="L72" s="38">
        <v>4951.6499999999987</v>
      </c>
      <c r="M72" s="28">
        <v>4678.55</v>
      </c>
      <c r="N72" s="28">
        <v>4455.3</v>
      </c>
      <c r="O72" s="39">
        <v>685125</v>
      </c>
      <c r="P72" s="40">
        <v>-7.9905992949471205E-2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401.15</v>
      </c>
      <c r="F73" s="37">
        <v>403.2</v>
      </c>
      <c r="G73" s="38">
        <v>395.75</v>
      </c>
      <c r="H73" s="38">
        <v>390.35</v>
      </c>
      <c r="I73" s="38">
        <v>382.90000000000003</v>
      </c>
      <c r="J73" s="38">
        <v>408.59999999999997</v>
      </c>
      <c r="K73" s="38">
        <v>416.0499999999999</v>
      </c>
      <c r="L73" s="38">
        <v>421.44999999999993</v>
      </c>
      <c r="M73" s="28">
        <v>410.65</v>
      </c>
      <c r="N73" s="28">
        <v>397.8</v>
      </c>
      <c r="O73" s="39">
        <v>32000100</v>
      </c>
      <c r="P73" s="40">
        <v>-6.1836545398330413E-4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4419.6000000000004</v>
      </c>
      <c r="F74" s="37">
        <v>4382.1333333333332</v>
      </c>
      <c r="G74" s="38">
        <v>4332.5666666666666</v>
      </c>
      <c r="H74" s="38">
        <v>4245.5333333333338</v>
      </c>
      <c r="I74" s="38">
        <v>4195.9666666666672</v>
      </c>
      <c r="J74" s="38">
        <v>4469.1666666666661</v>
      </c>
      <c r="K74" s="38">
        <v>4518.7333333333318</v>
      </c>
      <c r="L74" s="38">
        <v>4605.7666666666655</v>
      </c>
      <c r="M74" s="28">
        <v>4431.7</v>
      </c>
      <c r="N74" s="28">
        <v>4295.1000000000004</v>
      </c>
      <c r="O74" s="39">
        <v>2667250</v>
      </c>
      <c r="P74" s="40">
        <v>-2.8987485779294653E-2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2681.75</v>
      </c>
      <c r="F75" s="37">
        <v>2680.4</v>
      </c>
      <c r="G75" s="38">
        <v>2629.15</v>
      </c>
      <c r="H75" s="38">
        <v>2576.5500000000002</v>
      </c>
      <c r="I75" s="38">
        <v>2525.3000000000002</v>
      </c>
      <c r="J75" s="38">
        <v>2733</v>
      </c>
      <c r="K75" s="38">
        <v>2784.25</v>
      </c>
      <c r="L75" s="38">
        <v>2836.85</v>
      </c>
      <c r="M75" s="28">
        <v>2731.65</v>
      </c>
      <c r="N75" s="28">
        <v>2627.8</v>
      </c>
      <c r="O75" s="39">
        <v>2857750</v>
      </c>
      <c r="P75" s="40">
        <v>-1.6146523677551511E-2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1853.6</v>
      </c>
      <c r="F76" s="37">
        <v>1853.3</v>
      </c>
      <c r="G76" s="38">
        <v>1841.6</v>
      </c>
      <c r="H76" s="38">
        <v>1829.6</v>
      </c>
      <c r="I76" s="38">
        <v>1817.8999999999999</v>
      </c>
      <c r="J76" s="38">
        <v>1865.3</v>
      </c>
      <c r="K76" s="38">
        <v>1877.0000000000002</v>
      </c>
      <c r="L76" s="38">
        <v>1889</v>
      </c>
      <c r="M76" s="28">
        <v>1865</v>
      </c>
      <c r="N76" s="28">
        <v>1841.3</v>
      </c>
      <c r="O76" s="39">
        <v>5667200</v>
      </c>
      <c r="P76" s="40">
        <v>4.9821701477330615E-2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173.8</v>
      </c>
      <c r="F77" s="37">
        <v>174.20000000000002</v>
      </c>
      <c r="G77" s="38">
        <v>172.50000000000003</v>
      </c>
      <c r="H77" s="38">
        <v>171.20000000000002</v>
      </c>
      <c r="I77" s="38">
        <v>169.50000000000003</v>
      </c>
      <c r="J77" s="38">
        <v>175.50000000000003</v>
      </c>
      <c r="K77" s="38">
        <v>177.20000000000002</v>
      </c>
      <c r="L77" s="38">
        <v>178.50000000000003</v>
      </c>
      <c r="M77" s="28">
        <v>175.9</v>
      </c>
      <c r="N77" s="28">
        <v>172.9</v>
      </c>
      <c r="O77" s="39">
        <v>25632000</v>
      </c>
      <c r="P77" s="40">
        <v>8.4340736575766093E-4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101.85</v>
      </c>
      <c r="F78" s="37">
        <v>101.71666666666665</v>
      </c>
      <c r="G78" s="38">
        <v>100.83333333333331</v>
      </c>
      <c r="H78" s="38">
        <v>99.816666666666663</v>
      </c>
      <c r="I78" s="38">
        <v>98.933333333333323</v>
      </c>
      <c r="J78" s="38">
        <v>102.73333333333331</v>
      </c>
      <c r="K78" s="38">
        <v>103.61666666666666</v>
      </c>
      <c r="L78" s="38">
        <v>104.6333333333333</v>
      </c>
      <c r="M78" s="28">
        <v>102.6</v>
      </c>
      <c r="N78" s="28">
        <v>100.7</v>
      </c>
      <c r="O78" s="39">
        <v>98270000</v>
      </c>
      <c r="P78" s="40">
        <v>7.1283095723014261E-4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163.5</v>
      </c>
      <c r="F79" s="37">
        <v>162.18333333333331</v>
      </c>
      <c r="G79" s="38">
        <v>159.46666666666661</v>
      </c>
      <c r="H79" s="38">
        <v>155.43333333333331</v>
      </c>
      <c r="I79" s="38">
        <v>152.71666666666661</v>
      </c>
      <c r="J79" s="38">
        <v>166.21666666666661</v>
      </c>
      <c r="K79" s="38">
        <v>168.93333333333331</v>
      </c>
      <c r="L79" s="38">
        <v>172.96666666666661</v>
      </c>
      <c r="M79" s="28">
        <v>164.9</v>
      </c>
      <c r="N79" s="28">
        <v>158.15</v>
      </c>
      <c r="O79" s="39">
        <v>10667800</v>
      </c>
      <c r="P79" s="40">
        <v>-1.2515042117930204E-2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146</v>
      </c>
      <c r="F80" s="37">
        <v>146.26666666666665</v>
      </c>
      <c r="G80" s="38">
        <v>144.8833333333333</v>
      </c>
      <c r="H80" s="38">
        <v>143.76666666666665</v>
      </c>
      <c r="I80" s="38">
        <v>142.3833333333333</v>
      </c>
      <c r="J80" s="38">
        <v>147.3833333333333</v>
      </c>
      <c r="K80" s="38">
        <v>148.76666666666662</v>
      </c>
      <c r="L80" s="38">
        <v>149.8833333333333</v>
      </c>
      <c r="M80" s="28">
        <v>147.65</v>
      </c>
      <c r="N80" s="28">
        <v>145.15</v>
      </c>
      <c r="O80" s="39">
        <v>28798100</v>
      </c>
      <c r="P80" s="40">
        <v>-6.5235690235690234E-3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504.95</v>
      </c>
      <c r="F81" s="37">
        <v>503.26666666666671</v>
      </c>
      <c r="G81" s="38">
        <v>498.78333333333342</v>
      </c>
      <c r="H81" s="38">
        <v>492.61666666666673</v>
      </c>
      <c r="I81" s="38">
        <v>488.13333333333344</v>
      </c>
      <c r="J81" s="38">
        <v>509.43333333333339</v>
      </c>
      <c r="K81" s="38">
        <v>513.91666666666663</v>
      </c>
      <c r="L81" s="38">
        <v>520.08333333333337</v>
      </c>
      <c r="M81" s="28">
        <v>507.75</v>
      </c>
      <c r="N81" s="28">
        <v>497.1</v>
      </c>
      <c r="O81" s="39">
        <v>7427850</v>
      </c>
      <c r="P81" s="40">
        <v>-6.1890762803651551E-4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43.9</v>
      </c>
      <c r="F82" s="37">
        <v>43.716666666666669</v>
      </c>
      <c r="G82" s="38">
        <v>43.183333333333337</v>
      </c>
      <c r="H82" s="38">
        <v>42.466666666666669</v>
      </c>
      <c r="I82" s="38">
        <v>41.933333333333337</v>
      </c>
      <c r="J82" s="38">
        <v>44.433333333333337</v>
      </c>
      <c r="K82" s="38">
        <v>44.966666666666669</v>
      </c>
      <c r="L82" s="38">
        <v>45.683333333333337</v>
      </c>
      <c r="M82" s="28">
        <v>44.25</v>
      </c>
      <c r="N82" s="28">
        <v>43</v>
      </c>
      <c r="O82" s="39">
        <v>75105000</v>
      </c>
      <c r="P82" s="40">
        <v>9.6583442838370559E-2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463.95</v>
      </c>
      <c r="F83" s="37">
        <v>465.05</v>
      </c>
      <c r="G83" s="38">
        <v>458.90000000000003</v>
      </c>
      <c r="H83" s="38">
        <v>453.85</v>
      </c>
      <c r="I83" s="38">
        <v>447.70000000000005</v>
      </c>
      <c r="J83" s="38">
        <v>470.1</v>
      </c>
      <c r="K83" s="38">
        <v>476.25</v>
      </c>
      <c r="L83" s="38">
        <v>481.3</v>
      </c>
      <c r="M83" s="28">
        <v>471.2</v>
      </c>
      <c r="N83" s="28">
        <v>460</v>
      </c>
      <c r="O83" s="39">
        <v>2827500</v>
      </c>
      <c r="P83" s="40">
        <v>-3.2080659945004585E-3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913.5</v>
      </c>
      <c r="F84" s="37">
        <v>910.38333333333333</v>
      </c>
      <c r="G84" s="38">
        <v>903.56666666666661</v>
      </c>
      <c r="H84" s="38">
        <v>893.63333333333333</v>
      </c>
      <c r="I84" s="38">
        <v>886.81666666666661</v>
      </c>
      <c r="J84" s="38">
        <v>920.31666666666661</v>
      </c>
      <c r="K84" s="38">
        <v>927.13333333333344</v>
      </c>
      <c r="L84" s="38">
        <v>937.06666666666661</v>
      </c>
      <c r="M84" s="28">
        <v>917.2</v>
      </c>
      <c r="N84" s="28">
        <v>900.45</v>
      </c>
      <c r="O84" s="39">
        <v>4178000</v>
      </c>
      <c r="P84" s="40">
        <v>1.3462704669496665E-2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1786.85</v>
      </c>
      <c r="F85" s="37">
        <v>1770.6166666666668</v>
      </c>
      <c r="G85" s="38">
        <v>1750.2333333333336</v>
      </c>
      <c r="H85" s="38">
        <v>1713.6166666666668</v>
      </c>
      <c r="I85" s="38">
        <v>1693.2333333333336</v>
      </c>
      <c r="J85" s="38">
        <v>1807.2333333333336</v>
      </c>
      <c r="K85" s="38">
        <v>1827.6166666666668</v>
      </c>
      <c r="L85" s="38">
        <v>1864.2333333333336</v>
      </c>
      <c r="M85" s="28">
        <v>1791</v>
      </c>
      <c r="N85" s="28">
        <v>1734</v>
      </c>
      <c r="O85" s="39">
        <v>3926975</v>
      </c>
      <c r="P85" s="40">
        <v>3.8215502201545235E-3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321.8</v>
      </c>
      <c r="F86" s="37">
        <v>319.7166666666667</v>
      </c>
      <c r="G86" s="38">
        <v>316.13333333333338</v>
      </c>
      <c r="H86" s="38">
        <v>310.4666666666667</v>
      </c>
      <c r="I86" s="38">
        <v>306.88333333333338</v>
      </c>
      <c r="J86" s="38">
        <v>325.38333333333338</v>
      </c>
      <c r="K86" s="38">
        <v>328.96666666666664</v>
      </c>
      <c r="L86" s="38">
        <v>334.63333333333338</v>
      </c>
      <c r="M86" s="28">
        <v>323.3</v>
      </c>
      <c r="N86" s="28">
        <v>314.05</v>
      </c>
      <c r="O86" s="39">
        <v>12917700</v>
      </c>
      <c r="P86" s="40">
        <v>5.6715337275250396E-3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1780.6</v>
      </c>
      <c r="F87" s="37">
        <v>1779.5333333333335</v>
      </c>
      <c r="G87" s="38">
        <v>1767.0666666666671</v>
      </c>
      <c r="H87" s="38">
        <v>1753.5333333333335</v>
      </c>
      <c r="I87" s="38">
        <v>1741.0666666666671</v>
      </c>
      <c r="J87" s="38">
        <v>1793.0666666666671</v>
      </c>
      <c r="K87" s="38">
        <v>1805.5333333333338</v>
      </c>
      <c r="L87" s="38">
        <v>1819.0666666666671</v>
      </c>
      <c r="M87" s="28">
        <v>1792</v>
      </c>
      <c r="N87" s="28">
        <v>1766</v>
      </c>
      <c r="O87" s="39">
        <v>10193500</v>
      </c>
      <c r="P87" s="40">
        <v>-2.0583268677833052E-2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314.89999999999998</v>
      </c>
      <c r="F88" s="37">
        <v>311.56666666666666</v>
      </c>
      <c r="G88" s="38">
        <v>304.08333333333331</v>
      </c>
      <c r="H88" s="38">
        <v>293.26666666666665</v>
      </c>
      <c r="I88" s="38">
        <v>285.7833333333333</v>
      </c>
      <c r="J88" s="38">
        <v>322.38333333333333</v>
      </c>
      <c r="K88" s="38">
        <v>329.86666666666667</v>
      </c>
      <c r="L88" s="38">
        <v>340.68333333333334</v>
      </c>
      <c r="M88" s="28">
        <v>319.05</v>
      </c>
      <c r="N88" s="28">
        <v>300.75</v>
      </c>
      <c r="O88" s="39">
        <v>1421200</v>
      </c>
      <c r="P88" s="40">
        <v>2.5766871165644172E-2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696</v>
      </c>
      <c r="F89" s="37">
        <v>693.85</v>
      </c>
      <c r="G89" s="38">
        <v>683</v>
      </c>
      <c r="H89" s="38">
        <v>670</v>
      </c>
      <c r="I89" s="38">
        <v>659.15</v>
      </c>
      <c r="J89" s="38">
        <v>706.85</v>
      </c>
      <c r="K89" s="38">
        <v>717.70000000000016</v>
      </c>
      <c r="L89" s="38">
        <v>730.7</v>
      </c>
      <c r="M89" s="28">
        <v>704.7</v>
      </c>
      <c r="N89" s="28">
        <v>680.85</v>
      </c>
      <c r="O89" s="39">
        <v>1956250</v>
      </c>
      <c r="P89" s="40">
        <v>0.11705924339757316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1413.95</v>
      </c>
      <c r="F90" s="37">
        <v>1421.1499999999999</v>
      </c>
      <c r="G90" s="38">
        <v>1397.9999999999998</v>
      </c>
      <c r="H90" s="38">
        <v>1382.05</v>
      </c>
      <c r="I90" s="38">
        <v>1358.8999999999999</v>
      </c>
      <c r="J90" s="38">
        <v>1437.0999999999997</v>
      </c>
      <c r="K90" s="38">
        <v>1460.2499999999998</v>
      </c>
      <c r="L90" s="38">
        <v>1476.1999999999996</v>
      </c>
      <c r="M90" s="28">
        <v>1444.3</v>
      </c>
      <c r="N90" s="28">
        <v>1405.2</v>
      </c>
      <c r="O90" s="39">
        <v>2549800</v>
      </c>
      <c r="P90" s="40">
        <v>2.9535864978902954E-2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1211.4000000000001</v>
      </c>
      <c r="F91" s="37">
        <v>1206.1333333333334</v>
      </c>
      <c r="G91" s="38">
        <v>1196.916666666667</v>
      </c>
      <c r="H91" s="38">
        <v>1182.4333333333336</v>
      </c>
      <c r="I91" s="38">
        <v>1173.2166666666672</v>
      </c>
      <c r="J91" s="38">
        <v>1220.6166666666668</v>
      </c>
      <c r="K91" s="38">
        <v>1229.8333333333335</v>
      </c>
      <c r="L91" s="38">
        <v>1244.3166666666666</v>
      </c>
      <c r="M91" s="28">
        <v>1215.3499999999999</v>
      </c>
      <c r="N91" s="28">
        <v>1191.6500000000001</v>
      </c>
      <c r="O91" s="39">
        <v>4407000</v>
      </c>
      <c r="P91" s="40">
        <v>2.7303754266211604E-3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1172.25</v>
      </c>
      <c r="F92" s="37">
        <v>1160.6833333333334</v>
      </c>
      <c r="G92" s="38">
        <v>1146.3666666666668</v>
      </c>
      <c r="H92" s="38">
        <v>1120.4833333333333</v>
      </c>
      <c r="I92" s="38">
        <v>1106.1666666666667</v>
      </c>
      <c r="J92" s="38">
        <v>1186.5666666666668</v>
      </c>
      <c r="K92" s="38">
        <v>1200.8833333333334</v>
      </c>
      <c r="L92" s="38">
        <v>1226.7666666666669</v>
      </c>
      <c r="M92" s="28">
        <v>1175</v>
      </c>
      <c r="N92" s="28">
        <v>1134.8</v>
      </c>
      <c r="O92" s="39">
        <v>26847800</v>
      </c>
      <c r="P92" s="40">
        <v>-5.8381616419522733E-2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2616.9499999999998</v>
      </c>
      <c r="F93" s="37">
        <v>2610.2000000000003</v>
      </c>
      <c r="G93" s="38">
        <v>2591.9000000000005</v>
      </c>
      <c r="H93" s="38">
        <v>2566.8500000000004</v>
      </c>
      <c r="I93" s="38">
        <v>2548.5500000000006</v>
      </c>
      <c r="J93" s="38">
        <v>2635.2500000000005</v>
      </c>
      <c r="K93" s="38">
        <v>2653.5500000000006</v>
      </c>
      <c r="L93" s="38">
        <v>2678.6000000000004</v>
      </c>
      <c r="M93" s="28">
        <v>2628.5</v>
      </c>
      <c r="N93" s="28">
        <v>2585.15</v>
      </c>
      <c r="O93" s="39">
        <v>17134500</v>
      </c>
      <c r="P93" s="40">
        <v>8.4575181863125928E-3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2301.35</v>
      </c>
      <c r="F94" s="37">
        <v>2282.6666666666665</v>
      </c>
      <c r="G94" s="38">
        <v>2253.7333333333331</v>
      </c>
      <c r="H94" s="38">
        <v>2206.1166666666668</v>
      </c>
      <c r="I94" s="38">
        <v>2177.1833333333334</v>
      </c>
      <c r="J94" s="38">
        <v>2330.2833333333328</v>
      </c>
      <c r="K94" s="38">
        <v>2359.2166666666662</v>
      </c>
      <c r="L94" s="38">
        <v>2406.8333333333326</v>
      </c>
      <c r="M94" s="28">
        <v>2311.6</v>
      </c>
      <c r="N94" s="28">
        <v>2235.0500000000002</v>
      </c>
      <c r="O94" s="39">
        <v>3315800</v>
      </c>
      <c r="P94" s="40">
        <v>-1.3213499196476399E-2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1533.55</v>
      </c>
      <c r="F95" s="37">
        <v>1526.5333333333335</v>
      </c>
      <c r="G95" s="38">
        <v>1516.0666666666671</v>
      </c>
      <c r="H95" s="38">
        <v>1498.5833333333335</v>
      </c>
      <c r="I95" s="38">
        <v>1488.116666666667</v>
      </c>
      <c r="J95" s="38">
        <v>1544.0166666666671</v>
      </c>
      <c r="K95" s="38">
        <v>1554.4833333333338</v>
      </c>
      <c r="L95" s="38">
        <v>1571.9666666666672</v>
      </c>
      <c r="M95" s="28">
        <v>1537</v>
      </c>
      <c r="N95" s="28">
        <v>1509.05</v>
      </c>
      <c r="O95" s="39">
        <v>35026200</v>
      </c>
      <c r="P95" s="40">
        <v>-7.3026593499366826E-2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644.95000000000005</v>
      </c>
      <c r="F96" s="37">
        <v>639.98333333333335</v>
      </c>
      <c r="G96" s="38">
        <v>632.9666666666667</v>
      </c>
      <c r="H96" s="38">
        <v>620.98333333333335</v>
      </c>
      <c r="I96" s="38">
        <v>613.9666666666667</v>
      </c>
      <c r="J96" s="38">
        <v>651.9666666666667</v>
      </c>
      <c r="K96" s="38">
        <v>658.98333333333335</v>
      </c>
      <c r="L96" s="38">
        <v>670.9666666666667</v>
      </c>
      <c r="M96" s="28">
        <v>647</v>
      </c>
      <c r="N96" s="28">
        <v>628</v>
      </c>
      <c r="O96" s="39">
        <v>22216700</v>
      </c>
      <c r="P96" s="40">
        <v>-2.2315809855745959E-2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2648.6</v>
      </c>
      <c r="F97" s="37">
        <v>2659.3166666666666</v>
      </c>
      <c r="G97" s="38">
        <v>2629.7333333333331</v>
      </c>
      <c r="H97" s="38">
        <v>2610.8666666666663</v>
      </c>
      <c r="I97" s="38">
        <v>2581.2833333333328</v>
      </c>
      <c r="J97" s="38">
        <v>2678.1833333333334</v>
      </c>
      <c r="K97" s="38">
        <v>2707.7666666666673</v>
      </c>
      <c r="L97" s="38">
        <v>2726.6333333333337</v>
      </c>
      <c r="M97" s="28">
        <v>2688.9</v>
      </c>
      <c r="N97" s="28">
        <v>2640.45</v>
      </c>
      <c r="O97" s="39">
        <v>3264000</v>
      </c>
      <c r="P97" s="40">
        <v>1.2375546664185354E-2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514.1</v>
      </c>
      <c r="F98" s="37">
        <v>513.56666666666672</v>
      </c>
      <c r="G98" s="38">
        <v>508.68333333333339</v>
      </c>
      <c r="H98" s="38">
        <v>503.26666666666665</v>
      </c>
      <c r="I98" s="38">
        <v>498.38333333333333</v>
      </c>
      <c r="J98" s="38">
        <v>518.98333333333346</v>
      </c>
      <c r="K98" s="38">
        <v>523.8666666666669</v>
      </c>
      <c r="L98" s="38">
        <v>529.28333333333353</v>
      </c>
      <c r="M98" s="28">
        <v>518.45000000000005</v>
      </c>
      <c r="N98" s="28">
        <v>508.15</v>
      </c>
      <c r="O98" s="39">
        <v>27687700</v>
      </c>
      <c r="P98" s="40">
        <v>-1.7321632964517358E-2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128.15</v>
      </c>
      <c r="F99" s="37">
        <v>128.75</v>
      </c>
      <c r="G99" s="38">
        <v>126.80000000000001</v>
      </c>
      <c r="H99" s="38">
        <v>125.45000000000002</v>
      </c>
      <c r="I99" s="38">
        <v>123.50000000000003</v>
      </c>
      <c r="J99" s="38">
        <v>130.1</v>
      </c>
      <c r="K99" s="38">
        <v>132.04999999999998</v>
      </c>
      <c r="L99" s="38">
        <v>133.39999999999998</v>
      </c>
      <c r="M99" s="28">
        <v>130.69999999999999</v>
      </c>
      <c r="N99" s="28">
        <v>127.4</v>
      </c>
      <c r="O99" s="39">
        <v>15475700</v>
      </c>
      <c r="P99" s="40">
        <v>-7.4462217319360173E-3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290.8</v>
      </c>
      <c r="F100" s="37">
        <v>291.68333333333334</v>
      </c>
      <c r="G100" s="38">
        <v>288.7166666666667</v>
      </c>
      <c r="H100" s="38">
        <v>286.63333333333338</v>
      </c>
      <c r="I100" s="38">
        <v>283.66666666666674</v>
      </c>
      <c r="J100" s="38">
        <v>293.76666666666665</v>
      </c>
      <c r="K100" s="38">
        <v>296.73333333333323</v>
      </c>
      <c r="L100" s="38">
        <v>298.81666666666661</v>
      </c>
      <c r="M100" s="28">
        <v>294.64999999999998</v>
      </c>
      <c r="N100" s="28">
        <v>289.60000000000002</v>
      </c>
      <c r="O100" s="39">
        <v>12355200</v>
      </c>
      <c r="P100" s="40">
        <v>2.0972780008924587E-2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2339</v>
      </c>
      <c r="F101" s="37">
        <v>2329.5333333333333</v>
      </c>
      <c r="G101" s="38">
        <v>2316.0666666666666</v>
      </c>
      <c r="H101" s="38">
        <v>2293.1333333333332</v>
      </c>
      <c r="I101" s="38">
        <v>2279.6666666666665</v>
      </c>
      <c r="J101" s="38">
        <v>2352.4666666666667</v>
      </c>
      <c r="K101" s="38">
        <v>2365.9333333333329</v>
      </c>
      <c r="L101" s="38">
        <v>2388.8666666666668</v>
      </c>
      <c r="M101" s="28">
        <v>2343</v>
      </c>
      <c r="N101" s="28">
        <v>2306.6</v>
      </c>
      <c r="O101" s="39">
        <v>9606000</v>
      </c>
      <c r="P101" s="40">
        <v>1.8285896008904436E-2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46192.800000000003</v>
      </c>
      <c r="F102" s="37">
        <v>45411.416666666664</v>
      </c>
      <c r="G102" s="38">
        <v>44482.433333333327</v>
      </c>
      <c r="H102" s="38">
        <v>42772.066666666666</v>
      </c>
      <c r="I102" s="38">
        <v>41843.083333333328</v>
      </c>
      <c r="J102" s="38">
        <v>47121.783333333326</v>
      </c>
      <c r="K102" s="38">
        <v>48050.766666666663</v>
      </c>
      <c r="L102" s="38">
        <v>49761.133333333324</v>
      </c>
      <c r="M102" s="28">
        <v>46340.4</v>
      </c>
      <c r="N102" s="28">
        <v>43701.05</v>
      </c>
      <c r="O102" s="39">
        <v>9360</v>
      </c>
      <c r="P102" s="40">
        <v>0.22352941176470589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220.25</v>
      </c>
      <c r="F103" s="37">
        <v>219.5</v>
      </c>
      <c r="G103" s="38">
        <v>217.15</v>
      </c>
      <c r="H103" s="38">
        <v>214.05</v>
      </c>
      <c r="I103" s="38">
        <v>211.70000000000002</v>
      </c>
      <c r="J103" s="38">
        <v>222.6</v>
      </c>
      <c r="K103" s="38">
        <v>224.95000000000002</v>
      </c>
      <c r="L103" s="38">
        <v>228.04999999999998</v>
      </c>
      <c r="M103" s="28">
        <v>221.85</v>
      </c>
      <c r="N103" s="28">
        <v>216.4</v>
      </c>
      <c r="O103" s="39">
        <v>35693400</v>
      </c>
      <c r="P103" s="40">
        <v>1.3110426748790146E-2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817</v>
      </c>
      <c r="F104" s="37">
        <v>816.01666666666677</v>
      </c>
      <c r="G104" s="38">
        <v>812.08333333333348</v>
      </c>
      <c r="H104" s="38">
        <v>807.16666666666674</v>
      </c>
      <c r="I104" s="38">
        <v>803.23333333333346</v>
      </c>
      <c r="J104" s="38">
        <v>820.93333333333351</v>
      </c>
      <c r="K104" s="38">
        <v>824.86666666666667</v>
      </c>
      <c r="L104" s="38">
        <v>829.78333333333353</v>
      </c>
      <c r="M104" s="28">
        <v>819.95</v>
      </c>
      <c r="N104" s="28">
        <v>811.1</v>
      </c>
      <c r="O104" s="39">
        <v>86772125</v>
      </c>
      <c r="P104" s="40">
        <v>-3.2457377652397888E-2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1390.15</v>
      </c>
      <c r="F105" s="37">
        <v>1390.3500000000001</v>
      </c>
      <c r="G105" s="38">
        <v>1379.5500000000002</v>
      </c>
      <c r="H105" s="38">
        <v>1368.95</v>
      </c>
      <c r="I105" s="38">
        <v>1358.15</v>
      </c>
      <c r="J105" s="38">
        <v>1400.9500000000003</v>
      </c>
      <c r="K105" s="38">
        <v>1411.75</v>
      </c>
      <c r="L105" s="38">
        <v>1422.3500000000004</v>
      </c>
      <c r="M105" s="28">
        <v>1401.15</v>
      </c>
      <c r="N105" s="28">
        <v>1379.75</v>
      </c>
      <c r="O105" s="39">
        <v>3030675</v>
      </c>
      <c r="P105" s="40">
        <v>1.7406192038807246E-2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556.4</v>
      </c>
      <c r="F106" s="37">
        <v>557.9666666666667</v>
      </c>
      <c r="G106" s="38">
        <v>550.58333333333337</v>
      </c>
      <c r="H106" s="38">
        <v>544.76666666666665</v>
      </c>
      <c r="I106" s="38">
        <v>537.38333333333333</v>
      </c>
      <c r="J106" s="38">
        <v>563.78333333333342</v>
      </c>
      <c r="K106" s="38">
        <v>571.16666666666663</v>
      </c>
      <c r="L106" s="38">
        <v>576.98333333333346</v>
      </c>
      <c r="M106" s="28">
        <v>565.35</v>
      </c>
      <c r="N106" s="28">
        <v>552.15</v>
      </c>
      <c r="O106" s="39">
        <v>5574000</v>
      </c>
      <c r="P106" s="40">
        <v>6.5978198508318986E-2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11.5</v>
      </c>
      <c r="F107" s="37">
        <v>11.466666666666667</v>
      </c>
      <c r="G107" s="38">
        <v>10.983333333333334</v>
      </c>
      <c r="H107" s="38">
        <v>10.466666666666667</v>
      </c>
      <c r="I107" s="38">
        <v>9.9833333333333343</v>
      </c>
      <c r="J107" s="38">
        <v>11.983333333333334</v>
      </c>
      <c r="K107" s="38">
        <v>12.466666666666665</v>
      </c>
      <c r="L107" s="38">
        <v>12.983333333333334</v>
      </c>
      <c r="M107" s="28">
        <v>11.95</v>
      </c>
      <c r="N107" s="28">
        <v>10.95</v>
      </c>
      <c r="O107" s="39">
        <v>712180000</v>
      </c>
      <c r="P107" s="40">
        <v>3.5943386620507077E-2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67.900000000000006</v>
      </c>
      <c r="F108" s="37">
        <v>67.783333333333346</v>
      </c>
      <c r="G108" s="38">
        <v>67.116666666666688</v>
      </c>
      <c r="H108" s="38">
        <v>66.333333333333343</v>
      </c>
      <c r="I108" s="38">
        <v>65.666666666666686</v>
      </c>
      <c r="J108" s="38">
        <v>68.566666666666691</v>
      </c>
      <c r="K108" s="38">
        <v>69.233333333333348</v>
      </c>
      <c r="L108" s="38">
        <v>70.016666666666694</v>
      </c>
      <c r="M108" s="28">
        <v>68.45</v>
      </c>
      <c r="N108" s="28">
        <v>67</v>
      </c>
      <c r="O108" s="39">
        <v>87700000</v>
      </c>
      <c r="P108" s="40">
        <v>4.6040076335877859E-2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49.55</v>
      </c>
      <c r="F109" s="37">
        <v>49.066666666666663</v>
      </c>
      <c r="G109" s="38">
        <v>48.433333333333323</v>
      </c>
      <c r="H109" s="38">
        <v>47.316666666666663</v>
      </c>
      <c r="I109" s="38">
        <v>46.683333333333323</v>
      </c>
      <c r="J109" s="38">
        <v>50.183333333333323</v>
      </c>
      <c r="K109" s="38">
        <v>50.816666666666663</v>
      </c>
      <c r="L109" s="38">
        <v>51.933333333333323</v>
      </c>
      <c r="M109" s="28">
        <v>49.7</v>
      </c>
      <c r="N109" s="28">
        <v>47.95</v>
      </c>
      <c r="O109" s="39">
        <v>159318300</v>
      </c>
      <c r="P109" s="40">
        <v>-1.2589433131535498E-2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239.8</v>
      </c>
      <c r="F110" s="37">
        <v>239.4</v>
      </c>
      <c r="G110" s="38">
        <v>235.35000000000002</v>
      </c>
      <c r="H110" s="38">
        <v>230.9</v>
      </c>
      <c r="I110" s="38">
        <v>226.85000000000002</v>
      </c>
      <c r="J110" s="38">
        <v>243.85000000000002</v>
      </c>
      <c r="K110" s="38">
        <v>247.90000000000003</v>
      </c>
      <c r="L110" s="38">
        <v>252.35000000000002</v>
      </c>
      <c r="M110" s="28">
        <v>243.45</v>
      </c>
      <c r="N110" s="28">
        <v>234.95</v>
      </c>
      <c r="O110" s="39">
        <v>44865000</v>
      </c>
      <c r="P110" s="40">
        <v>1.338302558021345E-2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407.9</v>
      </c>
      <c r="F111" s="37">
        <v>405.34999999999997</v>
      </c>
      <c r="G111" s="38">
        <v>401.69999999999993</v>
      </c>
      <c r="H111" s="38">
        <v>395.49999999999994</v>
      </c>
      <c r="I111" s="38">
        <v>391.84999999999991</v>
      </c>
      <c r="J111" s="38">
        <v>411.54999999999995</v>
      </c>
      <c r="K111" s="38">
        <v>415.19999999999993</v>
      </c>
      <c r="L111" s="38">
        <v>421.4</v>
      </c>
      <c r="M111" s="28">
        <v>409</v>
      </c>
      <c r="N111" s="28">
        <v>399.15</v>
      </c>
      <c r="O111" s="39">
        <v>18955750</v>
      </c>
      <c r="P111" s="40">
        <v>1.5019879251951113E-2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219.5</v>
      </c>
      <c r="F112" s="37">
        <v>221.25</v>
      </c>
      <c r="G112" s="38">
        <v>215.55</v>
      </c>
      <c r="H112" s="38">
        <v>211.60000000000002</v>
      </c>
      <c r="I112" s="38">
        <v>205.90000000000003</v>
      </c>
      <c r="J112" s="38">
        <v>225.2</v>
      </c>
      <c r="K112" s="38">
        <v>230.89999999999998</v>
      </c>
      <c r="L112" s="38">
        <v>234.84999999999997</v>
      </c>
      <c r="M112" s="28">
        <v>226.95</v>
      </c>
      <c r="N112" s="28">
        <v>217.3</v>
      </c>
      <c r="O112" s="39">
        <v>19112544</v>
      </c>
      <c r="P112" s="40">
        <v>2.1935483870967741E-2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231.6</v>
      </c>
      <c r="F113" s="37">
        <v>231.65</v>
      </c>
      <c r="G113" s="38">
        <v>228.65</v>
      </c>
      <c r="H113" s="38">
        <v>225.7</v>
      </c>
      <c r="I113" s="38">
        <v>222.7</v>
      </c>
      <c r="J113" s="38">
        <v>234.60000000000002</v>
      </c>
      <c r="K113" s="38">
        <v>237.60000000000002</v>
      </c>
      <c r="L113" s="38">
        <v>240.55000000000004</v>
      </c>
      <c r="M113" s="28">
        <v>234.65</v>
      </c>
      <c r="N113" s="28">
        <v>228.7</v>
      </c>
      <c r="O113" s="39">
        <v>13000700</v>
      </c>
      <c r="P113" s="40">
        <v>-3.6535568450462068E-2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5083.6499999999996</v>
      </c>
      <c r="F114" s="37">
        <v>5066.6000000000004</v>
      </c>
      <c r="G114" s="38">
        <v>4924.1500000000005</v>
      </c>
      <c r="H114" s="38">
        <v>4764.6500000000005</v>
      </c>
      <c r="I114" s="38">
        <v>4622.2000000000007</v>
      </c>
      <c r="J114" s="38">
        <v>5226.1000000000004</v>
      </c>
      <c r="K114" s="38">
        <v>5368.5500000000011</v>
      </c>
      <c r="L114" s="38">
        <v>5528.05</v>
      </c>
      <c r="M114" s="28">
        <v>5209.05</v>
      </c>
      <c r="N114" s="28">
        <v>4907.1000000000004</v>
      </c>
      <c r="O114" s="39">
        <v>330075</v>
      </c>
      <c r="P114" s="40">
        <v>-5.109961190168176E-2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1951.3</v>
      </c>
      <c r="F115" s="37">
        <v>1961.3999999999999</v>
      </c>
      <c r="G115" s="38">
        <v>1935.5999999999997</v>
      </c>
      <c r="H115" s="38">
        <v>1919.8999999999999</v>
      </c>
      <c r="I115" s="38">
        <v>1894.0999999999997</v>
      </c>
      <c r="J115" s="38">
        <v>1977.0999999999997</v>
      </c>
      <c r="K115" s="38">
        <v>2002.8999999999999</v>
      </c>
      <c r="L115" s="38">
        <v>2018.5999999999997</v>
      </c>
      <c r="M115" s="28">
        <v>1987.2</v>
      </c>
      <c r="N115" s="28">
        <v>1945.7</v>
      </c>
      <c r="O115" s="39">
        <v>3127500</v>
      </c>
      <c r="P115" s="40">
        <v>1.0011303084127241E-2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975.95</v>
      </c>
      <c r="F116" s="37">
        <v>962.86666666666667</v>
      </c>
      <c r="G116" s="38">
        <v>943.08333333333337</v>
      </c>
      <c r="H116" s="38">
        <v>910.2166666666667</v>
      </c>
      <c r="I116" s="38">
        <v>890.43333333333339</v>
      </c>
      <c r="J116" s="38">
        <v>995.73333333333335</v>
      </c>
      <c r="K116" s="38">
        <v>1015.5166666666667</v>
      </c>
      <c r="L116" s="38">
        <v>1048.3833333333332</v>
      </c>
      <c r="M116" s="28">
        <v>982.65</v>
      </c>
      <c r="N116" s="28">
        <v>930</v>
      </c>
      <c r="O116" s="39">
        <v>29057400</v>
      </c>
      <c r="P116" s="40">
        <v>-4.2526690391459072E-2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260.14999999999998</v>
      </c>
      <c r="F117" s="37">
        <v>259.89999999999998</v>
      </c>
      <c r="G117" s="38">
        <v>257.84999999999997</v>
      </c>
      <c r="H117" s="38">
        <v>255.55</v>
      </c>
      <c r="I117" s="38">
        <v>253.5</v>
      </c>
      <c r="J117" s="38">
        <v>262.19999999999993</v>
      </c>
      <c r="K117" s="38">
        <v>264.24999999999989</v>
      </c>
      <c r="L117" s="38">
        <v>266.5499999999999</v>
      </c>
      <c r="M117" s="28">
        <v>261.95</v>
      </c>
      <c r="N117" s="28">
        <v>257.60000000000002</v>
      </c>
      <c r="O117" s="39">
        <v>9780400</v>
      </c>
      <c r="P117" s="40">
        <v>-1.5224133070200169E-2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1787.15</v>
      </c>
      <c r="F118" s="37">
        <v>1783.8333333333333</v>
      </c>
      <c r="G118" s="38">
        <v>1775.7166666666665</v>
      </c>
      <c r="H118" s="38">
        <v>1764.2833333333333</v>
      </c>
      <c r="I118" s="38">
        <v>1756.1666666666665</v>
      </c>
      <c r="J118" s="38">
        <v>1795.2666666666664</v>
      </c>
      <c r="K118" s="38">
        <v>1803.3833333333332</v>
      </c>
      <c r="L118" s="38">
        <v>1814.8166666666664</v>
      </c>
      <c r="M118" s="28">
        <v>1791.95</v>
      </c>
      <c r="N118" s="28">
        <v>1772.4</v>
      </c>
      <c r="O118" s="39">
        <v>41841600</v>
      </c>
      <c r="P118" s="40">
        <v>-8.7396306431508522E-4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121</v>
      </c>
      <c r="F119" s="37">
        <v>120.39999999999999</v>
      </c>
      <c r="G119" s="38">
        <v>119.39999999999998</v>
      </c>
      <c r="H119" s="38">
        <v>117.79999999999998</v>
      </c>
      <c r="I119" s="38">
        <v>116.79999999999997</v>
      </c>
      <c r="J119" s="38">
        <v>121.99999999999999</v>
      </c>
      <c r="K119" s="38">
        <v>123.00000000000001</v>
      </c>
      <c r="L119" s="38">
        <v>124.6</v>
      </c>
      <c r="M119" s="28">
        <v>121.4</v>
      </c>
      <c r="N119" s="28">
        <v>118.8</v>
      </c>
      <c r="O119" s="39">
        <v>40937000</v>
      </c>
      <c r="P119" s="40">
        <v>-4.1837821390537044E-2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1058.4000000000001</v>
      </c>
      <c r="F120" s="37">
        <v>1053.5833333333333</v>
      </c>
      <c r="G120" s="38">
        <v>1044.5666666666666</v>
      </c>
      <c r="H120" s="38">
        <v>1030.7333333333333</v>
      </c>
      <c r="I120" s="38">
        <v>1021.7166666666667</v>
      </c>
      <c r="J120" s="38">
        <v>1067.4166666666665</v>
      </c>
      <c r="K120" s="38">
        <v>1076.4333333333334</v>
      </c>
      <c r="L120" s="38">
        <v>1090.2666666666664</v>
      </c>
      <c r="M120" s="28">
        <v>1062.5999999999999</v>
      </c>
      <c r="N120" s="28">
        <v>1039.75</v>
      </c>
      <c r="O120" s="39">
        <v>1277100</v>
      </c>
      <c r="P120" s="40">
        <v>-6.6503325166258316E-3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863.35</v>
      </c>
      <c r="F121" s="37">
        <v>862.18333333333339</v>
      </c>
      <c r="G121" s="38">
        <v>856.21666666666681</v>
      </c>
      <c r="H121" s="38">
        <v>849.08333333333337</v>
      </c>
      <c r="I121" s="38">
        <v>843.11666666666679</v>
      </c>
      <c r="J121" s="38">
        <v>869.31666666666683</v>
      </c>
      <c r="K121" s="38">
        <v>875.28333333333353</v>
      </c>
      <c r="L121" s="38">
        <v>882.41666666666686</v>
      </c>
      <c r="M121" s="28">
        <v>868.15</v>
      </c>
      <c r="N121" s="28">
        <v>855.05</v>
      </c>
      <c r="O121" s="39">
        <v>9602250</v>
      </c>
      <c r="P121" s="40">
        <v>-2.2729339030820982E-3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228</v>
      </c>
      <c r="F122" s="37">
        <v>227.33333333333334</v>
      </c>
      <c r="G122" s="38">
        <v>225.31666666666669</v>
      </c>
      <c r="H122" s="38">
        <v>222.63333333333335</v>
      </c>
      <c r="I122" s="38">
        <v>220.6166666666667</v>
      </c>
      <c r="J122" s="38">
        <v>230.01666666666668</v>
      </c>
      <c r="K122" s="38">
        <v>232.03333333333333</v>
      </c>
      <c r="L122" s="38">
        <v>234.71666666666667</v>
      </c>
      <c r="M122" s="28">
        <v>229.35</v>
      </c>
      <c r="N122" s="28">
        <v>224.65</v>
      </c>
      <c r="O122" s="39">
        <v>199776000</v>
      </c>
      <c r="P122" s="40">
        <v>1.4436958614051972E-3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418.9</v>
      </c>
      <c r="F123" s="37">
        <v>415.91666666666669</v>
      </c>
      <c r="G123" s="38">
        <v>411.33333333333337</v>
      </c>
      <c r="H123" s="38">
        <v>403.76666666666671</v>
      </c>
      <c r="I123" s="38">
        <v>399.18333333333339</v>
      </c>
      <c r="J123" s="38">
        <v>423.48333333333335</v>
      </c>
      <c r="K123" s="38">
        <v>428.06666666666672</v>
      </c>
      <c r="L123" s="38">
        <v>435.63333333333333</v>
      </c>
      <c r="M123" s="28">
        <v>420.5</v>
      </c>
      <c r="N123" s="28">
        <v>408.35</v>
      </c>
      <c r="O123" s="39">
        <v>34050000</v>
      </c>
      <c r="P123" s="40">
        <v>2.2829678582156804E-2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3403.95</v>
      </c>
      <c r="F124" s="37">
        <v>3394.2666666666664</v>
      </c>
      <c r="G124" s="38">
        <v>3340.6833333333329</v>
      </c>
      <c r="H124" s="38">
        <v>3277.4166666666665</v>
      </c>
      <c r="I124" s="38">
        <v>3223.833333333333</v>
      </c>
      <c r="J124" s="38">
        <v>3457.5333333333328</v>
      </c>
      <c r="K124" s="38">
        <v>3511.1166666666668</v>
      </c>
      <c r="L124" s="38">
        <v>3574.3833333333328</v>
      </c>
      <c r="M124" s="28">
        <v>3447.85</v>
      </c>
      <c r="N124" s="28">
        <v>3331</v>
      </c>
      <c r="O124" s="39">
        <v>300825</v>
      </c>
      <c r="P124" s="40">
        <v>-2.2184300341296929E-2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662.3</v>
      </c>
      <c r="F125" s="37">
        <v>660.61666666666667</v>
      </c>
      <c r="G125" s="38">
        <v>655.33333333333337</v>
      </c>
      <c r="H125" s="38">
        <v>648.36666666666667</v>
      </c>
      <c r="I125" s="38">
        <v>643.08333333333337</v>
      </c>
      <c r="J125" s="38">
        <v>667.58333333333337</v>
      </c>
      <c r="K125" s="38">
        <v>672.86666666666667</v>
      </c>
      <c r="L125" s="38">
        <v>679.83333333333337</v>
      </c>
      <c r="M125" s="28">
        <v>665.9</v>
      </c>
      <c r="N125" s="28">
        <v>653.65</v>
      </c>
      <c r="O125" s="39">
        <v>42263100</v>
      </c>
      <c r="P125" s="40">
        <v>-9.5858774399696298E-3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3307.6</v>
      </c>
      <c r="F126" s="37">
        <v>3380.9333333333329</v>
      </c>
      <c r="G126" s="38">
        <v>3217.3666666666659</v>
      </c>
      <c r="H126" s="38">
        <v>3127.1333333333328</v>
      </c>
      <c r="I126" s="38">
        <v>2963.5666666666657</v>
      </c>
      <c r="J126" s="38">
        <v>3471.1666666666661</v>
      </c>
      <c r="K126" s="38">
        <v>3634.7333333333327</v>
      </c>
      <c r="L126" s="38">
        <v>3724.9666666666662</v>
      </c>
      <c r="M126" s="28">
        <v>3544.5</v>
      </c>
      <c r="N126" s="28">
        <v>3290.7</v>
      </c>
      <c r="O126" s="39">
        <v>2221500</v>
      </c>
      <c r="P126" s="40">
        <v>9.4537168196095339E-2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1950.85</v>
      </c>
      <c r="F127" s="37">
        <v>1934.5166666666667</v>
      </c>
      <c r="G127" s="38">
        <v>1914.0333333333333</v>
      </c>
      <c r="H127" s="38">
        <v>1877.2166666666667</v>
      </c>
      <c r="I127" s="38">
        <v>1856.7333333333333</v>
      </c>
      <c r="J127" s="38">
        <v>1971.3333333333333</v>
      </c>
      <c r="K127" s="38">
        <v>1991.8166666666664</v>
      </c>
      <c r="L127" s="38">
        <v>2028.6333333333332</v>
      </c>
      <c r="M127" s="28">
        <v>1955</v>
      </c>
      <c r="N127" s="28">
        <v>1897.7</v>
      </c>
      <c r="O127" s="39">
        <v>14221200</v>
      </c>
      <c r="P127" s="40">
        <v>6.824875396465791E-3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77.75</v>
      </c>
      <c r="F128" s="37">
        <v>77.61666666666666</v>
      </c>
      <c r="G128" s="38">
        <v>77.133333333333326</v>
      </c>
      <c r="H128" s="38">
        <v>76.516666666666666</v>
      </c>
      <c r="I128" s="38">
        <v>76.033333333333331</v>
      </c>
      <c r="J128" s="38">
        <v>78.23333333333332</v>
      </c>
      <c r="K128" s="38">
        <v>78.71666666666664</v>
      </c>
      <c r="L128" s="38">
        <v>79.333333333333314</v>
      </c>
      <c r="M128" s="28">
        <v>78.099999999999994</v>
      </c>
      <c r="N128" s="28">
        <v>77</v>
      </c>
      <c r="O128" s="39">
        <v>65466464</v>
      </c>
      <c r="P128" s="40">
        <v>-1.780693533270853E-2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3136.45</v>
      </c>
      <c r="F129" s="37">
        <v>3072.7166666666667</v>
      </c>
      <c r="G129" s="38">
        <v>2993.2333333333336</v>
      </c>
      <c r="H129" s="38">
        <v>2850.0166666666669</v>
      </c>
      <c r="I129" s="38">
        <v>2770.5333333333338</v>
      </c>
      <c r="J129" s="38">
        <v>3215.9333333333334</v>
      </c>
      <c r="K129" s="38">
        <v>3295.4166666666661</v>
      </c>
      <c r="L129" s="38">
        <v>3438.6333333333332</v>
      </c>
      <c r="M129" s="28">
        <v>3152.2</v>
      </c>
      <c r="N129" s="28">
        <v>2929.5</v>
      </c>
      <c r="O129" s="39">
        <v>759625</v>
      </c>
      <c r="P129" s="40">
        <v>2.3753369272237198E-2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527.25</v>
      </c>
      <c r="F130" s="37">
        <v>528.88333333333333</v>
      </c>
      <c r="G130" s="38">
        <v>523.01666666666665</v>
      </c>
      <c r="H130" s="38">
        <v>518.7833333333333</v>
      </c>
      <c r="I130" s="38">
        <v>512.91666666666663</v>
      </c>
      <c r="J130" s="38">
        <v>533.11666666666667</v>
      </c>
      <c r="K130" s="38">
        <v>538.98333333333323</v>
      </c>
      <c r="L130" s="38">
        <v>543.2166666666667</v>
      </c>
      <c r="M130" s="28">
        <v>534.75</v>
      </c>
      <c r="N130" s="28">
        <v>524.65</v>
      </c>
      <c r="O130" s="39">
        <v>4771800</v>
      </c>
      <c r="P130" s="40">
        <v>9.4393052671323395E-4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404.45</v>
      </c>
      <c r="F131" s="37">
        <v>400.84999999999997</v>
      </c>
      <c r="G131" s="38">
        <v>394.04999999999995</v>
      </c>
      <c r="H131" s="38">
        <v>383.65</v>
      </c>
      <c r="I131" s="38">
        <v>376.84999999999997</v>
      </c>
      <c r="J131" s="38">
        <v>411.24999999999994</v>
      </c>
      <c r="K131" s="38">
        <v>418.05</v>
      </c>
      <c r="L131" s="38">
        <v>428.44999999999993</v>
      </c>
      <c r="M131" s="28">
        <v>407.65</v>
      </c>
      <c r="N131" s="28">
        <v>390.45</v>
      </c>
      <c r="O131" s="39">
        <v>21210000</v>
      </c>
      <c r="P131" s="40">
        <v>-1.3580132080736676E-2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1985</v>
      </c>
      <c r="F132" s="37">
        <v>1989.1666666666667</v>
      </c>
      <c r="G132" s="38">
        <v>1968.6333333333334</v>
      </c>
      <c r="H132" s="38">
        <v>1952.2666666666667</v>
      </c>
      <c r="I132" s="38">
        <v>1931.7333333333333</v>
      </c>
      <c r="J132" s="38">
        <v>2005.5333333333335</v>
      </c>
      <c r="K132" s="38">
        <v>2026.0666666666668</v>
      </c>
      <c r="L132" s="38">
        <v>2042.4333333333336</v>
      </c>
      <c r="M132" s="28">
        <v>2009.7</v>
      </c>
      <c r="N132" s="28">
        <v>1972.8</v>
      </c>
      <c r="O132" s="39">
        <v>13235350</v>
      </c>
      <c r="P132" s="40">
        <v>-3.5248753091076744E-2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6401.9</v>
      </c>
      <c r="F133" s="37">
        <v>6375.4333333333334</v>
      </c>
      <c r="G133" s="38">
        <v>6326.4666666666672</v>
      </c>
      <c r="H133" s="38">
        <v>6251.0333333333338</v>
      </c>
      <c r="I133" s="38">
        <v>6202.0666666666675</v>
      </c>
      <c r="J133" s="38">
        <v>6450.8666666666668</v>
      </c>
      <c r="K133" s="38">
        <v>6499.8333333333321</v>
      </c>
      <c r="L133" s="38">
        <v>6575.2666666666664</v>
      </c>
      <c r="M133" s="28">
        <v>6424.4</v>
      </c>
      <c r="N133" s="28">
        <v>6300</v>
      </c>
      <c r="O133" s="39">
        <v>1028100</v>
      </c>
      <c r="P133" s="40">
        <v>-8.3912037037037045E-3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4795</v>
      </c>
      <c r="F134" s="37">
        <v>4793.8166666666666</v>
      </c>
      <c r="G134" s="38">
        <v>4743.6333333333332</v>
      </c>
      <c r="H134" s="38">
        <v>4692.2666666666664</v>
      </c>
      <c r="I134" s="38">
        <v>4642.083333333333</v>
      </c>
      <c r="J134" s="38">
        <v>4845.1833333333334</v>
      </c>
      <c r="K134" s="38">
        <v>4895.3666666666659</v>
      </c>
      <c r="L134" s="38">
        <v>4946.7333333333336</v>
      </c>
      <c r="M134" s="28">
        <v>4844</v>
      </c>
      <c r="N134" s="28">
        <v>4742.45</v>
      </c>
      <c r="O134" s="39">
        <v>813800</v>
      </c>
      <c r="P134" s="40">
        <v>2.4678922185847392E-2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917.45</v>
      </c>
      <c r="F135" s="37">
        <v>915.80000000000007</v>
      </c>
      <c r="G135" s="38">
        <v>909.75000000000011</v>
      </c>
      <c r="H135" s="38">
        <v>902.05000000000007</v>
      </c>
      <c r="I135" s="38">
        <v>896.00000000000011</v>
      </c>
      <c r="J135" s="38">
        <v>923.50000000000011</v>
      </c>
      <c r="K135" s="38">
        <v>929.55000000000007</v>
      </c>
      <c r="L135" s="38">
        <v>937.25000000000011</v>
      </c>
      <c r="M135" s="28">
        <v>921.85</v>
      </c>
      <c r="N135" s="28">
        <v>908.1</v>
      </c>
      <c r="O135" s="39">
        <v>6684400</v>
      </c>
      <c r="P135" s="40">
        <v>4.8813016804481198E-2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872.85</v>
      </c>
      <c r="F136" s="37">
        <v>874.46666666666658</v>
      </c>
      <c r="G136" s="38">
        <v>866.93333333333317</v>
      </c>
      <c r="H136" s="38">
        <v>861.01666666666654</v>
      </c>
      <c r="I136" s="38">
        <v>853.48333333333312</v>
      </c>
      <c r="J136" s="38">
        <v>880.38333333333321</v>
      </c>
      <c r="K136" s="38">
        <v>887.91666666666674</v>
      </c>
      <c r="L136" s="38">
        <v>893.83333333333326</v>
      </c>
      <c r="M136" s="28">
        <v>882</v>
      </c>
      <c r="N136" s="28">
        <v>868.55</v>
      </c>
      <c r="O136" s="39">
        <v>11473700</v>
      </c>
      <c r="P136" s="40">
        <v>1.813777253245543E-2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169.4</v>
      </c>
      <c r="F137" s="37">
        <v>170.20000000000002</v>
      </c>
      <c r="G137" s="38">
        <v>166.75000000000003</v>
      </c>
      <c r="H137" s="38">
        <v>164.10000000000002</v>
      </c>
      <c r="I137" s="38">
        <v>160.65000000000003</v>
      </c>
      <c r="J137" s="38">
        <v>172.85000000000002</v>
      </c>
      <c r="K137" s="38">
        <v>176.3</v>
      </c>
      <c r="L137" s="38">
        <v>178.95000000000002</v>
      </c>
      <c r="M137" s="28">
        <v>173.65</v>
      </c>
      <c r="N137" s="28">
        <v>167.55</v>
      </c>
      <c r="O137" s="39">
        <v>35248000</v>
      </c>
      <c r="P137" s="40">
        <v>9.6292610102015425E-2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160</v>
      </c>
      <c r="F138" s="37">
        <v>160.33333333333334</v>
      </c>
      <c r="G138" s="38">
        <v>158.81666666666669</v>
      </c>
      <c r="H138" s="38">
        <v>157.63333333333335</v>
      </c>
      <c r="I138" s="38">
        <v>156.1166666666667</v>
      </c>
      <c r="J138" s="38">
        <v>161.51666666666668</v>
      </c>
      <c r="K138" s="38">
        <v>163.03333333333333</v>
      </c>
      <c r="L138" s="38">
        <v>164.21666666666667</v>
      </c>
      <c r="M138" s="28">
        <v>161.85</v>
      </c>
      <c r="N138" s="28">
        <v>159.15</v>
      </c>
      <c r="O138" s="39">
        <v>19533000</v>
      </c>
      <c r="P138" s="40">
        <v>2.0692898573444113E-2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499.7</v>
      </c>
      <c r="F139" s="37">
        <v>497.88333333333338</v>
      </c>
      <c r="G139" s="38">
        <v>494.71666666666675</v>
      </c>
      <c r="H139" s="38">
        <v>489.73333333333335</v>
      </c>
      <c r="I139" s="38">
        <v>486.56666666666672</v>
      </c>
      <c r="J139" s="38">
        <v>502.86666666666679</v>
      </c>
      <c r="K139" s="38">
        <v>506.03333333333342</v>
      </c>
      <c r="L139" s="38">
        <v>511.01666666666682</v>
      </c>
      <c r="M139" s="28">
        <v>501.05</v>
      </c>
      <c r="N139" s="28">
        <v>492.9</v>
      </c>
      <c r="O139" s="39">
        <v>8792000</v>
      </c>
      <c r="P139" s="40">
        <v>-2.8354315526823181E-3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8550.85</v>
      </c>
      <c r="F140" s="37">
        <v>8574.7333333333336</v>
      </c>
      <c r="G140" s="38">
        <v>8450.0666666666675</v>
      </c>
      <c r="H140" s="38">
        <v>8349.2833333333347</v>
      </c>
      <c r="I140" s="38">
        <v>8224.6166666666686</v>
      </c>
      <c r="J140" s="38">
        <v>8675.5166666666664</v>
      </c>
      <c r="K140" s="38">
        <v>8800.1833333333307</v>
      </c>
      <c r="L140" s="38">
        <v>8900.9666666666653</v>
      </c>
      <c r="M140" s="28">
        <v>8699.4</v>
      </c>
      <c r="N140" s="28">
        <v>8473.9500000000007</v>
      </c>
      <c r="O140" s="39">
        <v>2559400</v>
      </c>
      <c r="P140" s="40">
        <v>-4.9715961831210784E-2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890.65</v>
      </c>
      <c r="F141" s="37">
        <v>892.33333333333337</v>
      </c>
      <c r="G141" s="38">
        <v>884.9666666666667</v>
      </c>
      <c r="H141" s="38">
        <v>879.2833333333333</v>
      </c>
      <c r="I141" s="38">
        <v>871.91666666666663</v>
      </c>
      <c r="J141" s="38">
        <v>898.01666666666677</v>
      </c>
      <c r="K141" s="38">
        <v>905.38333333333333</v>
      </c>
      <c r="L141" s="38">
        <v>911.06666666666683</v>
      </c>
      <c r="M141" s="28">
        <v>899.7</v>
      </c>
      <c r="N141" s="28">
        <v>886.65</v>
      </c>
      <c r="O141" s="39">
        <v>15612500</v>
      </c>
      <c r="P141" s="40">
        <v>1.844870458009144E-3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1547.75</v>
      </c>
      <c r="F142" s="37">
        <v>1553.2666666666667</v>
      </c>
      <c r="G142" s="38">
        <v>1536.5333333333333</v>
      </c>
      <c r="H142" s="38">
        <v>1525.3166666666666</v>
      </c>
      <c r="I142" s="38">
        <v>1508.5833333333333</v>
      </c>
      <c r="J142" s="38">
        <v>1564.4833333333333</v>
      </c>
      <c r="K142" s="38">
        <v>1581.2166666666665</v>
      </c>
      <c r="L142" s="38">
        <v>1592.4333333333334</v>
      </c>
      <c r="M142" s="28">
        <v>1570</v>
      </c>
      <c r="N142" s="28">
        <v>1542.05</v>
      </c>
      <c r="O142" s="39">
        <v>1815100</v>
      </c>
      <c r="P142" s="40">
        <v>5.4708155379296318E-2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2642.2</v>
      </c>
      <c r="F143" s="37">
        <v>2621.0666666666666</v>
      </c>
      <c r="G143" s="38">
        <v>2591.1333333333332</v>
      </c>
      <c r="H143" s="38">
        <v>2540.0666666666666</v>
      </c>
      <c r="I143" s="38">
        <v>2510.1333333333332</v>
      </c>
      <c r="J143" s="38">
        <v>2672.1333333333332</v>
      </c>
      <c r="K143" s="38">
        <v>2702.0666666666666</v>
      </c>
      <c r="L143" s="38">
        <v>2753.1333333333332</v>
      </c>
      <c r="M143" s="28">
        <v>2651</v>
      </c>
      <c r="N143" s="28">
        <v>2570</v>
      </c>
      <c r="O143" s="39">
        <v>647000</v>
      </c>
      <c r="P143" s="40">
        <v>6.1700032819166396E-2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927.85</v>
      </c>
      <c r="F144" s="37">
        <v>929.58333333333337</v>
      </c>
      <c r="G144" s="38">
        <v>919.06666666666672</v>
      </c>
      <c r="H144" s="38">
        <v>910.2833333333333</v>
      </c>
      <c r="I144" s="38">
        <v>899.76666666666665</v>
      </c>
      <c r="J144" s="38">
        <v>938.36666666666679</v>
      </c>
      <c r="K144" s="38">
        <v>948.88333333333344</v>
      </c>
      <c r="L144" s="38">
        <v>957.66666666666686</v>
      </c>
      <c r="M144" s="28">
        <v>940.1</v>
      </c>
      <c r="N144" s="28">
        <v>920.8</v>
      </c>
      <c r="O144" s="39">
        <v>1359800</v>
      </c>
      <c r="P144" s="40">
        <v>9.7586568730325285E-2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838.85</v>
      </c>
      <c r="F145" s="37">
        <v>835.11666666666667</v>
      </c>
      <c r="G145" s="38">
        <v>830.23333333333335</v>
      </c>
      <c r="H145" s="38">
        <v>821.61666666666667</v>
      </c>
      <c r="I145" s="38">
        <v>816.73333333333335</v>
      </c>
      <c r="J145" s="38">
        <v>843.73333333333335</v>
      </c>
      <c r="K145" s="38">
        <v>848.61666666666679</v>
      </c>
      <c r="L145" s="38">
        <v>857.23333333333335</v>
      </c>
      <c r="M145" s="28">
        <v>840</v>
      </c>
      <c r="N145" s="28">
        <v>826.5</v>
      </c>
      <c r="O145" s="39">
        <v>4317600</v>
      </c>
      <c r="P145" s="40">
        <v>-1.9417475728155339E-3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4071.3</v>
      </c>
      <c r="F146" s="37">
        <v>4048.6833333333329</v>
      </c>
      <c r="G146" s="38">
        <v>4004.1166666666659</v>
      </c>
      <c r="H146" s="38">
        <v>3936.9333333333329</v>
      </c>
      <c r="I146" s="38">
        <v>3892.3666666666659</v>
      </c>
      <c r="J146" s="38">
        <v>4115.8666666666659</v>
      </c>
      <c r="K146" s="38">
        <v>4160.4333333333325</v>
      </c>
      <c r="L146" s="38">
        <v>4227.6166666666659</v>
      </c>
      <c r="M146" s="28">
        <v>4093.25</v>
      </c>
      <c r="N146" s="28">
        <v>3981.5</v>
      </c>
      <c r="O146" s="39">
        <v>2775000</v>
      </c>
      <c r="P146" s="40">
        <v>-1.0765720804220733E-2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184.55</v>
      </c>
      <c r="F147" s="37">
        <v>184.33333333333334</v>
      </c>
      <c r="G147" s="38">
        <v>182.81666666666669</v>
      </c>
      <c r="H147" s="38">
        <v>181.08333333333334</v>
      </c>
      <c r="I147" s="38">
        <v>179.56666666666669</v>
      </c>
      <c r="J147" s="38">
        <v>186.06666666666669</v>
      </c>
      <c r="K147" s="38">
        <v>187.58333333333334</v>
      </c>
      <c r="L147" s="38">
        <v>189.31666666666669</v>
      </c>
      <c r="M147" s="28">
        <v>185.85</v>
      </c>
      <c r="N147" s="28">
        <v>182.6</v>
      </c>
      <c r="O147" s="39">
        <v>15732500</v>
      </c>
      <c r="P147" s="40">
        <v>6.4935064935064939E-3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3141.6</v>
      </c>
      <c r="F148" s="37">
        <v>3155.6</v>
      </c>
      <c r="G148" s="38">
        <v>3118</v>
      </c>
      <c r="H148" s="38">
        <v>3094.4</v>
      </c>
      <c r="I148" s="38">
        <v>3056.8</v>
      </c>
      <c r="J148" s="38">
        <v>3179.2</v>
      </c>
      <c r="K148" s="38">
        <v>3216.7999999999993</v>
      </c>
      <c r="L148" s="38">
        <v>3240.3999999999996</v>
      </c>
      <c r="M148" s="28">
        <v>3193.2</v>
      </c>
      <c r="N148" s="28">
        <v>3132</v>
      </c>
      <c r="O148" s="39">
        <v>1460200</v>
      </c>
      <c r="P148" s="40">
        <v>2.3301447142506745E-2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71779.100000000006</v>
      </c>
      <c r="F149" s="37">
        <v>72063.05</v>
      </c>
      <c r="G149" s="38">
        <v>71139.100000000006</v>
      </c>
      <c r="H149" s="38">
        <v>70499.100000000006</v>
      </c>
      <c r="I149" s="38">
        <v>69575.150000000009</v>
      </c>
      <c r="J149" s="38">
        <v>72703.05</v>
      </c>
      <c r="K149" s="38">
        <v>73626.999999999985</v>
      </c>
      <c r="L149" s="38">
        <v>74267</v>
      </c>
      <c r="M149" s="28">
        <v>72987</v>
      </c>
      <c r="N149" s="28">
        <v>71423.05</v>
      </c>
      <c r="O149" s="39">
        <v>59320</v>
      </c>
      <c r="P149" s="40">
        <v>7.1338269821202824E-2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1476.55</v>
      </c>
      <c r="F150" s="37">
        <v>1484.9333333333332</v>
      </c>
      <c r="G150" s="38">
        <v>1461.2666666666664</v>
      </c>
      <c r="H150" s="38">
        <v>1445.9833333333333</v>
      </c>
      <c r="I150" s="38">
        <v>1422.3166666666666</v>
      </c>
      <c r="J150" s="38">
        <v>1500.2166666666662</v>
      </c>
      <c r="K150" s="38">
        <v>1523.8833333333328</v>
      </c>
      <c r="L150" s="38">
        <v>1539.1666666666661</v>
      </c>
      <c r="M150" s="28">
        <v>1508.6</v>
      </c>
      <c r="N150" s="28">
        <v>1469.65</v>
      </c>
      <c r="O150" s="39">
        <v>3731250</v>
      </c>
      <c r="P150" s="40">
        <v>5.5255064163750131E-2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351.4</v>
      </c>
      <c r="F151" s="37">
        <v>349.7</v>
      </c>
      <c r="G151" s="38">
        <v>346.9</v>
      </c>
      <c r="H151" s="38">
        <v>342.4</v>
      </c>
      <c r="I151" s="38">
        <v>339.59999999999997</v>
      </c>
      <c r="J151" s="38">
        <v>354.2</v>
      </c>
      <c r="K151" s="38">
        <v>357.00000000000006</v>
      </c>
      <c r="L151" s="38">
        <v>361.5</v>
      </c>
      <c r="M151" s="28">
        <v>352.5</v>
      </c>
      <c r="N151" s="28">
        <v>345.2</v>
      </c>
      <c r="O151" s="39">
        <v>2753600</v>
      </c>
      <c r="P151" s="40">
        <v>1.8343195266272188E-2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115.25</v>
      </c>
      <c r="F152" s="37">
        <v>114.23333333333333</v>
      </c>
      <c r="G152" s="38">
        <v>112.96666666666667</v>
      </c>
      <c r="H152" s="38">
        <v>110.68333333333334</v>
      </c>
      <c r="I152" s="38">
        <v>109.41666666666667</v>
      </c>
      <c r="J152" s="38">
        <v>116.51666666666667</v>
      </c>
      <c r="K152" s="38">
        <v>117.78333333333335</v>
      </c>
      <c r="L152" s="38">
        <v>120.06666666666666</v>
      </c>
      <c r="M152" s="28">
        <v>115.5</v>
      </c>
      <c r="N152" s="28">
        <v>111.95</v>
      </c>
      <c r="O152" s="39">
        <v>101762000</v>
      </c>
      <c r="P152" s="40">
        <v>3.0381272054393664E-2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5129.8</v>
      </c>
      <c r="F153" s="37">
        <v>5080.05</v>
      </c>
      <c r="G153" s="38">
        <v>5012.1000000000004</v>
      </c>
      <c r="H153" s="38">
        <v>4894.4000000000005</v>
      </c>
      <c r="I153" s="38">
        <v>4826.4500000000007</v>
      </c>
      <c r="J153" s="38">
        <v>5197.75</v>
      </c>
      <c r="K153" s="38">
        <v>5265.6999999999989</v>
      </c>
      <c r="L153" s="38">
        <v>5383.4</v>
      </c>
      <c r="M153" s="28">
        <v>5148</v>
      </c>
      <c r="N153" s="28">
        <v>4962.3500000000004</v>
      </c>
      <c r="O153" s="39">
        <v>1687250</v>
      </c>
      <c r="P153" s="40">
        <v>-1.0918150509269437E-2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4220.6499999999996</v>
      </c>
      <c r="F154" s="37">
        <v>4246.1166666666659</v>
      </c>
      <c r="G154" s="38">
        <v>4184.5333333333319</v>
      </c>
      <c r="H154" s="38">
        <v>4148.4166666666661</v>
      </c>
      <c r="I154" s="38">
        <v>4086.8333333333321</v>
      </c>
      <c r="J154" s="38">
        <v>4282.2333333333318</v>
      </c>
      <c r="K154" s="38">
        <v>4343.8166666666657</v>
      </c>
      <c r="L154" s="38">
        <v>4379.9333333333316</v>
      </c>
      <c r="M154" s="28">
        <v>4307.7</v>
      </c>
      <c r="N154" s="28">
        <v>4210</v>
      </c>
      <c r="O154" s="39">
        <v>526725</v>
      </c>
      <c r="P154" s="40">
        <v>3.9520426287744229E-2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47.55</v>
      </c>
      <c r="F155" s="37">
        <v>47.616666666666667</v>
      </c>
      <c r="G155" s="38">
        <v>47.183333333333337</v>
      </c>
      <c r="H155" s="38">
        <v>46.81666666666667</v>
      </c>
      <c r="I155" s="38">
        <v>46.38333333333334</v>
      </c>
      <c r="J155" s="38">
        <v>47.983333333333334</v>
      </c>
      <c r="K155" s="38">
        <v>48.416666666666657</v>
      </c>
      <c r="L155" s="38">
        <v>48.783333333333331</v>
      </c>
      <c r="M155" s="28">
        <v>48.05</v>
      </c>
      <c r="N155" s="28">
        <v>47.25</v>
      </c>
      <c r="O155" s="39">
        <v>30300000</v>
      </c>
      <c r="P155" s="40">
        <v>5.1751592356687895E-3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18584.099999999999</v>
      </c>
      <c r="F156" s="37">
        <v>18660.716666666667</v>
      </c>
      <c r="G156" s="38">
        <v>18454.733333333334</v>
      </c>
      <c r="H156" s="38">
        <v>18325.366666666665</v>
      </c>
      <c r="I156" s="38">
        <v>18119.383333333331</v>
      </c>
      <c r="J156" s="38">
        <v>18790.083333333336</v>
      </c>
      <c r="K156" s="38">
        <v>18996.066666666673</v>
      </c>
      <c r="L156" s="38">
        <v>19125.433333333338</v>
      </c>
      <c r="M156" s="28">
        <v>18866.7</v>
      </c>
      <c r="N156" s="28">
        <v>18531.349999999999</v>
      </c>
      <c r="O156" s="39">
        <v>302975</v>
      </c>
      <c r="P156" s="40">
        <v>4.4471257433422388E-2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150.4</v>
      </c>
      <c r="F157" s="37">
        <v>149</v>
      </c>
      <c r="G157" s="38">
        <v>146.9</v>
      </c>
      <c r="H157" s="38">
        <v>143.4</v>
      </c>
      <c r="I157" s="38">
        <v>141.30000000000001</v>
      </c>
      <c r="J157" s="38">
        <v>152.5</v>
      </c>
      <c r="K157" s="38">
        <v>154.60000000000002</v>
      </c>
      <c r="L157" s="38">
        <v>158.1</v>
      </c>
      <c r="M157" s="28">
        <v>151.1</v>
      </c>
      <c r="N157" s="28">
        <v>145.5</v>
      </c>
      <c r="O157" s="39">
        <v>87461800</v>
      </c>
      <c r="P157" s="40">
        <v>4.2651757188498403E-2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137.80000000000001</v>
      </c>
      <c r="F158" s="37">
        <v>138.04999999999998</v>
      </c>
      <c r="G158" s="38">
        <v>136.99999999999997</v>
      </c>
      <c r="H158" s="38">
        <v>136.19999999999999</v>
      </c>
      <c r="I158" s="38">
        <v>135.14999999999998</v>
      </c>
      <c r="J158" s="38">
        <v>138.84999999999997</v>
      </c>
      <c r="K158" s="38">
        <v>139.89999999999998</v>
      </c>
      <c r="L158" s="38">
        <v>140.69999999999996</v>
      </c>
      <c r="M158" s="28">
        <v>139.1</v>
      </c>
      <c r="N158" s="28">
        <v>137.25</v>
      </c>
      <c r="O158" s="39">
        <v>58447800</v>
      </c>
      <c r="P158" s="40">
        <v>4.0592652729855898E-2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957.5</v>
      </c>
      <c r="F159" s="37">
        <v>958.69999999999993</v>
      </c>
      <c r="G159" s="38">
        <v>941.89999999999986</v>
      </c>
      <c r="H159" s="38">
        <v>926.3</v>
      </c>
      <c r="I159" s="38">
        <v>909.49999999999989</v>
      </c>
      <c r="J159" s="38">
        <v>974.29999999999984</v>
      </c>
      <c r="K159" s="38">
        <v>991.0999999999998</v>
      </c>
      <c r="L159" s="38">
        <v>1006.6999999999998</v>
      </c>
      <c r="M159" s="28">
        <v>975.5</v>
      </c>
      <c r="N159" s="28">
        <v>943.1</v>
      </c>
      <c r="O159" s="39">
        <v>2487100</v>
      </c>
      <c r="P159" s="40">
        <v>-0.12076218757733234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3760.7</v>
      </c>
      <c r="F160" s="37">
        <v>3703.1333333333332</v>
      </c>
      <c r="G160" s="38">
        <v>3631.2666666666664</v>
      </c>
      <c r="H160" s="38">
        <v>3501.833333333333</v>
      </c>
      <c r="I160" s="38">
        <v>3429.9666666666662</v>
      </c>
      <c r="J160" s="38">
        <v>3832.5666666666666</v>
      </c>
      <c r="K160" s="38">
        <v>3904.4333333333334</v>
      </c>
      <c r="L160" s="38">
        <v>4033.8666666666668</v>
      </c>
      <c r="M160" s="28">
        <v>3775</v>
      </c>
      <c r="N160" s="28">
        <v>3573.7</v>
      </c>
      <c r="O160" s="39">
        <v>597500</v>
      </c>
      <c r="P160" s="40">
        <v>5.5420622654007511E-2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169.85</v>
      </c>
      <c r="F161" s="37">
        <v>170.18333333333334</v>
      </c>
      <c r="G161" s="38">
        <v>168.71666666666667</v>
      </c>
      <c r="H161" s="38">
        <v>167.58333333333334</v>
      </c>
      <c r="I161" s="38">
        <v>166.11666666666667</v>
      </c>
      <c r="J161" s="38">
        <v>171.31666666666666</v>
      </c>
      <c r="K161" s="38">
        <v>172.78333333333336</v>
      </c>
      <c r="L161" s="38">
        <v>173.91666666666666</v>
      </c>
      <c r="M161" s="28">
        <v>171.65</v>
      </c>
      <c r="N161" s="28">
        <v>169.05</v>
      </c>
      <c r="O161" s="39">
        <v>38946600</v>
      </c>
      <c r="P161" s="40">
        <v>3.1402936378466556E-2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43304.2</v>
      </c>
      <c r="F162" s="37">
        <v>43484.75</v>
      </c>
      <c r="G162" s="38">
        <v>43019.5</v>
      </c>
      <c r="H162" s="38">
        <v>42734.8</v>
      </c>
      <c r="I162" s="38">
        <v>42269.55</v>
      </c>
      <c r="J162" s="38">
        <v>43769.45</v>
      </c>
      <c r="K162" s="38">
        <v>44234.7</v>
      </c>
      <c r="L162" s="38">
        <v>44519.399999999994</v>
      </c>
      <c r="M162" s="28">
        <v>43950</v>
      </c>
      <c r="N162" s="28">
        <v>43200.05</v>
      </c>
      <c r="O162" s="39">
        <v>79380</v>
      </c>
      <c r="P162" s="40">
        <v>8.7685855890202065E-3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2528.9</v>
      </c>
      <c r="F163" s="37">
        <v>2540.0333333333333</v>
      </c>
      <c r="G163" s="38">
        <v>2508.1166666666668</v>
      </c>
      <c r="H163" s="38">
        <v>2487.3333333333335</v>
      </c>
      <c r="I163" s="38">
        <v>2455.416666666667</v>
      </c>
      <c r="J163" s="38">
        <v>2560.8166666666666</v>
      </c>
      <c r="K163" s="38">
        <v>2592.7333333333336</v>
      </c>
      <c r="L163" s="38">
        <v>2613.5166666666664</v>
      </c>
      <c r="M163" s="28">
        <v>2571.9499999999998</v>
      </c>
      <c r="N163" s="28">
        <v>2519.25</v>
      </c>
      <c r="O163" s="39">
        <v>3378925</v>
      </c>
      <c r="P163" s="40">
        <v>4.7753048520508226E-2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4448.95</v>
      </c>
      <c r="F164" s="37">
        <v>4473.1666666666661</v>
      </c>
      <c r="G164" s="38">
        <v>4388.4333333333325</v>
      </c>
      <c r="H164" s="38">
        <v>4327.9166666666661</v>
      </c>
      <c r="I164" s="38">
        <v>4243.1833333333325</v>
      </c>
      <c r="J164" s="38">
        <v>4533.6833333333325</v>
      </c>
      <c r="K164" s="38">
        <v>4618.4166666666661</v>
      </c>
      <c r="L164" s="38">
        <v>4678.9333333333325</v>
      </c>
      <c r="M164" s="28">
        <v>4557.8999999999996</v>
      </c>
      <c r="N164" s="28">
        <v>4412.6499999999996</v>
      </c>
      <c r="O164" s="39">
        <v>431400</v>
      </c>
      <c r="P164" s="40">
        <v>4.8487057965730954E-2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214.65</v>
      </c>
      <c r="F165" s="37">
        <v>214.96666666666667</v>
      </c>
      <c r="G165" s="38">
        <v>213.53333333333333</v>
      </c>
      <c r="H165" s="38">
        <v>212.41666666666666</v>
      </c>
      <c r="I165" s="38">
        <v>210.98333333333332</v>
      </c>
      <c r="J165" s="38">
        <v>216.08333333333334</v>
      </c>
      <c r="K165" s="38">
        <v>217.51666666666668</v>
      </c>
      <c r="L165" s="38">
        <v>218.63333333333335</v>
      </c>
      <c r="M165" s="28">
        <v>216.4</v>
      </c>
      <c r="N165" s="28">
        <v>213.85</v>
      </c>
      <c r="O165" s="39">
        <v>19485000</v>
      </c>
      <c r="P165" s="40">
        <v>6.0062020564713561E-2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123.05</v>
      </c>
      <c r="F166" s="37">
        <v>122.90000000000002</v>
      </c>
      <c r="G166" s="38">
        <v>122.05000000000004</v>
      </c>
      <c r="H166" s="38">
        <v>121.05000000000003</v>
      </c>
      <c r="I166" s="38">
        <v>120.20000000000005</v>
      </c>
      <c r="J166" s="38">
        <v>123.90000000000003</v>
      </c>
      <c r="K166" s="38">
        <v>124.75000000000003</v>
      </c>
      <c r="L166" s="38">
        <v>125.75000000000003</v>
      </c>
      <c r="M166" s="28">
        <v>123.75</v>
      </c>
      <c r="N166" s="28">
        <v>121.9</v>
      </c>
      <c r="O166" s="39">
        <v>41967800</v>
      </c>
      <c r="P166" s="40">
        <v>1.5756302521008403E-2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4636.3500000000004</v>
      </c>
      <c r="F167" s="37">
        <v>4618.75</v>
      </c>
      <c r="G167" s="38">
        <v>4587.55</v>
      </c>
      <c r="H167" s="38">
        <v>4538.75</v>
      </c>
      <c r="I167" s="38">
        <v>4507.55</v>
      </c>
      <c r="J167" s="38">
        <v>4667.55</v>
      </c>
      <c r="K167" s="38">
        <v>4698.7500000000009</v>
      </c>
      <c r="L167" s="38">
        <v>4747.55</v>
      </c>
      <c r="M167" s="28">
        <v>4649.95</v>
      </c>
      <c r="N167" s="28">
        <v>4569.95</v>
      </c>
      <c r="O167" s="39">
        <v>166500</v>
      </c>
      <c r="P167" s="40">
        <v>-2.1307861866274799E-2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2533.5500000000002</v>
      </c>
      <c r="F168" s="37">
        <v>2526.4333333333329</v>
      </c>
      <c r="G168" s="38">
        <v>2480.766666666666</v>
      </c>
      <c r="H168" s="38">
        <v>2427.9833333333331</v>
      </c>
      <c r="I168" s="38">
        <v>2382.3166666666662</v>
      </c>
      <c r="J168" s="38">
        <v>2579.2166666666658</v>
      </c>
      <c r="K168" s="38">
        <v>2624.8833333333328</v>
      </c>
      <c r="L168" s="38">
        <v>2677.6666666666656</v>
      </c>
      <c r="M168" s="28">
        <v>2572.1</v>
      </c>
      <c r="N168" s="28">
        <v>2473.65</v>
      </c>
      <c r="O168" s="39">
        <v>2806250</v>
      </c>
      <c r="P168" s="40">
        <v>9.4424460431654679E-3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2528.4499999999998</v>
      </c>
      <c r="F169" s="37">
        <v>2508.0333333333333</v>
      </c>
      <c r="G169" s="38">
        <v>2471.4166666666665</v>
      </c>
      <c r="H169" s="38">
        <v>2414.3833333333332</v>
      </c>
      <c r="I169" s="38">
        <v>2377.7666666666664</v>
      </c>
      <c r="J169" s="38">
        <v>2565.0666666666666</v>
      </c>
      <c r="K169" s="38">
        <v>2601.6833333333334</v>
      </c>
      <c r="L169" s="38">
        <v>2658.7166666666667</v>
      </c>
      <c r="M169" s="28">
        <v>2544.65</v>
      </c>
      <c r="N169" s="28">
        <v>2451</v>
      </c>
      <c r="O169" s="39">
        <v>2090500</v>
      </c>
      <c r="P169" s="40">
        <v>-8.0664294187425857E-3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43.05</v>
      </c>
      <c r="F170" s="37">
        <v>42.550000000000004</v>
      </c>
      <c r="G170" s="38">
        <v>41.850000000000009</v>
      </c>
      <c r="H170" s="38">
        <v>40.650000000000006</v>
      </c>
      <c r="I170" s="38">
        <v>39.95000000000001</v>
      </c>
      <c r="J170" s="38">
        <v>43.750000000000007</v>
      </c>
      <c r="K170" s="38">
        <v>44.45000000000001</v>
      </c>
      <c r="L170" s="38">
        <v>45.650000000000006</v>
      </c>
      <c r="M170" s="28">
        <v>43.25</v>
      </c>
      <c r="N170" s="28">
        <v>41.35</v>
      </c>
      <c r="O170" s="39">
        <v>289648000</v>
      </c>
      <c r="P170" s="40">
        <v>7.1563868829170124E-2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2509.85</v>
      </c>
      <c r="F171" s="37">
        <v>2518.9666666666667</v>
      </c>
      <c r="G171" s="38">
        <v>2486.8333333333335</v>
      </c>
      <c r="H171" s="38">
        <v>2463.8166666666666</v>
      </c>
      <c r="I171" s="38">
        <v>2431.6833333333334</v>
      </c>
      <c r="J171" s="38">
        <v>2541.9833333333336</v>
      </c>
      <c r="K171" s="38">
        <v>2574.1166666666668</v>
      </c>
      <c r="L171" s="38">
        <v>2597.1333333333337</v>
      </c>
      <c r="M171" s="28">
        <v>2551.1</v>
      </c>
      <c r="N171" s="28">
        <v>2495.9499999999998</v>
      </c>
      <c r="O171" s="39">
        <v>825000</v>
      </c>
      <c r="P171" s="40">
        <v>7.1706936866718626E-2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212</v>
      </c>
      <c r="F172" s="37">
        <v>213.03333333333333</v>
      </c>
      <c r="G172" s="38">
        <v>210.61666666666667</v>
      </c>
      <c r="H172" s="38">
        <v>209.23333333333335</v>
      </c>
      <c r="I172" s="38">
        <v>206.81666666666669</v>
      </c>
      <c r="J172" s="38">
        <v>214.41666666666666</v>
      </c>
      <c r="K172" s="38">
        <v>216.83333333333334</v>
      </c>
      <c r="L172" s="38">
        <v>218.21666666666664</v>
      </c>
      <c r="M172" s="28">
        <v>215.45</v>
      </c>
      <c r="N172" s="28">
        <v>211.65</v>
      </c>
      <c r="O172" s="39">
        <v>25753057</v>
      </c>
      <c r="P172" s="40">
        <v>5.5749890686488848E-2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1608.05</v>
      </c>
      <c r="F173" s="37">
        <v>1619.3666666666668</v>
      </c>
      <c r="G173" s="38">
        <v>1590.4333333333336</v>
      </c>
      <c r="H173" s="38">
        <v>1572.8166666666668</v>
      </c>
      <c r="I173" s="38">
        <v>1543.8833333333337</v>
      </c>
      <c r="J173" s="38">
        <v>1636.9833333333336</v>
      </c>
      <c r="K173" s="38">
        <v>1665.916666666667</v>
      </c>
      <c r="L173" s="38">
        <v>1683.5333333333335</v>
      </c>
      <c r="M173" s="28">
        <v>1648.3</v>
      </c>
      <c r="N173" s="28">
        <v>1601.75</v>
      </c>
      <c r="O173" s="39">
        <v>2645907</v>
      </c>
      <c r="P173" s="40">
        <v>3.1577277054903208E-2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227.75</v>
      </c>
      <c r="F174" s="37">
        <v>229.18333333333331</v>
      </c>
      <c r="G174" s="38">
        <v>225.61666666666662</v>
      </c>
      <c r="H174" s="38">
        <v>223.48333333333332</v>
      </c>
      <c r="I174" s="38">
        <v>219.91666666666663</v>
      </c>
      <c r="J174" s="38">
        <v>231.31666666666661</v>
      </c>
      <c r="K174" s="38">
        <v>234.88333333333327</v>
      </c>
      <c r="L174" s="38">
        <v>237.01666666666659</v>
      </c>
      <c r="M174" s="28">
        <v>232.75</v>
      </c>
      <c r="N174" s="28">
        <v>227.05</v>
      </c>
      <c r="O174" s="39">
        <v>6790000</v>
      </c>
      <c r="P174" s="40">
        <v>-6.5837600585223113E-3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888.8</v>
      </c>
      <c r="F175" s="37">
        <v>893.86666666666667</v>
      </c>
      <c r="G175" s="38">
        <v>880.5333333333333</v>
      </c>
      <c r="H175" s="38">
        <v>872.26666666666665</v>
      </c>
      <c r="I175" s="38">
        <v>858.93333333333328</v>
      </c>
      <c r="J175" s="38">
        <v>902.13333333333333</v>
      </c>
      <c r="K175" s="38">
        <v>915.46666666666658</v>
      </c>
      <c r="L175" s="38">
        <v>923.73333333333335</v>
      </c>
      <c r="M175" s="28">
        <v>907.2</v>
      </c>
      <c r="N175" s="28">
        <v>885.6</v>
      </c>
      <c r="O175" s="39">
        <v>2209150</v>
      </c>
      <c r="P175" s="40">
        <v>5.6504065040650406E-2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155.1</v>
      </c>
      <c r="F176" s="37">
        <v>154.4</v>
      </c>
      <c r="G176" s="38">
        <v>152.5</v>
      </c>
      <c r="H176" s="38">
        <v>149.9</v>
      </c>
      <c r="I176" s="38">
        <v>148</v>
      </c>
      <c r="J176" s="38">
        <v>157</v>
      </c>
      <c r="K176" s="38">
        <v>158.90000000000003</v>
      </c>
      <c r="L176" s="38">
        <v>161.5</v>
      </c>
      <c r="M176" s="28">
        <v>156.30000000000001</v>
      </c>
      <c r="N176" s="28">
        <v>151.80000000000001</v>
      </c>
      <c r="O176" s="39">
        <v>35861400</v>
      </c>
      <c r="P176" s="40">
        <v>-1.3482249700837655E-2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139.9</v>
      </c>
      <c r="F177" s="37">
        <v>139.26666666666668</v>
      </c>
      <c r="G177" s="38">
        <v>138.18333333333337</v>
      </c>
      <c r="H177" s="38">
        <v>136.4666666666667</v>
      </c>
      <c r="I177" s="38">
        <v>135.38333333333338</v>
      </c>
      <c r="J177" s="38">
        <v>140.98333333333335</v>
      </c>
      <c r="K177" s="38">
        <v>142.06666666666666</v>
      </c>
      <c r="L177" s="38">
        <v>143.78333333333333</v>
      </c>
      <c r="M177" s="28">
        <v>140.35</v>
      </c>
      <c r="N177" s="28">
        <v>137.55000000000001</v>
      </c>
      <c r="O177" s="39">
        <v>34158000</v>
      </c>
      <c r="P177" s="40">
        <v>8.5031000885739585E-3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2394.9499999999998</v>
      </c>
      <c r="F178" s="37">
        <v>2398.5833333333335</v>
      </c>
      <c r="G178" s="38">
        <v>2381.7666666666669</v>
      </c>
      <c r="H178" s="38">
        <v>2368.5833333333335</v>
      </c>
      <c r="I178" s="38">
        <v>2351.7666666666669</v>
      </c>
      <c r="J178" s="38">
        <v>2411.7666666666669</v>
      </c>
      <c r="K178" s="38">
        <v>2428.5833333333335</v>
      </c>
      <c r="L178" s="38">
        <v>2441.7666666666669</v>
      </c>
      <c r="M178" s="28">
        <v>2415.4</v>
      </c>
      <c r="N178" s="28">
        <v>2385.4</v>
      </c>
      <c r="O178" s="39">
        <v>35033000</v>
      </c>
      <c r="P178" s="40">
        <v>3.4260831057642632E-2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103.45</v>
      </c>
      <c r="F179" s="37">
        <v>103.64999999999999</v>
      </c>
      <c r="G179" s="38">
        <v>102.49999999999999</v>
      </c>
      <c r="H179" s="38">
        <v>101.55</v>
      </c>
      <c r="I179" s="38">
        <v>100.39999999999999</v>
      </c>
      <c r="J179" s="38">
        <v>104.59999999999998</v>
      </c>
      <c r="K179" s="38">
        <v>105.74999999999999</v>
      </c>
      <c r="L179" s="38">
        <v>106.69999999999997</v>
      </c>
      <c r="M179" s="28">
        <v>104.8</v>
      </c>
      <c r="N179" s="28">
        <v>102.7</v>
      </c>
      <c r="O179" s="39">
        <v>180234000</v>
      </c>
      <c r="P179" s="40">
        <v>3.2967631285220372E-2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899.75</v>
      </c>
      <c r="F180" s="37">
        <v>895.61666666666667</v>
      </c>
      <c r="G180" s="38">
        <v>888.18333333333339</v>
      </c>
      <c r="H180" s="38">
        <v>876.61666666666667</v>
      </c>
      <c r="I180" s="38">
        <v>869.18333333333339</v>
      </c>
      <c r="J180" s="38">
        <v>907.18333333333339</v>
      </c>
      <c r="K180" s="38">
        <v>914.61666666666656</v>
      </c>
      <c r="L180" s="38">
        <v>926.18333333333339</v>
      </c>
      <c r="M180" s="28">
        <v>903.05</v>
      </c>
      <c r="N180" s="28">
        <v>884.05</v>
      </c>
      <c r="O180" s="39">
        <v>4876000</v>
      </c>
      <c r="P180" s="40">
        <v>2.776349614395887E-3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1224.25</v>
      </c>
      <c r="F181" s="37">
        <v>1223.8333333333333</v>
      </c>
      <c r="G181" s="38">
        <v>1216.1666666666665</v>
      </c>
      <c r="H181" s="38">
        <v>1208.0833333333333</v>
      </c>
      <c r="I181" s="38">
        <v>1200.4166666666665</v>
      </c>
      <c r="J181" s="38">
        <v>1231.9166666666665</v>
      </c>
      <c r="K181" s="38">
        <v>1239.583333333333</v>
      </c>
      <c r="L181" s="38">
        <v>1247.6666666666665</v>
      </c>
      <c r="M181" s="28">
        <v>1231.5</v>
      </c>
      <c r="N181" s="28">
        <v>1215.75</v>
      </c>
      <c r="O181" s="39">
        <v>6037500</v>
      </c>
      <c r="P181" s="40">
        <v>-4.944375772558714E-3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542.1</v>
      </c>
      <c r="F182" s="37">
        <v>540.38333333333333</v>
      </c>
      <c r="G182" s="38">
        <v>534.36666666666667</v>
      </c>
      <c r="H182" s="38">
        <v>526.63333333333333</v>
      </c>
      <c r="I182" s="38">
        <v>520.61666666666667</v>
      </c>
      <c r="J182" s="38">
        <v>548.11666666666667</v>
      </c>
      <c r="K182" s="38">
        <v>554.13333333333333</v>
      </c>
      <c r="L182" s="38">
        <v>561.86666666666667</v>
      </c>
      <c r="M182" s="28">
        <v>546.4</v>
      </c>
      <c r="N182" s="28">
        <v>532.65</v>
      </c>
      <c r="O182" s="39">
        <v>88681500</v>
      </c>
      <c r="P182" s="40">
        <v>2.320872274143302E-2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25267.5</v>
      </c>
      <c r="F183" s="37">
        <v>25438.899999999998</v>
      </c>
      <c r="G183" s="38">
        <v>24928.149999999994</v>
      </c>
      <c r="H183" s="38">
        <v>24588.799999999996</v>
      </c>
      <c r="I183" s="38">
        <v>24078.049999999992</v>
      </c>
      <c r="J183" s="38">
        <v>25778.249999999996</v>
      </c>
      <c r="K183" s="38">
        <v>26289.000000000004</v>
      </c>
      <c r="L183" s="38">
        <v>26628.35</v>
      </c>
      <c r="M183" s="28">
        <v>25949.65</v>
      </c>
      <c r="N183" s="28">
        <v>25099.55</v>
      </c>
      <c r="O183" s="39">
        <v>170850</v>
      </c>
      <c r="P183" s="40">
        <v>1.3645802432512608E-2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2449.3000000000002</v>
      </c>
      <c r="F184" s="37">
        <v>2446.15</v>
      </c>
      <c r="G184" s="38">
        <v>2413.8500000000004</v>
      </c>
      <c r="H184" s="38">
        <v>2378.4</v>
      </c>
      <c r="I184" s="38">
        <v>2346.1000000000004</v>
      </c>
      <c r="J184" s="38">
        <v>2481.6000000000004</v>
      </c>
      <c r="K184" s="38">
        <v>2513.9000000000005</v>
      </c>
      <c r="L184" s="38">
        <v>2549.3500000000004</v>
      </c>
      <c r="M184" s="28">
        <v>2478.4499999999998</v>
      </c>
      <c r="N184" s="28">
        <v>2410.6999999999998</v>
      </c>
      <c r="O184" s="39">
        <v>1692075</v>
      </c>
      <c r="P184" s="40">
        <v>6.8600208405696417E-2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2453.1</v>
      </c>
      <c r="F185" s="37">
        <v>2464.1833333333329</v>
      </c>
      <c r="G185" s="38">
        <v>2429.766666666666</v>
      </c>
      <c r="H185" s="38">
        <v>2406.4333333333329</v>
      </c>
      <c r="I185" s="38">
        <v>2372.016666666666</v>
      </c>
      <c r="J185" s="38">
        <v>2487.516666666666</v>
      </c>
      <c r="K185" s="38">
        <v>2521.9333333333329</v>
      </c>
      <c r="L185" s="38">
        <v>2545.266666666666</v>
      </c>
      <c r="M185" s="28">
        <v>2498.6</v>
      </c>
      <c r="N185" s="28">
        <v>2440.85</v>
      </c>
      <c r="O185" s="39">
        <v>3053250</v>
      </c>
      <c r="P185" s="40">
        <v>-2.1864488226814031E-2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1287.9000000000001</v>
      </c>
      <c r="F186" s="37">
        <v>1291.4166666666667</v>
      </c>
      <c r="G186" s="38">
        <v>1273.2333333333336</v>
      </c>
      <c r="H186" s="38">
        <v>1258.5666666666668</v>
      </c>
      <c r="I186" s="38">
        <v>1240.3833333333337</v>
      </c>
      <c r="J186" s="38">
        <v>1306.0833333333335</v>
      </c>
      <c r="K186" s="38">
        <v>1324.2666666666664</v>
      </c>
      <c r="L186" s="38">
        <v>1338.9333333333334</v>
      </c>
      <c r="M186" s="28">
        <v>1309.5999999999999</v>
      </c>
      <c r="N186" s="28">
        <v>1276.75</v>
      </c>
      <c r="O186" s="39">
        <v>3107600</v>
      </c>
      <c r="P186" s="40">
        <v>4.8589553246052096E-2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409.1</v>
      </c>
      <c r="F187" s="37">
        <v>407.15000000000003</v>
      </c>
      <c r="G187" s="38">
        <v>403.50000000000006</v>
      </c>
      <c r="H187" s="38">
        <v>397.90000000000003</v>
      </c>
      <c r="I187" s="38">
        <v>394.25000000000006</v>
      </c>
      <c r="J187" s="38">
        <v>412.75000000000006</v>
      </c>
      <c r="K187" s="38">
        <v>416.40000000000003</v>
      </c>
      <c r="L187" s="38">
        <v>422.00000000000006</v>
      </c>
      <c r="M187" s="28">
        <v>410.8</v>
      </c>
      <c r="N187" s="28">
        <v>401.55</v>
      </c>
      <c r="O187" s="39">
        <v>4334400</v>
      </c>
      <c r="P187" s="40">
        <v>1.2189995796553174E-2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886.95</v>
      </c>
      <c r="F188" s="37">
        <v>885.7166666666667</v>
      </c>
      <c r="G188" s="38">
        <v>878.13333333333344</v>
      </c>
      <c r="H188" s="38">
        <v>869.31666666666672</v>
      </c>
      <c r="I188" s="38">
        <v>861.73333333333346</v>
      </c>
      <c r="J188" s="38">
        <v>894.53333333333342</v>
      </c>
      <c r="K188" s="38">
        <v>902.11666666666667</v>
      </c>
      <c r="L188" s="38">
        <v>910.93333333333339</v>
      </c>
      <c r="M188" s="28">
        <v>893.3</v>
      </c>
      <c r="N188" s="28">
        <v>876.9</v>
      </c>
      <c r="O188" s="39">
        <v>25098500</v>
      </c>
      <c r="P188" s="40">
        <v>2.5444581143048875E-3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514.65</v>
      </c>
      <c r="F189" s="37">
        <v>512.93333333333328</v>
      </c>
      <c r="G189" s="38">
        <v>509.41666666666652</v>
      </c>
      <c r="H189" s="38">
        <v>504.18333333333322</v>
      </c>
      <c r="I189" s="38">
        <v>500.66666666666646</v>
      </c>
      <c r="J189" s="38">
        <v>518.16666666666652</v>
      </c>
      <c r="K189" s="38">
        <v>521.68333333333317</v>
      </c>
      <c r="L189" s="38">
        <v>526.91666666666663</v>
      </c>
      <c r="M189" s="28">
        <v>516.45000000000005</v>
      </c>
      <c r="N189" s="28">
        <v>507.7</v>
      </c>
      <c r="O189" s="39">
        <v>11980500</v>
      </c>
      <c r="P189" s="40">
        <v>1.0501012145748988E-2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587.65</v>
      </c>
      <c r="F190" s="37">
        <v>588.03333333333342</v>
      </c>
      <c r="G190" s="38">
        <v>582.06666666666683</v>
      </c>
      <c r="H190" s="38">
        <v>576.48333333333346</v>
      </c>
      <c r="I190" s="38">
        <v>570.51666666666688</v>
      </c>
      <c r="J190" s="38">
        <v>593.61666666666679</v>
      </c>
      <c r="K190" s="38">
        <v>599.58333333333326</v>
      </c>
      <c r="L190" s="38">
        <v>605.16666666666674</v>
      </c>
      <c r="M190" s="28">
        <v>594</v>
      </c>
      <c r="N190" s="28">
        <v>582.45000000000005</v>
      </c>
      <c r="O190" s="39">
        <v>1127100</v>
      </c>
      <c r="P190" s="40">
        <v>-1.5590200445434299E-2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969.2</v>
      </c>
      <c r="F191" s="37">
        <v>968.15</v>
      </c>
      <c r="G191" s="38">
        <v>958.9</v>
      </c>
      <c r="H191" s="38">
        <v>948.6</v>
      </c>
      <c r="I191" s="38">
        <v>939.35</v>
      </c>
      <c r="J191" s="38">
        <v>978.44999999999993</v>
      </c>
      <c r="K191" s="38">
        <v>987.69999999999993</v>
      </c>
      <c r="L191" s="38">
        <v>997.99999999999989</v>
      </c>
      <c r="M191" s="28">
        <v>977.4</v>
      </c>
      <c r="N191" s="28">
        <v>957.85</v>
      </c>
      <c r="O191" s="39">
        <v>6105000</v>
      </c>
      <c r="P191" s="40">
        <v>-2.9397354238118569E-3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1318.25</v>
      </c>
      <c r="F192" s="37">
        <v>1315.3</v>
      </c>
      <c r="G192" s="38">
        <v>1305.5999999999999</v>
      </c>
      <c r="H192" s="38">
        <v>1292.95</v>
      </c>
      <c r="I192" s="38">
        <v>1283.25</v>
      </c>
      <c r="J192" s="38">
        <v>1327.9499999999998</v>
      </c>
      <c r="K192" s="38">
        <v>1337.65</v>
      </c>
      <c r="L192" s="38">
        <v>1350.2999999999997</v>
      </c>
      <c r="M192" s="28">
        <v>1325</v>
      </c>
      <c r="N192" s="28">
        <v>1302.6500000000001</v>
      </c>
      <c r="O192" s="39">
        <v>3419600</v>
      </c>
      <c r="P192" s="40">
        <v>2.0776119402985075E-2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743.3</v>
      </c>
      <c r="F193" s="37">
        <v>741.75</v>
      </c>
      <c r="G193" s="38">
        <v>737.75</v>
      </c>
      <c r="H193" s="38">
        <v>732.2</v>
      </c>
      <c r="I193" s="38">
        <v>728.2</v>
      </c>
      <c r="J193" s="38">
        <v>747.3</v>
      </c>
      <c r="K193" s="38">
        <v>751.3</v>
      </c>
      <c r="L193" s="38">
        <v>756.84999999999991</v>
      </c>
      <c r="M193" s="28">
        <v>745.75</v>
      </c>
      <c r="N193" s="28">
        <v>736.2</v>
      </c>
      <c r="O193" s="39">
        <v>11286675</v>
      </c>
      <c r="P193" s="40">
        <v>-2.1190657378680561E-2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507.15</v>
      </c>
      <c r="F194" s="37">
        <v>508.59999999999997</v>
      </c>
      <c r="G194" s="38">
        <v>503.04999999999995</v>
      </c>
      <c r="H194" s="38">
        <v>498.95</v>
      </c>
      <c r="I194" s="38">
        <v>493.4</v>
      </c>
      <c r="J194" s="38">
        <v>512.69999999999993</v>
      </c>
      <c r="K194" s="38">
        <v>518.25</v>
      </c>
      <c r="L194" s="38">
        <v>522.34999999999991</v>
      </c>
      <c r="M194" s="28">
        <v>514.15</v>
      </c>
      <c r="N194" s="28">
        <v>504.5</v>
      </c>
      <c r="O194" s="39">
        <v>81909000</v>
      </c>
      <c r="P194" s="40">
        <v>2.4066129538558123E-3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251.6</v>
      </c>
      <c r="F195" s="37">
        <v>252.43333333333331</v>
      </c>
      <c r="G195" s="38">
        <v>249.16666666666663</v>
      </c>
      <c r="H195" s="38">
        <v>246.73333333333332</v>
      </c>
      <c r="I195" s="38">
        <v>243.46666666666664</v>
      </c>
      <c r="J195" s="38">
        <v>254.86666666666662</v>
      </c>
      <c r="K195" s="38">
        <v>258.13333333333333</v>
      </c>
      <c r="L195" s="38">
        <v>260.56666666666661</v>
      </c>
      <c r="M195" s="28">
        <v>255.7</v>
      </c>
      <c r="N195" s="28">
        <v>250</v>
      </c>
      <c r="O195" s="39">
        <v>122931000</v>
      </c>
      <c r="P195" s="40">
        <v>1.6237933151051837E-2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1172.5</v>
      </c>
      <c r="F196" s="37">
        <v>1172.3</v>
      </c>
      <c r="G196" s="38">
        <v>1162.3</v>
      </c>
      <c r="H196" s="38">
        <v>1152.0999999999999</v>
      </c>
      <c r="I196" s="38">
        <v>1142.0999999999999</v>
      </c>
      <c r="J196" s="38">
        <v>1182.5</v>
      </c>
      <c r="K196" s="38">
        <v>1192.5</v>
      </c>
      <c r="L196" s="38">
        <v>1202.7</v>
      </c>
      <c r="M196" s="28">
        <v>1182.3</v>
      </c>
      <c r="N196" s="28">
        <v>1162.0999999999999</v>
      </c>
      <c r="O196" s="39">
        <v>45452900</v>
      </c>
      <c r="P196" s="40">
        <v>9.0481087660040198E-3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3862.1</v>
      </c>
      <c r="F197" s="37">
        <v>3844.9166666666665</v>
      </c>
      <c r="G197" s="38">
        <v>3820.333333333333</v>
      </c>
      <c r="H197" s="38">
        <v>3778.5666666666666</v>
      </c>
      <c r="I197" s="38">
        <v>3753.9833333333331</v>
      </c>
      <c r="J197" s="38">
        <v>3886.6833333333329</v>
      </c>
      <c r="K197" s="38">
        <v>3911.266666666666</v>
      </c>
      <c r="L197" s="38">
        <v>3953.0333333333328</v>
      </c>
      <c r="M197" s="28">
        <v>3869.5</v>
      </c>
      <c r="N197" s="28">
        <v>3803.15</v>
      </c>
      <c r="O197" s="39">
        <v>12116400</v>
      </c>
      <c r="P197" s="40">
        <v>-4.0949836746809146E-2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1485.3</v>
      </c>
      <c r="F198" s="37">
        <v>1474.0999999999997</v>
      </c>
      <c r="G198" s="38">
        <v>1456.3499999999995</v>
      </c>
      <c r="H198" s="38">
        <v>1427.3999999999999</v>
      </c>
      <c r="I198" s="38">
        <v>1409.6499999999996</v>
      </c>
      <c r="J198" s="38">
        <v>1503.0499999999993</v>
      </c>
      <c r="K198" s="38">
        <v>1520.7999999999997</v>
      </c>
      <c r="L198" s="38">
        <v>1549.7499999999991</v>
      </c>
      <c r="M198" s="28">
        <v>1491.85</v>
      </c>
      <c r="N198" s="28">
        <v>1445.15</v>
      </c>
      <c r="O198" s="39">
        <v>17254800</v>
      </c>
      <c r="P198" s="40">
        <v>-4.9165151264671844E-2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2467.9</v>
      </c>
      <c r="F199" s="37">
        <v>2464.7000000000003</v>
      </c>
      <c r="G199" s="38">
        <v>2447.5000000000005</v>
      </c>
      <c r="H199" s="38">
        <v>2427.1000000000004</v>
      </c>
      <c r="I199" s="38">
        <v>2409.9000000000005</v>
      </c>
      <c r="J199" s="38">
        <v>2485.1000000000004</v>
      </c>
      <c r="K199" s="38">
        <v>2502.3000000000002</v>
      </c>
      <c r="L199" s="38">
        <v>2522.7000000000003</v>
      </c>
      <c r="M199" s="28">
        <v>2481.9</v>
      </c>
      <c r="N199" s="28">
        <v>2444.3000000000002</v>
      </c>
      <c r="O199" s="39">
        <v>6255750</v>
      </c>
      <c r="P199" s="40">
        <v>-5.5439642324888226E-3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2747</v>
      </c>
      <c r="F200" s="37">
        <v>2718.8166666666666</v>
      </c>
      <c r="G200" s="38">
        <v>2683.9833333333331</v>
      </c>
      <c r="H200" s="38">
        <v>2620.9666666666667</v>
      </c>
      <c r="I200" s="38">
        <v>2586.1333333333332</v>
      </c>
      <c r="J200" s="38">
        <v>2781.833333333333</v>
      </c>
      <c r="K200" s="38">
        <v>2816.666666666667</v>
      </c>
      <c r="L200" s="38">
        <v>2879.6833333333329</v>
      </c>
      <c r="M200" s="28">
        <v>2753.65</v>
      </c>
      <c r="N200" s="28">
        <v>2655.8</v>
      </c>
      <c r="O200" s="39">
        <v>869000</v>
      </c>
      <c r="P200" s="40">
        <v>-3.1754874651810587E-2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543</v>
      </c>
      <c r="F201" s="37">
        <v>543.05000000000007</v>
      </c>
      <c r="G201" s="38">
        <v>540.05000000000018</v>
      </c>
      <c r="H201" s="38">
        <v>537.10000000000014</v>
      </c>
      <c r="I201" s="38">
        <v>534.10000000000025</v>
      </c>
      <c r="J201" s="38">
        <v>546.00000000000011</v>
      </c>
      <c r="K201" s="38">
        <v>548.99999999999989</v>
      </c>
      <c r="L201" s="38">
        <v>551.95000000000005</v>
      </c>
      <c r="M201" s="28">
        <v>546.04999999999995</v>
      </c>
      <c r="N201" s="28">
        <v>540.1</v>
      </c>
      <c r="O201" s="39">
        <v>2899500</v>
      </c>
      <c r="P201" s="40">
        <v>-2.0650490449148169E-3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1095.95</v>
      </c>
      <c r="F202" s="37">
        <v>1084.8833333333332</v>
      </c>
      <c r="G202" s="38">
        <v>1060.7666666666664</v>
      </c>
      <c r="H202" s="38">
        <v>1025.5833333333333</v>
      </c>
      <c r="I202" s="38">
        <v>1001.4666666666665</v>
      </c>
      <c r="J202" s="38">
        <v>1120.0666666666664</v>
      </c>
      <c r="K202" s="38">
        <v>1144.1833333333332</v>
      </c>
      <c r="L202" s="38">
        <v>1179.3666666666663</v>
      </c>
      <c r="M202" s="28">
        <v>1109</v>
      </c>
      <c r="N202" s="28">
        <v>1049.7</v>
      </c>
      <c r="O202" s="39">
        <v>2269975</v>
      </c>
      <c r="P202" s="40">
        <v>-3.4238124614435532E-2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626</v>
      </c>
      <c r="F203" s="37">
        <v>627.7833333333333</v>
      </c>
      <c r="G203" s="38">
        <v>618.31666666666661</v>
      </c>
      <c r="H203" s="38">
        <v>610.63333333333333</v>
      </c>
      <c r="I203" s="38">
        <v>601.16666666666663</v>
      </c>
      <c r="J203" s="38">
        <v>635.46666666666658</v>
      </c>
      <c r="K203" s="38">
        <v>644.93333333333328</v>
      </c>
      <c r="L203" s="38">
        <v>652.61666666666656</v>
      </c>
      <c r="M203" s="28">
        <v>637.25</v>
      </c>
      <c r="N203" s="28">
        <v>620.1</v>
      </c>
      <c r="O203" s="39">
        <v>7184800</v>
      </c>
      <c r="P203" s="40">
        <v>-2.9867674858223062E-2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1662.95</v>
      </c>
      <c r="F204" s="37">
        <v>1658.3</v>
      </c>
      <c r="G204" s="38">
        <v>1646.6499999999999</v>
      </c>
      <c r="H204" s="38">
        <v>1630.35</v>
      </c>
      <c r="I204" s="38">
        <v>1618.6999999999998</v>
      </c>
      <c r="J204" s="38">
        <v>1674.6</v>
      </c>
      <c r="K204" s="38">
        <v>1686.25</v>
      </c>
      <c r="L204" s="38">
        <v>1702.55</v>
      </c>
      <c r="M204" s="28">
        <v>1669.95</v>
      </c>
      <c r="N204" s="28">
        <v>1642</v>
      </c>
      <c r="O204" s="39">
        <v>1066450</v>
      </c>
      <c r="P204" s="40">
        <v>4.5641729581331503E-2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7473.4</v>
      </c>
      <c r="F205" s="37">
        <v>7498.916666666667</v>
      </c>
      <c r="G205" s="38">
        <v>7417.8833333333341</v>
      </c>
      <c r="H205" s="38">
        <v>7362.3666666666668</v>
      </c>
      <c r="I205" s="38">
        <v>7281.3333333333339</v>
      </c>
      <c r="J205" s="38">
        <v>7554.4333333333343</v>
      </c>
      <c r="K205" s="38">
        <v>7635.4666666666672</v>
      </c>
      <c r="L205" s="38">
        <v>7690.9833333333345</v>
      </c>
      <c r="M205" s="28">
        <v>7579.95</v>
      </c>
      <c r="N205" s="28">
        <v>7443.4</v>
      </c>
      <c r="O205" s="39">
        <v>1916200</v>
      </c>
      <c r="P205" s="40">
        <v>-4.0172310158284916E-2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789.55</v>
      </c>
      <c r="F206" s="37">
        <v>791.91666666666663</v>
      </c>
      <c r="G206" s="38">
        <v>782.43333333333328</v>
      </c>
      <c r="H206" s="38">
        <v>775.31666666666661</v>
      </c>
      <c r="I206" s="38">
        <v>765.83333333333326</v>
      </c>
      <c r="J206" s="38">
        <v>799.0333333333333</v>
      </c>
      <c r="K206" s="38">
        <v>808.51666666666665</v>
      </c>
      <c r="L206" s="38">
        <v>815.63333333333333</v>
      </c>
      <c r="M206" s="28">
        <v>801.4</v>
      </c>
      <c r="N206" s="28">
        <v>784.8</v>
      </c>
      <c r="O206" s="39">
        <v>28787200</v>
      </c>
      <c r="P206" s="40">
        <v>-2.7471290249943708E-3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344.85</v>
      </c>
      <c r="F207" s="37">
        <v>342.61666666666662</v>
      </c>
      <c r="G207" s="38">
        <v>339.53333333333325</v>
      </c>
      <c r="H207" s="38">
        <v>334.21666666666664</v>
      </c>
      <c r="I207" s="38">
        <v>331.13333333333327</v>
      </c>
      <c r="J207" s="38">
        <v>347.93333333333322</v>
      </c>
      <c r="K207" s="38">
        <v>351.01666666666659</v>
      </c>
      <c r="L207" s="38">
        <v>356.3333333333332</v>
      </c>
      <c r="M207" s="28">
        <v>345.7</v>
      </c>
      <c r="N207" s="28">
        <v>337.3</v>
      </c>
      <c r="O207" s="39">
        <v>76845900</v>
      </c>
      <c r="P207" s="40">
        <v>-7.6461168935148122E-3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1210.25</v>
      </c>
      <c r="F208" s="37">
        <v>1202.3333333333333</v>
      </c>
      <c r="G208" s="38">
        <v>1191.6666666666665</v>
      </c>
      <c r="H208" s="38">
        <v>1173.0833333333333</v>
      </c>
      <c r="I208" s="38">
        <v>1162.4166666666665</v>
      </c>
      <c r="J208" s="38">
        <v>1220.9166666666665</v>
      </c>
      <c r="K208" s="38">
        <v>1231.583333333333</v>
      </c>
      <c r="L208" s="38">
        <v>1250.1666666666665</v>
      </c>
      <c r="M208" s="28">
        <v>1213</v>
      </c>
      <c r="N208" s="28">
        <v>1183.75</v>
      </c>
      <c r="O208" s="39">
        <v>3891500</v>
      </c>
      <c r="P208" s="40">
        <v>1.2883914627798022E-2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1839.95</v>
      </c>
      <c r="F209" s="37">
        <v>1843.5833333333333</v>
      </c>
      <c r="G209" s="38">
        <v>1829.4166666666665</v>
      </c>
      <c r="H209" s="38">
        <v>1818.8833333333332</v>
      </c>
      <c r="I209" s="38">
        <v>1804.7166666666665</v>
      </c>
      <c r="J209" s="38">
        <v>1854.1166666666666</v>
      </c>
      <c r="K209" s="38">
        <v>1868.2833333333331</v>
      </c>
      <c r="L209" s="38">
        <v>1878.8166666666666</v>
      </c>
      <c r="M209" s="28">
        <v>1857.75</v>
      </c>
      <c r="N209" s="28">
        <v>1833.05</v>
      </c>
      <c r="O209" s="39">
        <v>639500</v>
      </c>
      <c r="P209" s="40">
        <v>3.9414872003250709E-2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588.1</v>
      </c>
      <c r="F210" s="37">
        <v>584.58333333333337</v>
      </c>
      <c r="G210" s="38">
        <v>579.41666666666674</v>
      </c>
      <c r="H210" s="38">
        <v>570.73333333333335</v>
      </c>
      <c r="I210" s="38">
        <v>565.56666666666672</v>
      </c>
      <c r="J210" s="38">
        <v>593.26666666666677</v>
      </c>
      <c r="K210" s="38">
        <v>598.43333333333351</v>
      </c>
      <c r="L210" s="38">
        <v>607.11666666666679</v>
      </c>
      <c r="M210" s="28">
        <v>589.75</v>
      </c>
      <c r="N210" s="28">
        <v>575.9</v>
      </c>
      <c r="O210" s="39">
        <v>40041600</v>
      </c>
      <c r="P210" s="40">
        <v>-1.0341077607513594E-2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293.89999999999998</v>
      </c>
      <c r="F211" s="37">
        <v>294.0333333333333</v>
      </c>
      <c r="G211" s="38">
        <v>290.86666666666662</v>
      </c>
      <c r="H211" s="38">
        <v>287.83333333333331</v>
      </c>
      <c r="I211" s="38">
        <v>284.66666666666663</v>
      </c>
      <c r="J211" s="38">
        <v>297.06666666666661</v>
      </c>
      <c r="K211" s="38">
        <v>300.23333333333335</v>
      </c>
      <c r="L211" s="38">
        <v>303.26666666666659</v>
      </c>
      <c r="M211" s="28">
        <v>297.2</v>
      </c>
      <c r="N211" s="28">
        <v>291</v>
      </c>
      <c r="O211" s="39">
        <v>71607000</v>
      </c>
      <c r="P211" s="40">
        <v>1.1744473805628958E-3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7" sqref="B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44595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23" t="s">
        <v>16</v>
      </c>
      <c r="B8" s="425"/>
      <c r="C8" s="429" t="s">
        <v>20</v>
      </c>
      <c r="D8" s="429" t="s">
        <v>21</v>
      </c>
      <c r="E8" s="420" t="s">
        <v>22</v>
      </c>
      <c r="F8" s="421"/>
      <c r="G8" s="422"/>
      <c r="H8" s="420" t="s">
        <v>23</v>
      </c>
      <c r="I8" s="421"/>
      <c r="J8" s="422"/>
      <c r="K8" s="23"/>
      <c r="L8" s="50"/>
      <c r="M8" s="50"/>
      <c r="N8" s="1"/>
      <c r="O8" s="1"/>
    </row>
    <row r="9" spans="1:15" ht="36" customHeight="1">
      <c r="A9" s="427"/>
      <c r="B9" s="428"/>
      <c r="C9" s="428"/>
      <c r="D9" s="4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17780</v>
      </c>
      <c r="D10" s="32">
        <v>17749.8</v>
      </c>
      <c r="E10" s="32">
        <v>17705</v>
      </c>
      <c r="F10" s="32">
        <v>17630</v>
      </c>
      <c r="G10" s="32">
        <v>17585.2</v>
      </c>
      <c r="H10" s="32">
        <v>17824.8</v>
      </c>
      <c r="I10" s="32">
        <v>17869.599999999995</v>
      </c>
      <c r="J10" s="32">
        <v>17944.599999999999</v>
      </c>
      <c r="K10" s="34">
        <v>17794.599999999999</v>
      </c>
      <c r="L10" s="34">
        <v>17674.8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39330.5</v>
      </c>
      <c r="D11" s="37">
        <v>39156.583333333336</v>
      </c>
      <c r="E11" s="37">
        <v>38926.566666666673</v>
      </c>
      <c r="F11" s="37">
        <v>38522.633333333339</v>
      </c>
      <c r="G11" s="37">
        <v>38292.616666666676</v>
      </c>
      <c r="H11" s="37">
        <v>39560.51666666667</v>
      </c>
      <c r="I11" s="37">
        <v>39790.533333333333</v>
      </c>
      <c r="J11" s="37">
        <v>40194.466666666667</v>
      </c>
      <c r="K11" s="28">
        <v>39386.6</v>
      </c>
      <c r="L11" s="28">
        <v>38752.65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2505.65</v>
      </c>
      <c r="D12" s="37">
        <v>2506.2333333333331</v>
      </c>
      <c r="E12" s="37">
        <v>2495.7166666666662</v>
      </c>
      <c r="F12" s="37">
        <v>2485.7833333333333</v>
      </c>
      <c r="G12" s="37">
        <v>2475.2666666666664</v>
      </c>
      <c r="H12" s="37">
        <v>2516.1666666666661</v>
      </c>
      <c r="I12" s="37">
        <v>2526.6833333333334</v>
      </c>
      <c r="J12" s="37">
        <v>2536.6166666666659</v>
      </c>
      <c r="K12" s="28">
        <v>2516.75</v>
      </c>
      <c r="L12" s="28">
        <v>2496.3000000000002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5120.1499999999996</v>
      </c>
      <c r="D13" s="37">
        <v>5122.7166666666662</v>
      </c>
      <c r="E13" s="37">
        <v>5100.4333333333325</v>
      </c>
      <c r="F13" s="37">
        <v>5080.7166666666662</v>
      </c>
      <c r="G13" s="37">
        <v>5058.4333333333325</v>
      </c>
      <c r="H13" s="37">
        <v>5142.4333333333325</v>
      </c>
      <c r="I13" s="37">
        <v>5164.7166666666672</v>
      </c>
      <c r="J13" s="37">
        <v>5184.4333333333325</v>
      </c>
      <c r="K13" s="28">
        <v>5145</v>
      </c>
      <c r="L13" s="28">
        <v>5103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35788.75</v>
      </c>
      <c r="D14" s="37">
        <v>35637.533333333333</v>
      </c>
      <c r="E14" s="37">
        <v>35429.766666666663</v>
      </c>
      <c r="F14" s="37">
        <v>35070.783333333333</v>
      </c>
      <c r="G14" s="37">
        <v>34863.016666666663</v>
      </c>
      <c r="H14" s="37">
        <v>35996.516666666663</v>
      </c>
      <c r="I14" s="37">
        <v>36204.28333333334</v>
      </c>
      <c r="J14" s="37">
        <v>36563.266666666663</v>
      </c>
      <c r="K14" s="28">
        <v>35845.300000000003</v>
      </c>
      <c r="L14" s="28">
        <v>35278.550000000003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4157.75</v>
      </c>
      <c r="D15" s="37">
        <v>4157.8833333333332</v>
      </c>
      <c r="E15" s="37">
        <v>4142.8666666666668</v>
      </c>
      <c r="F15" s="37">
        <v>4127.9833333333336</v>
      </c>
      <c r="G15" s="37">
        <v>4112.9666666666672</v>
      </c>
      <c r="H15" s="37">
        <v>4172.7666666666664</v>
      </c>
      <c r="I15" s="37">
        <v>4187.7833333333328</v>
      </c>
      <c r="J15" s="37">
        <v>4202.6666666666661</v>
      </c>
      <c r="K15" s="28">
        <v>4172.8999999999996</v>
      </c>
      <c r="L15" s="28">
        <v>4143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8569.4</v>
      </c>
      <c r="D16" s="37">
        <v>8559.9833333333336</v>
      </c>
      <c r="E16" s="37">
        <v>8524.7166666666672</v>
      </c>
      <c r="F16" s="37">
        <v>8480.0333333333328</v>
      </c>
      <c r="G16" s="37">
        <v>8444.7666666666664</v>
      </c>
      <c r="H16" s="37">
        <v>8604.6666666666679</v>
      </c>
      <c r="I16" s="37">
        <v>8639.9333333333343</v>
      </c>
      <c r="J16" s="37">
        <v>8684.6166666666686</v>
      </c>
      <c r="K16" s="28">
        <v>8595.25</v>
      </c>
      <c r="L16" s="28">
        <v>8515.2999999999993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2306.5500000000002</v>
      </c>
      <c r="D17" s="37">
        <v>2318.8666666666668</v>
      </c>
      <c r="E17" s="37">
        <v>2287.6833333333334</v>
      </c>
      <c r="F17" s="37">
        <v>2268.8166666666666</v>
      </c>
      <c r="G17" s="37">
        <v>2237.6333333333332</v>
      </c>
      <c r="H17" s="37">
        <v>2337.7333333333336</v>
      </c>
      <c r="I17" s="37">
        <v>2368.916666666667</v>
      </c>
      <c r="J17" s="37">
        <v>2387.7833333333338</v>
      </c>
      <c r="K17" s="28">
        <v>2350.0500000000002</v>
      </c>
      <c r="L17" s="28">
        <v>2300</v>
      </c>
      <c r="M17" s="28">
        <v>2.7484700000000002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1396.8</v>
      </c>
      <c r="D18" s="37">
        <v>1382.6166666666668</v>
      </c>
      <c r="E18" s="37">
        <v>1361.1833333333336</v>
      </c>
      <c r="F18" s="37">
        <v>1325.5666666666668</v>
      </c>
      <c r="G18" s="37">
        <v>1304.1333333333337</v>
      </c>
      <c r="H18" s="37">
        <v>1418.2333333333336</v>
      </c>
      <c r="I18" s="37">
        <v>1439.666666666667</v>
      </c>
      <c r="J18" s="37">
        <v>1475.2833333333335</v>
      </c>
      <c r="K18" s="28">
        <v>1404.05</v>
      </c>
      <c r="L18" s="28">
        <v>1347</v>
      </c>
      <c r="M18" s="28">
        <v>22.584969999999998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1010.55</v>
      </c>
      <c r="D19" s="37">
        <v>1018.8666666666667</v>
      </c>
      <c r="E19" s="37">
        <v>996.7833333333333</v>
      </c>
      <c r="F19" s="37">
        <v>983.01666666666665</v>
      </c>
      <c r="G19" s="37">
        <v>960.93333333333328</v>
      </c>
      <c r="H19" s="37">
        <v>1032.6333333333332</v>
      </c>
      <c r="I19" s="37">
        <v>1054.7166666666667</v>
      </c>
      <c r="J19" s="37">
        <v>1068.4833333333333</v>
      </c>
      <c r="K19" s="28">
        <v>1040.95</v>
      </c>
      <c r="L19" s="28">
        <v>1005.1</v>
      </c>
      <c r="M19" s="28">
        <v>12.301209999999999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1779.35</v>
      </c>
      <c r="D20" s="37">
        <v>1770.7833333333335</v>
      </c>
      <c r="E20" s="37">
        <v>1755.5666666666671</v>
      </c>
      <c r="F20" s="37">
        <v>1731.7833333333335</v>
      </c>
      <c r="G20" s="37">
        <v>1716.5666666666671</v>
      </c>
      <c r="H20" s="37">
        <v>1794.5666666666671</v>
      </c>
      <c r="I20" s="37">
        <v>1809.7833333333338</v>
      </c>
      <c r="J20" s="37">
        <v>1833.5666666666671</v>
      </c>
      <c r="K20" s="28">
        <v>1786</v>
      </c>
      <c r="L20" s="28">
        <v>1747</v>
      </c>
      <c r="M20" s="28">
        <v>14.052759999999999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1916.3</v>
      </c>
      <c r="D21" s="37">
        <v>1908.5166666666667</v>
      </c>
      <c r="E21" s="37">
        <v>1877.7833333333333</v>
      </c>
      <c r="F21" s="37">
        <v>1839.2666666666667</v>
      </c>
      <c r="G21" s="37">
        <v>1808.5333333333333</v>
      </c>
      <c r="H21" s="37">
        <v>1947.0333333333333</v>
      </c>
      <c r="I21" s="37">
        <v>1977.7666666666664</v>
      </c>
      <c r="J21" s="37">
        <v>2016.2833333333333</v>
      </c>
      <c r="K21" s="28">
        <v>1939.25</v>
      </c>
      <c r="L21" s="28">
        <v>1870</v>
      </c>
      <c r="M21" s="28">
        <v>2.5892599999999999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745.2</v>
      </c>
      <c r="D22" s="37">
        <v>737.85</v>
      </c>
      <c r="E22" s="37">
        <v>728.85</v>
      </c>
      <c r="F22" s="37">
        <v>712.5</v>
      </c>
      <c r="G22" s="37">
        <v>703.5</v>
      </c>
      <c r="H22" s="37">
        <v>754.2</v>
      </c>
      <c r="I22" s="37">
        <v>763.2</v>
      </c>
      <c r="J22" s="37">
        <v>779.55000000000007</v>
      </c>
      <c r="K22" s="28">
        <v>746.85</v>
      </c>
      <c r="L22" s="28">
        <v>721.5</v>
      </c>
      <c r="M22" s="28">
        <v>61.673780000000001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1877.1</v>
      </c>
      <c r="D23" s="37">
        <v>1872.7</v>
      </c>
      <c r="E23" s="37">
        <v>1865.4</v>
      </c>
      <c r="F23" s="37">
        <v>1853.7</v>
      </c>
      <c r="G23" s="37">
        <v>1846.4</v>
      </c>
      <c r="H23" s="37">
        <v>1884.4</v>
      </c>
      <c r="I23" s="37">
        <v>1891.6999999999998</v>
      </c>
      <c r="J23" s="37">
        <v>1903.4</v>
      </c>
      <c r="K23" s="28">
        <v>1880</v>
      </c>
      <c r="L23" s="28">
        <v>1861</v>
      </c>
      <c r="M23" s="28">
        <v>2.80986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2016</v>
      </c>
      <c r="D24" s="37">
        <v>2006.6666666666667</v>
      </c>
      <c r="E24" s="37">
        <v>1984.3333333333335</v>
      </c>
      <c r="F24" s="37">
        <v>1952.6666666666667</v>
      </c>
      <c r="G24" s="37">
        <v>1930.3333333333335</v>
      </c>
      <c r="H24" s="37">
        <v>2038.3333333333335</v>
      </c>
      <c r="I24" s="37">
        <v>2060.666666666667</v>
      </c>
      <c r="J24" s="37">
        <v>2092.3333333333335</v>
      </c>
      <c r="K24" s="28">
        <v>2029</v>
      </c>
      <c r="L24" s="28">
        <v>1975</v>
      </c>
      <c r="M24" s="28">
        <v>3.6485400000000001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126.25</v>
      </c>
      <c r="D25" s="37">
        <v>125.01666666666667</v>
      </c>
      <c r="E25" s="37">
        <v>123.23333333333333</v>
      </c>
      <c r="F25" s="37">
        <v>120.21666666666667</v>
      </c>
      <c r="G25" s="37">
        <v>118.43333333333334</v>
      </c>
      <c r="H25" s="37">
        <v>128.03333333333333</v>
      </c>
      <c r="I25" s="37">
        <v>129.81666666666666</v>
      </c>
      <c r="J25" s="37">
        <v>132.83333333333331</v>
      </c>
      <c r="K25" s="28">
        <v>126.8</v>
      </c>
      <c r="L25" s="28">
        <v>122</v>
      </c>
      <c r="M25" s="28">
        <v>93.67192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307.25</v>
      </c>
      <c r="D26" s="37">
        <v>306.25</v>
      </c>
      <c r="E26" s="37">
        <v>302</v>
      </c>
      <c r="F26" s="37">
        <v>296.75</v>
      </c>
      <c r="G26" s="37">
        <v>292.5</v>
      </c>
      <c r="H26" s="37">
        <v>311.5</v>
      </c>
      <c r="I26" s="37">
        <v>315.75</v>
      </c>
      <c r="J26" s="37">
        <v>321</v>
      </c>
      <c r="K26" s="28">
        <v>310.5</v>
      </c>
      <c r="L26" s="28">
        <v>301</v>
      </c>
      <c r="M26" s="28">
        <v>32.603549999999998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2160.35</v>
      </c>
      <c r="D27" s="37">
        <v>2191.4500000000003</v>
      </c>
      <c r="E27" s="37">
        <v>2118.9000000000005</v>
      </c>
      <c r="F27" s="37">
        <v>2077.4500000000003</v>
      </c>
      <c r="G27" s="37">
        <v>2004.9000000000005</v>
      </c>
      <c r="H27" s="37">
        <v>2232.9000000000005</v>
      </c>
      <c r="I27" s="37">
        <v>2305.4500000000007</v>
      </c>
      <c r="J27" s="37">
        <v>2346.9000000000005</v>
      </c>
      <c r="K27" s="28">
        <v>2264</v>
      </c>
      <c r="L27" s="28">
        <v>2150</v>
      </c>
      <c r="M27" s="28">
        <v>0.28427000000000002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773.25</v>
      </c>
      <c r="D28" s="37">
        <v>769.73333333333323</v>
      </c>
      <c r="E28" s="37">
        <v>764.46666666666647</v>
      </c>
      <c r="F28" s="37">
        <v>755.68333333333328</v>
      </c>
      <c r="G28" s="37">
        <v>750.41666666666652</v>
      </c>
      <c r="H28" s="37">
        <v>778.51666666666642</v>
      </c>
      <c r="I28" s="37">
        <v>783.78333333333308</v>
      </c>
      <c r="J28" s="37">
        <v>792.56666666666638</v>
      </c>
      <c r="K28" s="28">
        <v>775</v>
      </c>
      <c r="L28" s="28">
        <v>760.95</v>
      </c>
      <c r="M28" s="28">
        <v>0.92620999999999998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3550.2</v>
      </c>
      <c r="D29" s="37">
        <v>3555.8333333333335</v>
      </c>
      <c r="E29" s="37">
        <v>3523.3666666666668</v>
      </c>
      <c r="F29" s="37">
        <v>3496.5333333333333</v>
      </c>
      <c r="G29" s="37">
        <v>3464.0666666666666</v>
      </c>
      <c r="H29" s="37">
        <v>3582.666666666667</v>
      </c>
      <c r="I29" s="37">
        <v>3615.1333333333332</v>
      </c>
      <c r="J29" s="37">
        <v>3641.9666666666672</v>
      </c>
      <c r="K29" s="28">
        <v>3588.3</v>
      </c>
      <c r="L29" s="28">
        <v>3529</v>
      </c>
      <c r="M29" s="28">
        <v>0.82406999999999997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638.15</v>
      </c>
      <c r="D30" s="37">
        <v>635.58333333333337</v>
      </c>
      <c r="E30" s="37">
        <v>631.26666666666677</v>
      </c>
      <c r="F30" s="37">
        <v>624.38333333333344</v>
      </c>
      <c r="G30" s="37">
        <v>620.06666666666683</v>
      </c>
      <c r="H30" s="37">
        <v>642.4666666666667</v>
      </c>
      <c r="I30" s="37">
        <v>646.7833333333333</v>
      </c>
      <c r="J30" s="37">
        <v>653.66666666666663</v>
      </c>
      <c r="K30" s="28">
        <v>639.9</v>
      </c>
      <c r="L30" s="28">
        <v>628.70000000000005</v>
      </c>
      <c r="M30" s="28">
        <v>7.4915900000000004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380</v>
      </c>
      <c r="D31" s="37">
        <v>381.38333333333338</v>
      </c>
      <c r="E31" s="37">
        <v>376.46666666666675</v>
      </c>
      <c r="F31" s="37">
        <v>372.93333333333339</v>
      </c>
      <c r="G31" s="37">
        <v>368.01666666666677</v>
      </c>
      <c r="H31" s="37">
        <v>384.91666666666674</v>
      </c>
      <c r="I31" s="37">
        <v>389.83333333333337</v>
      </c>
      <c r="J31" s="37">
        <v>393.36666666666673</v>
      </c>
      <c r="K31" s="28">
        <v>386.3</v>
      </c>
      <c r="L31" s="28">
        <v>377.85</v>
      </c>
      <c r="M31" s="28">
        <v>33.225250000000003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4666.3</v>
      </c>
      <c r="D32" s="37">
        <v>4623.3166666666666</v>
      </c>
      <c r="E32" s="37">
        <v>4563.6333333333332</v>
      </c>
      <c r="F32" s="37">
        <v>4460.9666666666662</v>
      </c>
      <c r="G32" s="37">
        <v>4401.2833333333328</v>
      </c>
      <c r="H32" s="37">
        <v>4725.9833333333336</v>
      </c>
      <c r="I32" s="37">
        <v>4785.6666666666661</v>
      </c>
      <c r="J32" s="37">
        <v>4888.3333333333339</v>
      </c>
      <c r="K32" s="28">
        <v>4683</v>
      </c>
      <c r="L32" s="28">
        <v>4520.6499999999996</v>
      </c>
      <c r="M32" s="28">
        <v>6.76206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225.35</v>
      </c>
      <c r="D33" s="37">
        <v>224.25</v>
      </c>
      <c r="E33" s="37">
        <v>221.7</v>
      </c>
      <c r="F33" s="37">
        <v>218.04999999999998</v>
      </c>
      <c r="G33" s="37">
        <v>215.49999999999997</v>
      </c>
      <c r="H33" s="37">
        <v>227.9</v>
      </c>
      <c r="I33" s="37">
        <v>230.45000000000002</v>
      </c>
      <c r="J33" s="37">
        <v>234.10000000000002</v>
      </c>
      <c r="K33" s="28">
        <v>226.8</v>
      </c>
      <c r="L33" s="28">
        <v>220.6</v>
      </c>
      <c r="M33" s="28">
        <v>44.342660000000002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134.05000000000001</v>
      </c>
      <c r="D34" s="37">
        <v>133.61666666666667</v>
      </c>
      <c r="E34" s="37">
        <v>132.23333333333335</v>
      </c>
      <c r="F34" s="37">
        <v>130.41666666666669</v>
      </c>
      <c r="G34" s="37">
        <v>129.03333333333336</v>
      </c>
      <c r="H34" s="37">
        <v>135.43333333333334</v>
      </c>
      <c r="I34" s="37">
        <v>136.81666666666666</v>
      </c>
      <c r="J34" s="37">
        <v>138.63333333333333</v>
      </c>
      <c r="K34" s="28">
        <v>135</v>
      </c>
      <c r="L34" s="28">
        <v>131.80000000000001</v>
      </c>
      <c r="M34" s="28">
        <v>177.72636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3197.7</v>
      </c>
      <c r="D35" s="37">
        <v>3211.3333333333335</v>
      </c>
      <c r="E35" s="37">
        <v>3178.5166666666669</v>
      </c>
      <c r="F35" s="37">
        <v>3159.3333333333335</v>
      </c>
      <c r="G35" s="37">
        <v>3126.5166666666669</v>
      </c>
      <c r="H35" s="37">
        <v>3230.5166666666669</v>
      </c>
      <c r="I35" s="37">
        <v>3263.3333333333335</v>
      </c>
      <c r="J35" s="37">
        <v>3282.5166666666669</v>
      </c>
      <c r="K35" s="28">
        <v>3244.15</v>
      </c>
      <c r="L35" s="28">
        <v>3192.15</v>
      </c>
      <c r="M35" s="28">
        <v>6.67265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2220.1</v>
      </c>
      <c r="D36" s="37">
        <v>2211.4666666666667</v>
      </c>
      <c r="E36" s="37">
        <v>2183.6333333333332</v>
      </c>
      <c r="F36" s="37">
        <v>2147.1666666666665</v>
      </c>
      <c r="G36" s="37">
        <v>2119.333333333333</v>
      </c>
      <c r="H36" s="37">
        <v>2247.9333333333334</v>
      </c>
      <c r="I36" s="37">
        <v>2275.7666666666664</v>
      </c>
      <c r="J36" s="37">
        <v>2312.2333333333336</v>
      </c>
      <c r="K36" s="28">
        <v>2239.3000000000002</v>
      </c>
      <c r="L36" s="28">
        <v>2175</v>
      </c>
      <c r="M36" s="28">
        <v>3.3424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673.85</v>
      </c>
      <c r="D37" s="37">
        <v>668.94999999999993</v>
      </c>
      <c r="E37" s="37">
        <v>662.39999999999986</v>
      </c>
      <c r="F37" s="37">
        <v>650.94999999999993</v>
      </c>
      <c r="G37" s="37">
        <v>644.39999999999986</v>
      </c>
      <c r="H37" s="37">
        <v>680.39999999999986</v>
      </c>
      <c r="I37" s="37">
        <v>686.94999999999982</v>
      </c>
      <c r="J37" s="37">
        <v>698.39999999999986</v>
      </c>
      <c r="K37" s="28">
        <v>675.5</v>
      </c>
      <c r="L37" s="28">
        <v>657.5</v>
      </c>
      <c r="M37" s="28">
        <v>18.682379999999998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4236.6499999999996</v>
      </c>
      <c r="D38" s="37">
        <v>4240.8833333333332</v>
      </c>
      <c r="E38" s="37">
        <v>4206.7666666666664</v>
      </c>
      <c r="F38" s="37">
        <v>4176.8833333333332</v>
      </c>
      <c r="G38" s="37">
        <v>4142.7666666666664</v>
      </c>
      <c r="H38" s="37">
        <v>4270.7666666666664</v>
      </c>
      <c r="I38" s="37">
        <v>4304.8833333333332</v>
      </c>
      <c r="J38" s="37">
        <v>4334.7666666666664</v>
      </c>
      <c r="K38" s="28">
        <v>4275</v>
      </c>
      <c r="L38" s="28">
        <v>4211</v>
      </c>
      <c r="M38" s="28">
        <v>2.492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804.1</v>
      </c>
      <c r="D39" s="37">
        <v>799.11666666666667</v>
      </c>
      <c r="E39" s="37">
        <v>792.33333333333337</v>
      </c>
      <c r="F39" s="37">
        <v>780.56666666666672</v>
      </c>
      <c r="G39" s="37">
        <v>773.78333333333342</v>
      </c>
      <c r="H39" s="37">
        <v>810.88333333333333</v>
      </c>
      <c r="I39" s="37">
        <v>817.66666666666663</v>
      </c>
      <c r="J39" s="37">
        <v>829.43333333333328</v>
      </c>
      <c r="K39" s="28">
        <v>805.9</v>
      </c>
      <c r="L39" s="28">
        <v>787.35</v>
      </c>
      <c r="M39" s="28">
        <v>134.78899000000001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3535</v>
      </c>
      <c r="D40" s="37">
        <v>3547.15</v>
      </c>
      <c r="E40" s="37">
        <v>3509.3</v>
      </c>
      <c r="F40" s="37">
        <v>3483.6</v>
      </c>
      <c r="G40" s="37">
        <v>3445.75</v>
      </c>
      <c r="H40" s="37">
        <v>3572.8500000000004</v>
      </c>
      <c r="I40" s="37">
        <v>3610.7</v>
      </c>
      <c r="J40" s="37">
        <v>3636.4000000000005</v>
      </c>
      <c r="K40" s="28">
        <v>3585</v>
      </c>
      <c r="L40" s="28">
        <v>3521.45</v>
      </c>
      <c r="M40" s="28">
        <v>2.12256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7247.45</v>
      </c>
      <c r="D41" s="37">
        <v>7207.4833333333336</v>
      </c>
      <c r="E41" s="37">
        <v>7134.9666666666672</v>
      </c>
      <c r="F41" s="37">
        <v>7022.4833333333336</v>
      </c>
      <c r="G41" s="37">
        <v>6949.9666666666672</v>
      </c>
      <c r="H41" s="37">
        <v>7319.9666666666672</v>
      </c>
      <c r="I41" s="37">
        <v>7392.4833333333336</v>
      </c>
      <c r="J41" s="37">
        <v>7504.9666666666672</v>
      </c>
      <c r="K41" s="28">
        <v>7280</v>
      </c>
      <c r="L41" s="28">
        <v>7095</v>
      </c>
      <c r="M41" s="28">
        <v>13.398210000000001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16706</v>
      </c>
      <c r="D42" s="37">
        <v>16460.333333333332</v>
      </c>
      <c r="E42" s="37">
        <v>16170.666666666664</v>
      </c>
      <c r="F42" s="37">
        <v>15635.333333333332</v>
      </c>
      <c r="G42" s="37">
        <v>15345.666666666664</v>
      </c>
      <c r="H42" s="37">
        <v>16995.666666666664</v>
      </c>
      <c r="I42" s="37">
        <v>17285.333333333328</v>
      </c>
      <c r="J42" s="37">
        <v>17820.666666666664</v>
      </c>
      <c r="K42" s="28">
        <v>16750</v>
      </c>
      <c r="L42" s="28">
        <v>15925</v>
      </c>
      <c r="M42" s="28">
        <v>5.2574500000000004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5259.75</v>
      </c>
      <c r="D43" s="37">
        <v>5255.083333333333</v>
      </c>
      <c r="E43" s="37">
        <v>5240.2666666666664</v>
      </c>
      <c r="F43" s="37">
        <v>5220.7833333333338</v>
      </c>
      <c r="G43" s="37">
        <v>5205.9666666666672</v>
      </c>
      <c r="H43" s="37">
        <v>5274.5666666666657</v>
      </c>
      <c r="I43" s="37">
        <v>5289.3833333333332</v>
      </c>
      <c r="J43" s="37">
        <v>5308.866666666665</v>
      </c>
      <c r="K43" s="28">
        <v>5269.9</v>
      </c>
      <c r="L43" s="28">
        <v>5235.6000000000004</v>
      </c>
      <c r="M43" s="28">
        <v>9.0740000000000001E-2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2320.75</v>
      </c>
      <c r="D44" s="37">
        <v>2340.8333333333335</v>
      </c>
      <c r="E44" s="37">
        <v>2295.7166666666672</v>
      </c>
      <c r="F44" s="37">
        <v>2270.6833333333338</v>
      </c>
      <c r="G44" s="37">
        <v>2225.5666666666675</v>
      </c>
      <c r="H44" s="37">
        <v>2365.8666666666668</v>
      </c>
      <c r="I44" s="37">
        <v>2410.9833333333327</v>
      </c>
      <c r="J44" s="37">
        <v>2436.0166666666664</v>
      </c>
      <c r="K44" s="28">
        <v>2385.9499999999998</v>
      </c>
      <c r="L44" s="28">
        <v>2315.8000000000002</v>
      </c>
      <c r="M44" s="28">
        <v>1.60659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320.55</v>
      </c>
      <c r="D45" s="37">
        <v>320.41666666666669</v>
      </c>
      <c r="E45" s="37">
        <v>316.83333333333337</v>
      </c>
      <c r="F45" s="37">
        <v>313.11666666666667</v>
      </c>
      <c r="G45" s="37">
        <v>309.53333333333336</v>
      </c>
      <c r="H45" s="37">
        <v>324.13333333333338</v>
      </c>
      <c r="I45" s="37">
        <v>327.71666666666675</v>
      </c>
      <c r="J45" s="37">
        <v>331.43333333333339</v>
      </c>
      <c r="K45" s="28">
        <v>324</v>
      </c>
      <c r="L45" s="28">
        <v>316.7</v>
      </c>
      <c r="M45" s="28">
        <v>44.759860000000003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109.4</v>
      </c>
      <c r="D46" s="37">
        <v>108.60000000000001</v>
      </c>
      <c r="E46" s="37">
        <v>107.00000000000001</v>
      </c>
      <c r="F46" s="37">
        <v>104.60000000000001</v>
      </c>
      <c r="G46" s="37">
        <v>103.00000000000001</v>
      </c>
      <c r="H46" s="37">
        <v>111.00000000000001</v>
      </c>
      <c r="I46" s="37">
        <v>112.60000000000001</v>
      </c>
      <c r="J46" s="37">
        <v>115.00000000000001</v>
      </c>
      <c r="K46" s="28">
        <v>110.2</v>
      </c>
      <c r="L46" s="28">
        <v>106.2</v>
      </c>
      <c r="M46" s="28">
        <v>477.69664999999998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57.75</v>
      </c>
      <c r="D47" s="37">
        <v>56.966666666666669</v>
      </c>
      <c r="E47" s="37">
        <v>56.033333333333339</v>
      </c>
      <c r="F47" s="37">
        <v>54.31666666666667</v>
      </c>
      <c r="G47" s="37">
        <v>53.38333333333334</v>
      </c>
      <c r="H47" s="37">
        <v>58.683333333333337</v>
      </c>
      <c r="I47" s="37">
        <v>59.616666666666674</v>
      </c>
      <c r="J47" s="37">
        <v>61.333333333333336</v>
      </c>
      <c r="K47" s="28">
        <v>57.9</v>
      </c>
      <c r="L47" s="28">
        <v>55.25</v>
      </c>
      <c r="M47" s="28">
        <v>159.04956999999999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2026.2</v>
      </c>
      <c r="D48" s="37">
        <v>2030.6333333333332</v>
      </c>
      <c r="E48" s="37">
        <v>2007.9666666666662</v>
      </c>
      <c r="F48" s="37">
        <v>1989.7333333333331</v>
      </c>
      <c r="G48" s="37">
        <v>1967.0666666666662</v>
      </c>
      <c r="H48" s="37">
        <v>2048.8666666666663</v>
      </c>
      <c r="I48" s="37">
        <v>2071.5333333333333</v>
      </c>
      <c r="J48" s="37">
        <v>2089.7666666666664</v>
      </c>
      <c r="K48" s="28">
        <v>2053.3000000000002</v>
      </c>
      <c r="L48" s="28">
        <v>2012.4</v>
      </c>
      <c r="M48" s="28">
        <v>2.16289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742.65</v>
      </c>
      <c r="D49" s="37">
        <v>741.06666666666661</v>
      </c>
      <c r="E49" s="37">
        <v>733.33333333333326</v>
      </c>
      <c r="F49" s="37">
        <v>724.01666666666665</v>
      </c>
      <c r="G49" s="37">
        <v>716.2833333333333</v>
      </c>
      <c r="H49" s="37">
        <v>750.38333333333321</v>
      </c>
      <c r="I49" s="37">
        <v>758.11666666666656</v>
      </c>
      <c r="J49" s="37">
        <v>767.43333333333317</v>
      </c>
      <c r="K49" s="28">
        <v>748.8</v>
      </c>
      <c r="L49" s="28">
        <v>731.75</v>
      </c>
      <c r="M49" s="28">
        <v>5.4607999999999999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210.75</v>
      </c>
      <c r="D50" s="37">
        <v>210.48333333333335</v>
      </c>
      <c r="E50" s="37">
        <v>208.76666666666671</v>
      </c>
      <c r="F50" s="37">
        <v>206.78333333333336</v>
      </c>
      <c r="G50" s="37">
        <v>205.06666666666672</v>
      </c>
      <c r="H50" s="37">
        <v>212.4666666666667</v>
      </c>
      <c r="I50" s="37">
        <v>214.18333333333334</v>
      </c>
      <c r="J50" s="37">
        <v>216.16666666666669</v>
      </c>
      <c r="K50" s="28">
        <v>212.2</v>
      </c>
      <c r="L50" s="28">
        <v>208.5</v>
      </c>
      <c r="M50" s="28">
        <v>100.68675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753.2</v>
      </c>
      <c r="D51" s="37">
        <v>753.05000000000007</v>
      </c>
      <c r="E51" s="37">
        <v>744.15000000000009</v>
      </c>
      <c r="F51" s="37">
        <v>735.1</v>
      </c>
      <c r="G51" s="37">
        <v>726.2</v>
      </c>
      <c r="H51" s="37">
        <v>762.10000000000014</v>
      </c>
      <c r="I51" s="37">
        <v>771</v>
      </c>
      <c r="J51" s="37">
        <v>780.05000000000018</v>
      </c>
      <c r="K51" s="28">
        <v>761.95</v>
      </c>
      <c r="L51" s="28">
        <v>744</v>
      </c>
      <c r="M51" s="28">
        <v>7.0470100000000002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60.35</v>
      </c>
      <c r="D52" s="37">
        <v>60.583333333333336</v>
      </c>
      <c r="E52" s="37">
        <v>59.516666666666673</v>
      </c>
      <c r="F52" s="37">
        <v>58.683333333333337</v>
      </c>
      <c r="G52" s="37">
        <v>57.616666666666674</v>
      </c>
      <c r="H52" s="37">
        <v>61.416666666666671</v>
      </c>
      <c r="I52" s="37">
        <v>62.483333333333334</v>
      </c>
      <c r="J52" s="37">
        <v>63.31666666666667</v>
      </c>
      <c r="K52" s="28">
        <v>61.65</v>
      </c>
      <c r="L52" s="28">
        <v>59.75</v>
      </c>
      <c r="M52" s="28">
        <v>321.56076999999999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382.1</v>
      </c>
      <c r="D53" s="37">
        <v>382.35000000000008</v>
      </c>
      <c r="E53" s="37">
        <v>379.10000000000014</v>
      </c>
      <c r="F53" s="37">
        <v>376.10000000000008</v>
      </c>
      <c r="G53" s="37">
        <v>372.85000000000014</v>
      </c>
      <c r="H53" s="37">
        <v>385.35000000000014</v>
      </c>
      <c r="I53" s="37">
        <v>388.6</v>
      </c>
      <c r="J53" s="37">
        <v>391.60000000000014</v>
      </c>
      <c r="K53" s="28">
        <v>385.6</v>
      </c>
      <c r="L53" s="28">
        <v>379.35</v>
      </c>
      <c r="M53" s="28">
        <v>58.50788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725.05</v>
      </c>
      <c r="D54" s="37">
        <v>725.76666666666677</v>
      </c>
      <c r="E54" s="37">
        <v>719.78333333333353</v>
      </c>
      <c r="F54" s="37">
        <v>714.51666666666677</v>
      </c>
      <c r="G54" s="37">
        <v>708.53333333333353</v>
      </c>
      <c r="H54" s="37">
        <v>731.03333333333353</v>
      </c>
      <c r="I54" s="37">
        <v>737.01666666666688</v>
      </c>
      <c r="J54" s="37">
        <v>742.28333333333353</v>
      </c>
      <c r="K54" s="28">
        <v>731.75</v>
      </c>
      <c r="L54" s="28">
        <v>720.5</v>
      </c>
      <c r="M54" s="28">
        <v>32.865769999999998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387.25</v>
      </c>
      <c r="D55" s="37">
        <v>385.09999999999997</v>
      </c>
      <c r="E55" s="37">
        <v>380.29999999999995</v>
      </c>
      <c r="F55" s="37">
        <v>373.34999999999997</v>
      </c>
      <c r="G55" s="37">
        <v>368.54999999999995</v>
      </c>
      <c r="H55" s="37">
        <v>392.04999999999995</v>
      </c>
      <c r="I55" s="37">
        <v>396.85</v>
      </c>
      <c r="J55" s="37">
        <v>403.79999999999995</v>
      </c>
      <c r="K55" s="28">
        <v>389.9</v>
      </c>
      <c r="L55" s="28">
        <v>378.15</v>
      </c>
      <c r="M55" s="28">
        <v>45.297899999999998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16697.25</v>
      </c>
      <c r="D56" s="37">
        <v>16786.716666666667</v>
      </c>
      <c r="E56" s="37">
        <v>16545.533333333333</v>
      </c>
      <c r="F56" s="37">
        <v>16393.816666666666</v>
      </c>
      <c r="G56" s="37">
        <v>16152.633333333331</v>
      </c>
      <c r="H56" s="37">
        <v>16938.433333333334</v>
      </c>
      <c r="I56" s="37">
        <v>17179.616666666669</v>
      </c>
      <c r="J56" s="37">
        <v>17331.333333333336</v>
      </c>
      <c r="K56" s="28">
        <v>17027.900000000001</v>
      </c>
      <c r="L56" s="28">
        <v>16635</v>
      </c>
      <c r="M56" s="28">
        <v>0.17996999999999999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3621.05</v>
      </c>
      <c r="D57" s="37">
        <v>3631.9500000000003</v>
      </c>
      <c r="E57" s="37">
        <v>3593.9000000000005</v>
      </c>
      <c r="F57" s="37">
        <v>3566.7500000000005</v>
      </c>
      <c r="G57" s="37">
        <v>3528.7000000000007</v>
      </c>
      <c r="H57" s="37">
        <v>3659.1000000000004</v>
      </c>
      <c r="I57" s="37">
        <v>3697.1500000000005</v>
      </c>
      <c r="J57" s="37">
        <v>3724.3</v>
      </c>
      <c r="K57" s="28">
        <v>3670</v>
      </c>
      <c r="L57" s="28">
        <v>3604.8</v>
      </c>
      <c r="M57" s="28">
        <v>2.0992799999999998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414.5</v>
      </c>
      <c r="D58" s="37">
        <v>414.2166666666667</v>
      </c>
      <c r="E58" s="37">
        <v>410.48333333333341</v>
      </c>
      <c r="F58" s="37">
        <v>406.4666666666667</v>
      </c>
      <c r="G58" s="37">
        <v>402.73333333333341</v>
      </c>
      <c r="H58" s="37">
        <v>418.23333333333341</v>
      </c>
      <c r="I58" s="37">
        <v>421.96666666666675</v>
      </c>
      <c r="J58" s="37">
        <v>425.98333333333341</v>
      </c>
      <c r="K58" s="28">
        <v>417.95</v>
      </c>
      <c r="L58" s="28">
        <v>410.2</v>
      </c>
      <c r="M58" s="28">
        <v>36.89405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269.64999999999998</v>
      </c>
      <c r="D59" s="37">
        <v>266.46666666666664</v>
      </c>
      <c r="E59" s="37">
        <v>260.93333333333328</v>
      </c>
      <c r="F59" s="37">
        <v>252.21666666666664</v>
      </c>
      <c r="G59" s="37">
        <v>246.68333333333328</v>
      </c>
      <c r="H59" s="37">
        <v>275.18333333333328</v>
      </c>
      <c r="I59" s="37">
        <v>280.7166666666667</v>
      </c>
      <c r="J59" s="37">
        <v>289.43333333333328</v>
      </c>
      <c r="K59" s="28">
        <v>272</v>
      </c>
      <c r="L59" s="28">
        <v>257.75</v>
      </c>
      <c r="M59" s="28">
        <v>272.04313000000002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123.4</v>
      </c>
      <c r="D60" s="37">
        <v>123.88333333333333</v>
      </c>
      <c r="E60" s="37">
        <v>122.51666666666665</v>
      </c>
      <c r="F60" s="37">
        <v>121.63333333333333</v>
      </c>
      <c r="G60" s="37">
        <v>120.26666666666665</v>
      </c>
      <c r="H60" s="37">
        <v>124.76666666666665</v>
      </c>
      <c r="I60" s="37">
        <v>126.13333333333333</v>
      </c>
      <c r="J60" s="37">
        <v>127.01666666666665</v>
      </c>
      <c r="K60" s="28">
        <v>125.25</v>
      </c>
      <c r="L60" s="28">
        <v>123</v>
      </c>
      <c r="M60" s="28">
        <v>6.2231800000000002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639.20000000000005</v>
      </c>
      <c r="D61" s="37">
        <v>637.80000000000007</v>
      </c>
      <c r="E61" s="37">
        <v>624.00000000000011</v>
      </c>
      <c r="F61" s="37">
        <v>608.80000000000007</v>
      </c>
      <c r="G61" s="37">
        <v>595.00000000000011</v>
      </c>
      <c r="H61" s="37">
        <v>653.00000000000011</v>
      </c>
      <c r="I61" s="37">
        <v>666.80000000000007</v>
      </c>
      <c r="J61" s="37">
        <v>682.00000000000011</v>
      </c>
      <c r="K61" s="28">
        <v>651.6</v>
      </c>
      <c r="L61" s="28">
        <v>622.6</v>
      </c>
      <c r="M61" s="28">
        <v>75.155810000000002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951.8</v>
      </c>
      <c r="D62" s="37">
        <v>951.68333333333339</v>
      </c>
      <c r="E62" s="37">
        <v>944.86666666666679</v>
      </c>
      <c r="F62" s="37">
        <v>937.93333333333339</v>
      </c>
      <c r="G62" s="37">
        <v>931.11666666666679</v>
      </c>
      <c r="H62" s="37">
        <v>958.61666666666679</v>
      </c>
      <c r="I62" s="37">
        <v>965.43333333333339</v>
      </c>
      <c r="J62" s="37">
        <v>972.36666666666679</v>
      </c>
      <c r="K62" s="28">
        <v>958.5</v>
      </c>
      <c r="L62" s="28">
        <v>944.75</v>
      </c>
      <c r="M62" s="28">
        <v>17.357500000000002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146.9</v>
      </c>
      <c r="D63" s="37">
        <v>147.16666666666669</v>
      </c>
      <c r="E63" s="37">
        <v>145.28333333333336</v>
      </c>
      <c r="F63" s="37">
        <v>143.66666666666669</v>
      </c>
      <c r="G63" s="37">
        <v>141.78333333333336</v>
      </c>
      <c r="H63" s="37">
        <v>148.78333333333336</v>
      </c>
      <c r="I63" s="37">
        <v>150.66666666666669</v>
      </c>
      <c r="J63" s="37">
        <v>152.28333333333336</v>
      </c>
      <c r="K63" s="28">
        <v>149.05000000000001</v>
      </c>
      <c r="L63" s="28">
        <v>145.55000000000001</v>
      </c>
      <c r="M63" s="28">
        <v>34.789380000000001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163.85</v>
      </c>
      <c r="D64" s="37">
        <v>163.56666666666666</v>
      </c>
      <c r="E64" s="37">
        <v>162.53333333333333</v>
      </c>
      <c r="F64" s="37">
        <v>161.21666666666667</v>
      </c>
      <c r="G64" s="37">
        <v>160.18333333333334</v>
      </c>
      <c r="H64" s="37">
        <v>164.88333333333333</v>
      </c>
      <c r="I64" s="37">
        <v>165.91666666666663</v>
      </c>
      <c r="J64" s="37">
        <v>167.23333333333332</v>
      </c>
      <c r="K64" s="28">
        <v>164.6</v>
      </c>
      <c r="L64" s="28">
        <v>162.25</v>
      </c>
      <c r="M64" s="28">
        <v>53.690739999999998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4822.8</v>
      </c>
      <c r="D65" s="37">
        <v>4814.0333333333338</v>
      </c>
      <c r="E65" s="37">
        <v>4765.1666666666679</v>
      </c>
      <c r="F65" s="37">
        <v>4707.5333333333338</v>
      </c>
      <c r="G65" s="37">
        <v>4658.6666666666679</v>
      </c>
      <c r="H65" s="37">
        <v>4871.6666666666679</v>
      </c>
      <c r="I65" s="37">
        <v>4920.5333333333347</v>
      </c>
      <c r="J65" s="37">
        <v>4978.1666666666679</v>
      </c>
      <c r="K65" s="28">
        <v>4862.8999999999996</v>
      </c>
      <c r="L65" s="28">
        <v>4756.3999999999996</v>
      </c>
      <c r="M65" s="28">
        <v>4.1306900000000004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1461.75</v>
      </c>
      <c r="D66" s="37">
        <v>1452.7333333333333</v>
      </c>
      <c r="E66" s="37">
        <v>1441.0166666666667</v>
      </c>
      <c r="F66" s="37">
        <v>1420.2833333333333</v>
      </c>
      <c r="G66" s="37">
        <v>1408.5666666666666</v>
      </c>
      <c r="H66" s="37">
        <v>1473.4666666666667</v>
      </c>
      <c r="I66" s="37">
        <v>1485.1833333333334</v>
      </c>
      <c r="J66" s="37">
        <v>1505.9166666666667</v>
      </c>
      <c r="K66" s="28">
        <v>1464.45</v>
      </c>
      <c r="L66" s="28">
        <v>1432</v>
      </c>
      <c r="M66" s="28">
        <v>2.58405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664.2</v>
      </c>
      <c r="D67" s="37">
        <v>661.01666666666677</v>
      </c>
      <c r="E67" s="37">
        <v>656.03333333333353</v>
      </c>
      <c r="F67" s="37">
        <v>647.86666666666679</v>
      </c>
      <c r="G67" s="37">
        <v>642.88333333333355</v>
      </c>
      <c r="H67" s="37">
        <v>669.18333333333351</v>
      </c>
      <c r="I67" s="37">
        <v>674.16666666666686</v>
      </c>
      <c r="J67" s="37">
        <v>682.33333333333348</v>
      </c>
      <c r="K67" s="28">
        <v>666</v>
      </c>
      <c r="L67" s="28">
        <v>652.85</v>
      </c>
      <c r="M67" s="28">
        <v>10.28191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794.05</v>
      </c>
      <c r="D68" s="37">
        <v>793.2166666666667</v>
      </c>
      <c r="E68" s="37">
        <v>788.43333333333339</v>
      </c>
      <c r="F68" s="37">
        <v>782.81666666666672</v>
      </c>
      <c r="G68" s="37">
        <v>778.03333333333342</v>
      </c>
      <c r="H68" s="37">
        <v>798.83333333333337</v>
      </c>
      <c r="I68" s="37">
        <v>803.61666666666667</v>
      </c>
      <c r="J68" s="37">
        <v>809.23333333333335</v>
      </c>
      <c r="K68" s="28">
        <v>798</v>
      </c>
      <c r="L68" s="28">
        <v>787.6</v>
      </c>
      <c r="M68" s="28">
        <v>2.2724799999999998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412.55</v>
      </c>
      <c r="D69" s="37">
        <v>413.34999999999997</v>
      </c>
      <c r="E69" s="37">
        <v>408.74999999999994</v>
      </c>
      <c r="F69" s="37">
        <v>404.95</v>
      </c>
      <c r="G69" s="37">
        <v>400.34999999999997</v>
      </c>
      <c r="H69" s="37">
        <v>417.14999999999992</v>
      </c>
      <c r="I69" s="37">
        <v>421.74999999999994</v>
      </c>
      <c r="J69" s="37">
        <v>425.5499999999999</v>
      </c>
      <c r="K69" s="28">
        <v>417.95</v>
      </c>
      <c r="L69" s="28">
        <v>409.55</v>
      </c>
      <c r="M69" s="28">
        <v>31.772919999999999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947.85</v>
      </c>
      <c r="D70" s="37">
        <v>962.18333333333339</v>
      </c>
      <c r="E70" s="37">
        <v>929.51666666666677</v>
      </c>
      <c r="F70" s="37">
        <v>911.18333333333339</v>
      </c>
      <c r="G70" s="37">
        <v>878.51666666666677</v>
      </c>
      <c r="H70" s="37">
        <v>980.51666666666677</v>
      </c>
      <c r="I70" s="37">
        <v>1013.1833333333333</v>
      </c>
      <c r="J70" s="37">
        <v>1031.5166666666669</v>
      </c>
      <c r="K70" s="28">
        <v>994.85</v>
      </c>
      <c r="L70" s="28">
        <v>943.85</v>
      </c>
      <c r="M70" s="28">
        <v>18.967369999999999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399.55</v>
      </c>
      <c r="D71" s="37">
        <v>401.91666666666669</v>
      </c>
      <c r="E71" s="37">
        <v>394.83333333333337</v>
      </c>
      <c r="F71" s="37">
        <v>390.11666666666667</v>
      </c>
      <c r="G71" s="37">
        <v>383.03333333333336</v>
      </c>
      <c r="H71" s="37">
        <v>406.63333333333338</v>
      </c>
      <c r="I71" s="37">
        <v>413.71666666666675</v>
      </c>
      <c r="J71" s="37">
        <v>418.43333333333339</v>
      </c>
      <c r="K71" s="28">
        <v>409</v>
      </c>
      <c r="L71" s="28">
        <v>397.2</v>
      </c>
      <c r="M71" s="28">
        <v>52.651470000000003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557.45000000000005</v>
      </c>
      <c r="D72" s="37">
        <v>555.06666666666672</v>
      </c>
      <c r="E72" s="37">
        <v>547.38333333333344</v>
      </c>
      <c r="F72" s="37">
        <v>537.31666666666672</v>
      </c>
      <c r="G72" s="37">
        <v>529.63333333333344</v>
      </c>
      <c r="H72" s="37">
        <v>565.13333333333344</v>
      </c>
      <c r="I72" s="37">
        <v>572.81666666666661</v>
      </c>
      <c r="J72" s="37">
        <v>582.88333333333344</v>
      </c>
      <c r="K72" s="28">
        <v>562.75</v>
      </c>
      <c r="L72" s="28">
        <v>545</v>
      </c>
      <c r="M72" s="28">
        <v>11.57446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1919.55</v>
      </c>
      <c r="D73" s="37">
        <v>1908.25</v>
      </c>
      <c r="E73" s="37">
        <v>1882.7</v>
      </c>
      <c r="F73" s="37">
        <v>1845.8500000000001</v>
      </c>
      <c r="G73" s="37">
        <v>1820.3000000000002</v>
      </c>
      <c r="H73" s="37">
        <v>1945.1</v>
      </c>
      <c r="I73" s="37">
        <v>1970.65</v>
      </c>
      <c r="J73" s="37">
        <v>2007.4999999999998</v>
      </c>
      <c r="K73" s="28">
        <v>1933.8</v>
      </c>
      <c r="L73" s="28">
        <v>1871.4</v>
      </c>
      <c r="M73" s="28">
        <v>2.5863100000000001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2362.4</v>
      </c>
      <c r="D74" s="37">
        <v>2339.4666666666667</v>
      </c>
      <c r="E74" s="37">
        <v>2294.9333333333334</v>
      </c>
      <c r="F74" s="37">
        <v>2227.4666666666667</v>
      </c>
      <c r="G74" s="37">
        <v>2182.9333333333334</v>
      </c>
      <c r="H74" s="37">
        <v>2406.9333333333334</v>
      </c>
      <c r="I74" s="37">
        <v>2451.4666666666672</v>
      </c>
      <c r="J74" s="37">
        <v>2518.9333333333334</v>
      </c>
      <c r="K74" s="28">
        <v>2384</v>
      </c>
      <c r="L74" s="28">
        <v>2272</v>
      </c>
      <c r="M74" s="28">
        <v>9.8556399999999993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134.4</v>
      </c>
      <c r="D75" s="37">
        <v>135.56666666666669</v>
      </c>
      <c r="E75" s="37">
        <v>131.23333333333338</v>
      </c>
      <c r="F75" s="37">
        <v>128.06666666666669</v>
      </c>
      <c r="G75" s="37">
        <v>123.73333333333338</v>
      </c>
      <c r="H75" s="37">
        <v>138.73333333333338</v>
      </c>
      <c r="I75" s="37">
        <v>143.06666666666669</v>
      </c>
      <c r="J75" s="37">
        <v>146.23333333333338</v>
      </c>
      <c r="K75" s="28">
        <v>139.9</v>
      </c>
      <c r="L75" s="28">
        <v>132.4</v>
      </c>
      <c r="M75" s="28">
        <v>23.435269999999999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4219.6499999999996</v>
      </c>
      <c r="D76" s="37">
        <v>4193.2166666666662</v>
      </c>
      <c r="E76" s="37">
        <v>4151.4333333333325</v>
      </c>
      <c r="F76" s="37">
        <v>4083.2166666666662</v>
      </c>
      <c r="G76" s="37">
        <v>4041.4333333333325</v>
      </c>
      <c r="H76" s="37">
        <v>4261.4333333333325</v>
      </c>
      <c r="I76" s="37">
        <v>4303.2166666666672</v>
      </c>
      <c r="J76" s="37">
        <v>4371.4333333333325</v>
      </c>
      <c r="K76" s="28">
        <v>4235</v>
      </c>
      <c r="L76" s="28">
        <v>4125</v>
      </c>
      <c r="M76" s="28">
        <v>3.4600300000000002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4628.3999999999996</v>
      </c>
      <c r="D77" s="37">
        <v>4585.4999999999991</v>
      </c>
      <c r="E77" s="37">
        <v>4511.0499999999984</v>
      </c>
      <c r="F77" s="37">
        <v>4393.6999999999989</v>
      </c>
      <c r="G77" s="37">
        <v>4319.2499999999982</v>
      </c>
      <c r="H77" s="37">
        <v>4702.8499999999985</v>
      </c>
      <c r="I77" s="37">
        <v>4777.2999999999993</v>
      </c>
      <c r="J77" s="37">
        <v>4894.6499999999987</v>
      </c>
      <c r="K77" s="28">
        <v>4659.95</v>
      </c>
      <c r="L77" s="28">
        <v>4468.1499999999996</v>
      </c>
      <c r="M77" s="28">
        <v>4.9584299999999999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3211.35</v>
      </c>
      <c r="D78" s="37">
        <v>3152.1166666666668</v>
      </c>
      <c r="E78" s="37">
        <v>3029.2333333333336</v>
      </c>
      <c r="F78" s="37">
        <v>2847.1166666666668</v>
      </c>
      <c r="G78" s="37">
        <v>2724.2333333333336</v>
      </c>
      <c r="H78" s="37">
        <v>3334.2333333333336</v>
      </c>
      <c r="I78" s="37">
        <v>3457.1166666666668</v>
      </c>
      <c r="J78" s="37">
        <v>3639.2333333333336</v>
      </c>
      <c r="K78" s="28">
        <v>3275</v>
      </c>
      <c r="L78" s="28">
        <v>2970</v>
      </c>
      <c r="M78" s="28">
        <v>4.7625000000000002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4415.3500000000004</v>
      </c>
      <c r="D79" s="37">
        <v>4386.7333333333336</v>
      </c>
      <c r="E79" s="37">
        <v>4343.7166666666672</v>
      </c>
      <c r="F79" s="37">
        <v>4272.0833333333339</v>
      </c>
      <c r="G79" s="37">
        <v>4229.0666666666675</v>
      </c>
      <c r="H79" s="37">
        <v>4458.3666666666668</v>
      </c>
      <c r="I79" s="37">
        <v>4501.3833333333332</v>
      </c>
      <c r="J79" s="37">
        <v>4573.0166666666664</v>
      </c>
      <c r="K79" s="28">
        <v>4429.75</v>
      </c>
      <c r="L79" s="28">
        <v>4315.1000000000004</v>
      </c>
      <c r="M79" s="28">
        <v>3.0500099999999999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2669.75</v>
      </c>
      <c r="D80" s="37">
        <v>2671.5</v>
      </c>
      <c r="E80" s="37">
        <v>2620.4499999999998</v>
      </c>
      <c r="F80" s="37">
        <v>2571.1499999999996</v>
      </c>
      <c r="G80" s="37">
        <v>2520.0999999999995</v>
      </c>
      <c r="H80" s="37">
        <v>2720.8</v>
      </c>
      <c r="I80" s="37">
        <v>2771.8500000000004</v>
      </c>
      <c r="J80" s="37">
        <v>2821.1500000000005</v>
      </c>
      <c r="K80" s="28">
        <v>2722.55</v>
      </c>
      <c r="L80" s="28">
        <v>2622.2</v>
      </c>
      <c r="M80" s="28">
        <v>10.429510000000001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508.3</v>
      </c>
      <c r="D81" s="37">
        <v>503.95</v>
      </c>
      <c r="E81" s="37">
        <v>497.65</v>
      </c>
      <c r="F81" s="37">
        <v>487</v>
      </c>
      <c r="G81" s="37">
        <v>480.7</v>
      </c>
      <c r="H81" s="37">
        <v>514.59999999999991</v>
      </c>
      <c r="I81" s="37">
        <v>520.90000000000009</v>
      </c>
      <c r="J81" s="37">
        <v>531.54999999999995</v>
      </c>
      <c r="K81" s="28">
        <v>510.25</v>
      </c>
      <c r="L81" s="28">
        <v>493.3</v>
      </c>
      <c r="M81" s="28">
        <v>2.4717500000000001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1629.35</v>
      </c>
      <c r="D82" s="37">
        <v>1632.55</v>
      </c>
      <c r="E82" s="37">
        <v>1616.8</v>
      </c>
      <c r="F82" s="37">
        <v>1604.25</v>
      </c>
      <c r="G82" s="37">
        <v>1588.5</v>
      </c>
      <c r="H82" s="37">
        <v>1645.1</v>
      </c>
      <c r="I82" s="37">
        <v>1660.85</v>
      </c>
      <c r="J82" s="37">
        <v>1673.3999999999999</v>
      </c>
      <c r="K82" s="28">
        <v>1648.3</v>
      </c>
      <c r="L82" s="28">
        <v>1620</v>
      </c>
      <c r="M82" s="28">
        <v>0.24876000000000001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1844.65</v>
      </c>
      <c r="D83" s="37">
        <v>1845.8666666666668</v>
      </c>
      <c r="E83" s="37">
        <v>1833.8833333333337</v>
      </c>
      <c r="F83" s="37">
        <v>1823.1166666666668</v>
      </c>
      <c r="G83" s="37">
        <v>1811.1333333333337</v>
      </c>
      <c r="H83" s="37">
        <v>1856.6333333333337</v>
      </c>
      <c r="I83" s="37">
        <v>1868.6166666666668</v>
      </c>
      <c r="J83" s="37">
        <v>1879.3833333333337</v>
      </c>
      <c r="K83" s="28">
        <v>1857.85</v>
      </c>
      <c r="L83" s="28">
        <v>1835.1</v>
      </c>
      <c r="M83" s="28">
        <v>5.4367400000000004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175.05</v>
      </c>
      <c r="D84" s="37">
        <v>175.71666666666667</v>
      </c>
      <c r="E84" s="37">
        <v>173.83333333333334</v>
      </c>
      <c r="F84" s="37">
        <v>172.61666666666667</v>
      </c>
      <c r="G84" s="37">
        <v>170.73333333333335</v>
      </c>
      <c r="H84" s="37">
        <v>176.93333333333334</v>
      </c>
      <c r="I84" s="37">
        <v>178.81666666666666</v>
      </c>
      <c r="J84" s="37">
        <v>180.03333333333333</v>
      </c>
      <c r="K84" s="28">
        <v>177.6</v>
      </c>
      <c r="L84" s="28">
        <v>174.5</v>
      </c>
      <c r="M84" s="28">
        <v>24.43235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101.4</v>
      </c>
      <c r="D85" s="37">
        <v>101.30000000000001</v>
      </c>
      <c r="E85" s="37">
        <v>100.40000000000002</v>
      </c>
      <c r="F85" s="37">
        <v>99.4</v>
      </c>
      <c r="G85" s="37">
        <v>98.500000000000014</v>
      </c>
      <c r="H85" s="37">
        <v>102.30000000000003</v>
      </c>
      <c r="I85" s="37">
        <v>103.2</v>
      </c>
      <c r="J85" s="37">
        <v>104.20000000000003</v>
      </c>
      <c r="K85" s="28">
        <v>102.2</v>
      </c>
      <c r="L85" s="28">
        <v>100.3</v>
      </c>
      <c r="M85" s="28">
        <v>125.93978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277.64999999999998</v>
      </c>
      <c r="D86" s="37">
        <v>277.7166666666667</v>
      </c>
      <c r="E86" s="37">
        <v>275.63333333333338</v>
      </c>
      <c r="F86" s="37">
        <v>273.61666666666667</v>
      </c>
      <c r="G86" s="37">
        <v>271.53333333333336</v>
      </c>
      <c r="H86" s="37">
        <v>279.73333333333341</v>
      </c>
      <c r="I86" s="37">
        <v>281.81666666666666</v>
      </c>
      <c r="J86" s="37">
        <v>283.83333333333343</v>
      </c>
      <c r="K86" s="28">
        <v>279.8</v>
      </c>
      <c r="L86" s="28">
        <v>275.7</v>
      </c>
      <c r="M86" s="28">
        <v>4.58697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145.69999999999999</v>
      </c>
      <c r="D87" s="37">
        <v>146.61666666666667</v>
      </c>
      <c r="E87" s="37">
        <v>144.48333333333335</v>
      </c>
      <c r="F87" s="37">
        <v>143.26666666666668</v>
      </c>
      <c r="G87" s="37">
        <v>141.13333333333335</v>
      </c>
      <c r="H87" s="37">
        <v>147.83333333333334</v>
      </c>
      <c r="I87" s="37">
        <v>149.96666666666667</v>
      </c>
      <c r="J87" s="37">
        <v>151.18333333333334</v>
      </c>
      <c r="K87" s="28">
        <v>148.75</v>
      </c>
      <c r="L87" s="28">
        <v>145.4</v>
      </c>
      <c r="M87" s="28">
        <v>69.629919999999998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43.8</v>
      </c>
      <c r="D88" s="37">
        <v>43.566666666666663</v>
      </c>
      <c r="E88" s="37">
        <v>42.933333333333323</v>
      </c>
      <c r="F88" s="37">
        <v>42.066666666666663</v>
      </c>
      <c r="G88" s="37">
        <v>41.433333333333323</v>
      </c>
      <c r="H88" s="37">
        <v>44.433333333333323</v>
      </c>
      <c r="I88" s="37">
        <v>45.066666666666663</v>
      </c>
      <c r="J88" s="37">
        <v>45.933333333333323</v>
      </c>
      <c r="K88" s="28">
        <v>44.2</v>
      </c>
      <c r="L88" s="28">
        <v>42.7</v>
      </c>
      <c r="M88" s="28">
        <v>297.35951999999997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3474.35</v>
      </c>
      <c r="D89" s="37">
        <v>3483.7666666666664</v>
      </c>
      <c r="E89" s="37">
        <v>3445.6333333333328</v>
      </c>
      <c r="F89" s="37">
        <v>3416.9166666666665</v>
      </c>
      <c r="G89" s="37">
        <v>3378.7833333333328</v>
      </c>
      <c r="H89" s="37">
        <v>3512.4833333333327</v>
      </c>
      <c r="I89" s="37">
        <v>3550.6166666666659</v>
      </c>
      <c r="J89" s="37">
        <v>3579.3333333333326</v>
      </c>
      <c r="K89" s="28">
        <v>3521.9</v>
      </c>
      <c r="L89" s="28">
        <v>3455.05</v>
      </c>
      <c r="M89" s="28">
        <v>1.1086199999999999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502.9</v>
      </c>
      <c r="D90" s="37">
        <v>501.48333333333335</v>
      </c>
      <c r="E90" s="37">
        <v>497.4666666666667</v>
      </c>
      <c r="F90" s="37">
        <v>492.03333333333336</v>
      </c>
      <c r="G90" s="37">
        <v>488.01666666666671</v>
      </c>
      <c r="H90" s="37">
        <v>506.91666666666669</v>
      </c>
      <c r="I90" s="37">
        <v>510.93333333333334</v>
      </c>
      <c r="J90" s="37">
        <v>516.36666666666667</v>
      </c>
      <c r="K90" s="28">
        <v>505.5</v>
      </c>
      <c r="L90" s="28">
        <v>496.05</v>
      </c>
      <c r="M90" s="28">
        <v>6.3685200000000002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910.3</v>
      </c>
      <c r="D91" s="37">
        <v>906.66666666666663</v>
      </c>
      <c r="E91" s="37">
        <v>899.38333333333321</v>
      </c>
      <c r="F91" s="37">
        <v>888.46666666666658</v>
      </c>
      <c r="G91" s="37">
        <v>881.18333333333317</v>
      </c>
      <c r="H91" s="37">
        <v>917.58333333333326</v>
      </c>
      <c r="I91" s="37">
        <v>924.86666666666679</v>
      </c>
      <c r="J91" s="37">
        <v>935.7833333333333</v>
      </c>
      <c r="K91" s="28">
        <v>913.95</v>
      </c>
      <c r="L91" s="28">
        <v>895.75</v>
      </c>
      <c r="M91" s="28">
        <v>7.2859800000000003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615.5</v>
      </c>
      <c r="D92" s="37">
        <v>616.93333333333328</v>
      </c>
      <c r="E92" s="37">
        <v>610.86666666666656</v>
      </c>
      <c r="F92" s="37">
        <v>606.23333333333323</v>
      </c>
      <c r="G92" s="37">
        <v>600.16666666666652</v>
      </c>
      <c r="H92" s="37">
        <v>621.56666666666661</v>
      </c>
      <c r="I92" s="37">
        <v>627.63333333333344</v>
      </c>
      <c r="J92" s="37">
        <v>632.26666666666665</v>
      </c>
      <c r="K92" s="28">
        <v>623</v>
      </c>
      <c r="L92" s="28">
        <v>612.29999999999995</v>
      </c>
      <c r="M92" s="28">
        <v>0.59243000000000001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1782.2</v>
      </c>
      <c r="D93" s="37">
        <v>1765.3333333333333</v>
      </c>
      <c r="E93" s="37">
        <v>1743.8666666666666</v>
      </c>
      <c r="F93" s="37">
        <v>1705.5333333333333</v>
      </c>
      <c r="G93" s="37">
        <v>1684.0666666666666</v>
      </c>
      <c r="H93" s="37">
        <v>1803.6666666666665</v>
      </c>
      <c r="I93" s="37">
        <v>1825.1333333333332</v>
      </c>
      <c r="J93" s="37">
        <v>1863.4666666666665</v>
      </c>
      <c r="K93" s="28">
        <v>1786.8</v>
      </c>
      <c r="L93" s="28">
        <v>1727</v>
      </c>
      <c r="M93" s="28">
        <v>9.6624300000000005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1778.1</v>
      </c>
      <c r="D94" s="37">
        <v>1777.0333333333335</v>
      </c>
      <c r="E94" s="37">
        <v>1764.0666666666671</v>
      </c>
      <c r="F94" s="37">
        <v>1750.0333333333335</v>
      </c>
      <c r="G94" s="37">
        <v>1737.0666666666671</v>
      </c>
      <c r="H94" s="37">
        <v>1791.0666666666671</v>
      </c>
      <c r="I94" s="37">
        <v>1804.0333333333338</v>
      </c>
      <c r="J94" s="37">
        <v>1818.0666666666671</v>
      </c>
      <c r="K94" s="28">
        <v>1790</v>
      </c>
      <c r="L94" s="28">
        <v>1763</v>
      </c>
      <c r="M94" s="28">
        <v>6.8894000000000002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693.4</v>
      </c>
      <c r="D95" s="37">
        <v>692.16666666666663</v>
      </c>
      <c r="E95" s="37">
        <v>682.13333333333321</v>
      </c>
      <c r="F95" s="37">
        <v>670.86666666666656</v>
      </c>
      <c r="G95" s="37">
        <v>660.83333333333314</v>
      </c>
      <c r="H95" s="37">
        <v>703.43333333333328</v>
      </c>
      <c r="I95" s="37">
        <v>713.46666666666681</v>
      </c>
      <c r="J95" s="37">
        <v>724.73333333333335</v>
      </c>
      <c r="K95" s="28">
        <v>702.2</v>
      </c>
      <c r="L95" s="28">
        <v>680.9</v>
      </c>
      <c r="M95" s="28">
        <v>8.9178200000000007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314.2</v>
      </c>
      <c r="D96" s="37">
        <v>310.96666666666664</v>
      </c>
      <c r="E96" s="37">
        <v>303.2833333333333</v>
      </c>
      <c r="F96" s="37">
        <v>292.36666666666667</v>
      </c>
      <c r="G96" s="37">
        <v>284.68333333333334</v>
      </c>
      <c r="H96" s="37">
        <v>321.88333333333327</v>
      </c>
      <c r="I96" s="37">
        <v>329.56666666666655</v>
      </c>
      <c r="J96" s="37">
        <v>340.48333333333323</v>
      </c>
      <c r="K96" s="28">
        <v>318.64999999999998</v>
      </c>
      <c r="L96" s="28">
        <v>300.05</v>
      </c>
      <c r="M96" s="28">
        <v>6.9536800000000003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1170.95</v>
      </c>
      <c r="D97" s="37">
        <v>1159.3666666666668</v>
      </c>
      <c r="E97" s="37">
        <v>1144.8833333333337</v>
      </c>
      <c r="F97" s="37">
        <v>1118.8166666666668</v>
      </c>
      <c r="G97" s="37">
        <v>1104.3333333333337</v>
      </c>
      <c r="H97" s="37">
        <v>1185.4333333333336</v>
      </c>
      <c r="I97" s="37">
        <v>1199.9166666666667</v>
      </c>
      <c r="J97" s="37">
        <v>1225.9833333333336</v>
      </c>
      <c r="K97" s="28">
        <v>1173.8499999999999</v>
      </c>
      <c r="L97" s="28">
        <v>1133.3</v>
      </c>
      <c r="M97" s="28">
        <v>69.825389999999999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2295.3000000000002</v>
      </c>
      <c r="D98" s="37">
        <v>2275.4500000000003</v>
      </c>
      <c r="E98" s="37">
        <v>2240.9000000000005</v>
      </c>
      <c r="F98" s="37">
        <v>2186.5000000000005</v>
      </c>
      <c r="G98" s="37">
        <v>2151.9500000000007</v>
      </c>
      <c r="H98" s="37">
        <v>2329.8500000000004</v>
      </c>
      <c r="I98" s="37">
        <v>2364.4000000000005</v>
      </c>
      <c r="J98" s="37">
        <v>2418.8000000000002</v>
      </c>
      <c r="K98" s="28">
        <v>2310</v>
      </c>
      <c r="L98" s="28">
        <v>2221.0500000000002</v>
      </c>
      <c r="M98" s="28">
        <v>2.3273899999999998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1531.2</v>
      </c>
      <c r="D99" s="37">
        <v>1523.9333333333332</v>
      </c>
      <c r="E99" s="37">
        <v>1512.8666666666663</v>
      </c>
      <c r="F99" s="37">
        <v>1494.5333333333331</v>
      </c>
      <c r="G99" s="37">
        <v>1483.4666666666662</v>
      </c>
      <c r="H99" s="37">
        <v>1542.2666666666664</v>
      </c>
      <c r="I99" s="37">
        <v>1553.3333333333335</v>
      </c>
      <c r="J99" s="37">
        <v>1571.6666666666665</v>
      </c>
      <c r="K99" s="28">
        <v>1535</v>
      </c>
      <c r="L99" s="28">
        <v>1505.6</v>
      </c>
      <c r="M99" s="28">
        <v>69.846450000000004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644.15</v>
      </c>
      <c r="D100" s="37">
        <v>638.01666666666654</v>
      </c>
      <c r="E100" s="37">
        <v>630.23333333333312</v>
      </c>
      <c r="F100" s="37">
        <v>616.31666666666661</v>
      </c>
      <c r="G100" s="37">
        <v>608.53333333333319</v>
      </c>
      <c r="H100" s="37">
        <v>651.93333333333305</v>
      </c>
      <c r="I100" s="37">
        <v>659.71666666666658</v>
      </c>
      <c r="J100" s="37">
        <v>673.63333333333298</v>
      </c>
      <c r="K100" s="28">
        <v>645.79999999999995</v>
      </c>
      <c r="L100" s="28">
        <v>624.1</v>
      </c>
      <c r="M100" s="28">
        <v>29.89002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1209.95</v>
      </c>
      <c r="D101" s="37">
        <v>1203.6833333333332</v>
      </c>
      <c r="E101" s="37">
        <v>1192.3666666666663</v>
      </c>
      <c r="F101" s="37">
        <v>1174.7833333333331</v>
      </c>
      <c r="G101" s="37">
        <v>1163.4666666666662</v>
      </c>
      <c r="H101" s="37">
        <v>1221.2666666666664</v>
      </c>
      <c r="I101" s="37">
        <v>1232.5833333333335</v>
      </c>
      <c r="J101" s="37">
        <v>1250.1666666666665</v>
      </c>
      <c r="K101" s="28">
        <v>1215</v>
      </c>
      <c r="L101" s="28">
        <v>1186.0999999999999</v>
      </c>
      <c r="M101" s="28">
        <v>7.4608499999999998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2702.4</v>
      </c>
      <c r="D102" s="37">
        <v>2714.6</v>
      </c>
      <c r="E102" s="37">
        <v>2685.7999999999997</v>
      </c>
      <c r="F102" s="37">
        <v>2669.2</v>
      </c>
      <c r="G102" s="37">
        <v>2640.3999999999996</v>
      </c>
      <c r="H102" s="37">
        <v>2731.2</v>
      </c>
      <c r="I102" s="37">
        <v>2760</v>
      </c>
      <c r="J102" s="37">
        <v>2776.6</v>
      </c>
      <c r="K102" s="28">
        <v>2743.4</v>
      </c>
      <c r="L102" s="28">
        <v>2698</v>
      </c>
      <c r="M102" s="28">
        <v>2.8307099999999998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513.95000000000005</v>
      </c>
      <c r="D103" s="37">
        <v>513.33333333333337</v>
      </c>
      <c r="E103" s="37">
        <v>508.26666666666677</v>
      </c>
      <c r="F103" s="37">
        <v>502.58333333333337</v>
      </c>
      <c r="G103" s="37">
        <v>497.51666666666677</v>
      </c>
      <c r="H103" s="37">
        <v>519.01666666666677</v>
      </c>
      <c r="I103" s="37">
        <v>524.08333333333337</v>
      </c>
      <c r="J103" s="37">
        <v>529.76666666666677</v>
      </c>
      <c r="K103" s="28">
        <v>518.4</v>
      </c>
      <c r="L103" s="28">
        <v>507.65</v>
      </c>
      <c r="M103" s="28">
        <v>72.834519999999998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1420.55</v>
      </c>
      <c r="D104" s="37">
        <v>1429.7666666666667</v>
      </c>
      <c r="E104" s="37">
        <v>1401.7833333333333</v>
      </c>
      <c r="F104" s="37">
        <v>1383.0166666666667</v>
      </c>
      <c r="G104" s="37">
        <v>1355.0333333333333</v>
      </c>
      <c r="H104" s="37">
        <v>1448.5333333333333</v>
      </c>
      <c r="I104" s="37">
        <v>1476.5166666666664</v>
      </c>
      <c r="J104" s="37">
        <v>1495.2833333333333</v>
      </c>
      <c r="K104" s="28">
        <v>1457.75</v>
      </c>
      <c r="L104" s="28">
        <v>1411</v>
      </c>
      <c r="M104" s="28">
        <v>6.2347599999999996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127.65</v>
      </c>
      <c r="D105" s="37">
        <v>128.28333333333333</v>
      </c>
      <c r="E105" s="37">
        <v>126.26666666666665</v>
      </c>
      <c r="F105" s="37">
        <v>124.88333333333333</v>
      </c>
      <c r="G105" s="37">
        <v>122.86666666666665</v>
      </c>
      <c r="H105" s="37">
        <v>129.66666666666666</v>
      </c>
      <c r="I105" s="37">
        <v>131.68333333333337</v>
      </c>
      <c r="J105" s="37">
        <v>133.06666666666666</v>
      </c>
      <c r="K105" s="28">
        <v>130.30000000000001</v>
      </c>
      <c r="L105" s="28">
        <v>126.9</v>
      </c>
      <c r="M105" s="28">
        <v>48.073680000000003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290.64999999999998</v>
      </c>
      <c r="D106" s="37">
        <v>291.71666666666664</v>
      </c>
      <c r="E106" s="37">
        <v>288.93333333333328</v>
      </c>
      <c r="F106" s="37">
        <v>287.21666666666664</v>
      </c>
      <c r="G106" s="37">
        <v>284.43333333333328</v>
      </c>
      <c r="H106" s="37">
        <v>293.43333333333328</v>
      </c>
      <c r="I106" s="37">
        <v>296.2166666666667</v>
      </c>
      <c r="J106" s="37">
        <v>297.93333333333328</v>
      </c>
      <c r="K106" s="28">
        <v>294.5</v>
      </c>
      <c r="L106" s="28">
        <v>290</v>
      </c>
      <c r="M106" s="28">
        <v>37.243020000000001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2327.9</v>
      </c>
      <c r="D107" s="37">
        <v>2319.15</v>
      </c>
      <c r="E107" s="37">
        <v>2305.3000000000002</v>
      </c>
      <c r="F107" s="37">
        <v>2282.7000000000003</v>
      </c>
      <c r="G107" s="37">
        <v>2268.8500000000004</v>
      </c>
      <c r="H107" s="37">
        <v>2341.75</v>
      </c>
      <c r="I107" s="37">
        <v>2355.5999999999995</v>
      </c>
      <c r="J107" s="37">
        <v>2378.1999999999998</v>
      </c>
      <c r="K107" s="28">
        <v>2333</v>
      </c>
      <c r="L107" s="28">
        <v>2296.5500000000002</v>
      </c>
      <c r="M107" s="28">
        <v>12.46111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320.45</v>
      </c>
      <c r="D108" s="37">
        <v>320.43333333333334</v>
      </c>
      <c r="E108" s="37">
        <v>319.26666666666665</v>
      </c>
      <c r="F108" s="37">
        <v>318.08333333333331</v>
      </c>
      <c r="G108" s="37">
        <v>316.91666666666663</v>
      </c>
      <c r="H108" s="37">
        <v>321.61666666666667</v>
      </c>
      <c r="I108" s="37">
        <v>322.7833333333333</v>
      </c>
      <c r="J108" s="37">
        <v>323.9666666666667</v>
      </c>
      <c r="K108" s="28">
        <v>321.60000000000002</v>
      </c>
      <c r="L108" s="28">
        <v>319.25</v>
      </c>
      <c r="M108" s="28">
        <v>2.3713799999999998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2612.9499999999998</v>
      </c>
      <c r="D109" s="37">
        <v>2605.65</v>
      </c>
      <c r="E109" s="37">
        <v>2588</v>
      </c>
      <c r="F109" s="37">
        <v>2563.0499999999997</v>
      </c>
      <c r="G109" s="37">
        <v>2545.3999999999996</v>
      </c>
      <c r="H109" s="37">
        <v>2630.6000000000004</v>
      </c>
      <c r="I109" s="37">
        <v>2648.2500000000009</v>
      </c>
      <c r="J109" s="37">
        <v>2673.2000000000007</v>
      </c>
      <c r="K109" s="28">
        <v>2623.3</v>
      </c>
      <c r="L109" s="28">
        <v>2580.6999999999998</v>
      </c>
      <c r="M109" s="28">
        <v>41.601779999999998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813.75</v>
      </c>
      <c r="D110" s="37">
        <v>813.76666666666677</v>
      </c>
      <c r="E110" s="37">
        <v>808.83333333333348</v>
      </c>
      <c r="F110" s="37">
        <v>803.91666666666674</v>
      </c>
      <c r="G110" s="37">
        <v>798.98333333333346</v>
      </c>
      <c r="H110" s="37">
        <v>818.68333333333351</v>
      </c>
      <c r="I110" s="37">
        <v>823.61666666666667</v>
      </c>
      <c r="J110" s="37">
        <v>828.53333333333353</v>
      </c>
      <c r="K110" s="28">
        <v>818.7</v>
      </c>
      <c r="L110" s="28">
        <v>808.85</v>
      </c>
      <c r="M110" s="28">
        <v>112.14375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1383.95</v>
      </c>
      <c r="D111" s="37">
        <v>1383.8333333333333</v>
      </c>
      <c r="E111" s="37">
        <v>1370.1166666666666</v>
      </c>
      <c r="F111" s="37">
        <v>1356.2833333333333</v>
      </c>
      <c r="G111" s="37">
        <v>1342.5666666666666</v>
      </c>
      <c r="H111" s="37">
        <v>1397.6666666666665</v>
      </c>
      <c r="I111" s="37">
        <v>1411.3833333333332</v>
      </c>
      <c r="J111" s="37">
        <v>1425.2166666666665</v>
      </c>
      <c r="K111" s="28">
        <v>1397.55</v>
      </c>
      <c r="L111" s="28">
        <v>1370</v>
      </c>
      <c r="M111" s="28">
        <v>4.1052400000000002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553.75</v>
      </c>
      <c r="D112" s="37">
        <v>555.5</v>
      </c>
      <c r="E112" s="37">
        <v>547.95000000000005</v>
      </c>
      <c r="F112" s="37">
        <v>542.15000000000009</v>
      </c>
      <c r="G112" s="37">
        <v>534.60000000000014</v>
      </c>
      <c r="H112" s="37">
        <v>561.29999999999995</v>
      </c>
      <c r="I112" s="37">
        <v>568.84999999999991</v>
      </c>
      <c r="J112" s="37">
        <v>574.64999999999986</v>
      </c>
      <c r="K112" s="28">
        <v>563.04999999999995</v>
      </c>
      <c r="L112" s="28">
        <v>549.70000000000005</v>
      </c>
      <c r="M112" s="28">
        <v>12.8111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746.55</v>
      </c>
      <c r="D113" s="37">
        <v>741.51666666666677</v>
      </c>
      <c r="E113" s="37">
        <v>733.03333333333353</v>
      </c>
      <c r="F113" s="37">
        <v>719.51666666666677</v>
      </c>
      <c r="G113" s="37">
        <v>711.03333333333353</v>
      </c>
      <c r="H113" s="37">
        <v>755.03333333333353</v>
      </c>
      <c r="I113" s="37">
        <v>763.51666666666688</v>
      </c>
      <c r="J113" s="37">
        <v>777.03333333333353</v>
      </c>
      <c r="K113" s="28">
        <v>750</v>
      </c>
      <c r="L113" s="28">
        <v>728</v>
      </c>
      <c r="M113" s="28">
        <v>3.4152999999999998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49.3</v>
      </c>
      <c r="D114" s="37">
        <v>48.766666666666673</v>
      </c>
      <c r="E114" s="37">
        <v>48.083333333333343</v>
      </c>
      <c r="F114" s="37">
        <v>46.866666666666667</v>
      </c>
      <c r="G114" s="37">
        <v>46.183333333333337</v>
      </c>
      <c r="H114" s="37">
        <v>49.983333333333348</v>
      </c>
      <c r="I114" s="37">
        <v>50.666666666666671</v>
      </c>
      <c r="J114" s="37">
        <v>51.883333333333354</v>
      </c>
      <c r="K114" s="28">
        <v>49.45</v>
      </c>
      <c r="L114" s="28">
        <v>47.55</v>
      </c>
      <c r="M114" s="28">
        <v>341.08643999999998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232.15</v>
      </c>
      <c r="D115" s="37">
        <v>231.48333333333335</v>
      </c>
      <c r="E115" s="37">
        <v>229.66666666666669</v>
      </c>
      <c r="F115" s="37">
        <v>227.18333333333334</v>
      </c>
      <c r="G115" s="37">
        <v>225.36666666666667</v>
      </c>
      <c r="H115" s="37">
        <v>233.9666666666667</v>
      </c>
      <c r="I115" s="37">
        <v>235.78333333333336</v>
      </c>
      <c r="J115" s="37">
        <v>238.26666666666671</v>
      </c>
      <c r="K115" s="28">
        <v>233.3</v>
      </c>
      <c r="L115" s="28">
        <v>229</v>
      </c>
      <c r="M115" s="28">
        <v>411.30637999999999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5273.25</v>
      </c>
      <c r="D116" s="37">
        <v>5279.083333333333</v>
      </c>
      <c r="E116" s="37">
        <v>5176.1666666666661</v>
      </c>
      <c r="F116" s="37">
        <v>5079.083333333333</v>
      </c>
      <c r="G116" s="37">
        <v>4976.1666666666661</v>
      </c>
      <c r="H116" s="37">
        <v>5376.1666666666661</v>
      </c>
      <c r="I116" s="37">
        <v>5479.0833333333321</v>
      </c>
      <c r="J116" s="37">
        <v>5576.1666666666661</v>
      </c>
      <c r="K116" s="28">
        <v>5382</v>
      </c>
      <c r="L116" s="28">
        <v>5182</v>
      </c>
      <c r="M116" s="28">
        <v>2.5062600000000002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168.15</v>
      </c>
      <c r="D117" s="37">
        <v>165.06666666666669</v>
      </c>
      <c r="E117" s="37">
        <v>157.83333333333337</v>
      </c>
      <c r="F117" s="37">
        <v>147.51666666666668</v>
      </c>
      <c r="G117" s="37">
        <v>140.28333333333336</v>
      </c>
      <c r="H117" s="37">
        <v>175.38333333333338</v>
      </c>
      <c r="I117" s="37">
        <v>182.61666666666667</v>
      </c>
      <c r="J117" s="37">
        <v>192.93333333333339</v>
      </c>
      <c r="K117" s="28">
        <v>172.3</v>
      </c>
      <c r="L117" s="28">
        <v>154.75</v>
      </c>
      <c r="M117" s="28">
        <v>134.83739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218.55</v>
      </c>
      <c r="D118" s="37">
        <v>220.73333333333335</v>
      </c>
      <c r="E118" s="37">
        <v>214.91666666666669</v>
      </c>
      <c r="F118" s="37">
        <v>211.28333333333333</v>
      </c>
      <c r="G118" s="37">
        <v>205.46666666666667</v>
      </c>
      <c r="H118" s="37">
        <v>224.3666666666667</v>
      </c>
      <c r="I118" s="37">
        <v>230.18333333333337</v>
      </c>
      <c r="J118" s="37">
        <v>233.81666666666672</v>
      </c>
      <c r="K118" s="28">
        <v>226.55</v>
      </c>
      <c r="L118" s="28">
        <v>217.1</v>
      </c>
      <c r="M118" s="28">
        <v>105.03819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124.45</v>
      </c>
      <c r="D119" s="37">
        <v>123.86666666666667</v>
      </c>
      <c r="E119" s="37">
        <v>122.78333333333335</v>
      </c>
      <c r="F119" s="37">
        <v>121.11666666666667</v>
      </c>
      <c r="G119" s="37">
        <v>120.03333333333335</v>
      </c>
      <c r="H119" s="37">
        <v>125.53333333333335</v>
      </c>
      <c r="I119" s="37">
        <v>126.61666666666666</v>
      </c>
      <c r="J119" s="37">
        <v>128.28333333333336</v>
      </c>
      <c r="K119" s="28">
        <v>124.95</v>
      </c>
      <c r="L119" s="28">
        <v>122.2</v>
      </c>
      <c r="M119" s="28">
        <v>98.327960000000004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860.9</v>
      </c>
      <c r="D120" s="37">
        <v>861.9666666666667</v>
      </c>
      <c r="E120" s="37">
        <v>855.93333333333339</v>
      </c>
      <c r="F120" s="37">
        <v>850.9666666666667</v>
      </c>
      <c r="G120" s="37">
        <v>844.93333333333339</v>
      </c>
      <c r="H120" s="37">
        <v>866.93333333333339</v>
      </c>
      <c r="I120" s="37">
        <v>872.9666666666667</v>
      </c>
      <c r="J120" s="37">
        <v>877.93333333333339</v>
      </c>
      <c r="K120" s="28">
        <v>868</v>
      </c>
      <c r="L120" s="28">
        <v>857</v>
      </c>
      <c r="M120" s="28">
        <v>25.310860000000002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23.25</v>
      </c>
      <c r="D121" s="37">
        <v>23.266666666666666</v>
      </c>
      <c r="E121" s="37">
        <v>23.133333333333333</v>
      </c>
      <c r="F121" s="37">
        <v>23.016666666666666</v>
      </c>
      <c r="G121" s="37">
        <v>22.883333333333333</v>
      </c>
      <c r="H121" s="37">
        <v>23.383333333333333</v>
      </c>
      <c r="I121" s="37">
        <v>23.516666666666666</v>
      </c>
      <c r="J121" s="37">
        <v>23.633333333333333</v>
      </c>
      <c r="K121" s="28">
        <v>23.4</v>
      </c>
      <c r="L121" s="28">
        <v>23.15</v>
      </c>
      <c r="M121" s="28">
        <v>57.808129999999998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407.45</v>
      </c>
      <c r="D122" s="37">
        <v>404.95</v>
      </c>
      <c r="E122" s="37">
        <v>401</v>
      </c>
      <c r="F122" s="37">
        <v>394.55</v>
      </c>
      <c r="G122" s="37">
        <v>390.6</v>
      </c>
      <c r="H122" s="37">
        <v>411.4</v>
      </c>
      <c r="I122" s="37">
        <v>415.34999999999991</v>
      </c>
      <c r="J122" s="37">
        <v>421.79999999999995</v>
      </c>
      <c r="K122" s="28">
        <v>408.9</v>
      </c>
      <c r="L122" s="28">
        <v>398.5</v>
      </c>
      <c r="M122" s="28">
        <v>18.448619999999998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259.75</v>
      </c>
      <c r="D123" s="37">
        <v>259.4666666666667</v>
      </c>
      <c r="E123" s="37">
        <v>257.48333333333341</v>
      </c>
      <c r="F123" s="37">
        <v>255.2166666666667</v>
      </c>
      <c r="G123" s="37">
        <v>253.23333333333341</v>
      </c>
      <c r="H123" s="37">
        <v>261.73333333333341</v>
      </c>
      <c r="I123" s="37">
        <v>263.71666666666675</v>
      </c>
      <c r="J123" s="37">
        <v>265.98333333333341</v>
      </c>
      <c r="K123" s="28">
        <v>261.45</v>
      </c>
      <c r="L123" s="28">
        <v>257.2</v>
      </c>
      <c r="M123" s="28">
        <v>11.07005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975.35</v>
      </c>
      <c r="D124" s="37">
        <v>962.41666666666663</v>
      </c>
      <c r="E124" s="37">
        <v>943.0333333333333</v>
      </c>
      <c r="F124" s="37">
        <v>910.7166666666667</v>
      </c>
      <c r="G124" s="37">
        <v>891.33333333333337</v>
      </c>
      <c r="H124" s="37">
        <v>994.73333333333323</v>
      </c>
      <c r="I124" s="37">
        <v>1014.1166666666667</v>
      </c>
      <c r="J124" s="37">
        <v>1046.4333333333332</v>
      </c>
      <c r="K124" s="28">
        <v>981.8</v>
      </c>
      <c r="L124" s="28">
        <v>930.1</v>
      </c>
      <c r="M124" s="28">
        <v>143.80553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5115.1000000000004</v>
      </c>
      <c r="D125" s="37">
        <v>5068.7666666666664</v>
      </c>
      <c r="E125" s="37">
        <v>4997.5333333333328</v>
      </c>
      <c r="F125" s="37">
        <v>4879.9666666666662</v>
      </c>
      <c r="G125" s="37">
        <v>4808.7333333333327</v>
      </c>
      <c r="H125" s="37">
        <v>5186.333333333333</v>
      </c>
      <c r="I125" s="37">
        <v>5257.5666666666666</v>
      </c>
      <c r="J125" s="37">
        <v>5375.1333333333332</v>
      </c>
      <c r="K125" s="28">
        <v>5140</v>
      </c>
      <c r="L125" s="28">
        <v>4951.2</v>
      </c>
      <c r="M125" s="28">
        <v>4.7222499999999998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1787.1</v>
      </c>
      <c r="D126" s="37">
        <v>1783.9666666666665</v>
      </c>
      <c r="E126" s="37">
        <v>1775.133333333333</v>
      </c>
      <c r="F126" s="37">
        <v>1763.1666666666665</v>
      </c>
      <c r="G126" s="37">
        <v>1754.333333333333</v>
      </c>
      <c r="H126" s="37">
        <v>1795.9333333333329</v>
      </c>
      <c r="I126" s="37">
        <v>1804.7666666666664</v>
      </c>
      <c r="J126" s="37">
        <v>1816.7333333333329</v>
      </c>
      <c r="K126" s="28">
        <v>1792.8</v>
      </c>
      <c r="L126" s="28">
        <v>1772</v>
      </c>
      <c r="M126" s="28">
        <v>42.537170000000003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1947.55</v>
      </c>
      <c r="D127" s="37">
        <v>1955.1833333333334</v>
      </c>
      <c r="E127" s="37">
        <v>1930.4166666666667</v>
      </c>
      <c r="F127" s="37">
        <v>1913.2833333333333</v>
      </c>
      <c r="G127" s="37">
        <v>1888.5166666666667</v>
      </c>
      <c r="H127" s="37">
        <v>1972.3166666666668</v>
      </c>
      <c r="I127" s="37">
        <v>1997.0833333333333</v>
      </c>
      <c r="J127" s="37">
        <v>2014.2166666666669</v>
      </c>
      <c r="K127" s="28">
        <v>1979.95</v>
      </c>
      <c r="L127" s="28">
        <v>1938.05</v>
      </c>
      <c r="M127" s="28">
        <v>3.1818499999999998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1054.6500000000001</v>
      </c>
      <c r="D128" s="37">
        <v>1050.3666666666668</v>
      </c>
      <c r="E128" s="37">
        <v>1041.7333333333336</v>
      </c>
      <c r="F128" s="37">
        <v>1028.8166666666668</v>
      </c>
      <c r="G128" s="37">
        <v>1020.1833333333336</v>
      </c>
      <c r="H128" s="37">
        <v>1063.2833333333335</v>
      </c>
      <c r="I128" s="37">
        <v>1071.9166666666667</v>
      </c>
      <c r="J128" s="37">
        <v>1084.8333333333335</v>
      </c>
      <c r="K128" s="28">
        <v>1059</v>
      </c>
      <c r="L128" s="28">
        <v>1037.45</v>
      </c>
      <c r="M128" s="28">
        <v>0.92474000000000001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303.35000000000002</v>
      </c>
      <c r="D129" s="37">
        <v>303.34999999999997</v>
      </c>
      <c r="E129" s="37">
        <v>296.99999999999994</v>
      </c>
      <c r="F129" s="37">
        <v>290.64999999999998</v>
      </c>
      <c r="G129" s="37">
        <v>284.29999999999995</v>
      </c>
      <c r="H129" s="37">
        <v>309.69999999999993</v>
      </c>
      <c r="I129" s="37">
        <v>316.04999999999995</v>
      </c>
      <c r="J129" s="37">
        <v>322.39999999999992</v>
      </c>
      <c r="K129" s="28">
        <v>309.7</v>
      </c>
      <c r="L129" s="28">
        <v>297</v>
      </c>
      <c r="M129" s="28">
        <v>3.8188200000000001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659.85</v>
      </c>
      <c r="D130" s="37">
        <v>658.61666666666667</v>
      </c>
      <c r="E130" s="37">
        <v>653.43333333333339</v>
      </c>
      <c r="F130" s="37">
        <v>647.01666666666677</v>
      </c>
      <c r="G130" s="37">
        <v>641.83333333333348</v>
      </c>
      <c r="H130" s="37">
        <v>665.0333333333333</v>
      </c>
      <c r="I130" s="37">
        <v>670.21666666666647</v>
      </c>
      <c r="J130" s="37">
        <v>676.63333333333321</v>
      </c>
      <c r="K130" s="28">
        <v>663.8</v>
      </c>
      <c r="L130" s="28">
        <v>652.20000000000005</v>
      </c>
      <c r="M130" s="28">
        <v>25.627210000000002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416.9</v>
      </c>
      <c r="D131" s="37">
        <v>414.09999999999997</v>
      </c>
      <c r="E131" s="37">
        <v>409.69999999999993</v>
      </c>
      <c r="F131" s="37">
        <v>402.49999999999994</v>
      </c>
      <c r="G131" s="37">
        <v>398.09999999999991</v>
      </c>
      <c r="H131" s="37">
        <v>421.29999999999995</v>
      </c>
      <c r="I131" s="37">
        <v>425.69999999999993</v>
      </c>
      <c r="J131" s="37">
        <v>432.9</v>
      </c>
      <c r="K131" s="28">
        <v>418.5</v>
      </c>
      <c r="L131" s="28">
        <v>406.9</v>
      </c>
      <c r="M131" s="28">
        <v>54.408549999999998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3301.6</v>
      </c>
      <c r="D132" s="37">
        <v>3375.1666666666665</v>
      </c>
      <c r="E132" s="37">
        <v>3216.4333333333329</v>
      </c>
      <c r="F132" s="37">
        <v>3131.2666666666664</v>
      </c>
      <c r="G132" s="37">
        <v>2972.5333333333328</v>
      </c>
      <c r="H132" s="37">
        <v>3460.333333333333</v>
      </c>
      <c r="I132" s="37">
        <v>3619.0666666666666</v>
      </c>
      <c r="J132" s="37">
        <v>3704.2333333333331</v>
      </c>
      <c r="K132" s="28">
        <v>3533.9</v>
      </c>
      <c r="L132" s="28">
        <v>3290</v>
      </c>
      <c r="M132" s="28">
        <v>24.265059999999998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1942.6</v>
      </c>
      <c r="D133" s="37">
        <v>1929.1666666666667</v>
      </c>
      <c r="E133" s="37">
        <v>1910.3333333333335</v>
      </c>
      <c r="F133" s="37">
        <v>1878.0666666666668</v>
      </c>
      <c r="G133" s="37">
        <v>1859.2333333333336</v>
      </c>
      <c r="H133" s="37">
        <v>1961.4333333333334</v>
      </c>
      <c r="I133" s="37">
        <v>1980.2666666666669</v>
      </c>
      <c r="J133" s="37">
        <v>2012.5333333333333</v>
      </c>
      <c r="K133" s="28">
        <v>1948</v>
      </c>
      <c r="L133" s="28">
        <v>1896.9</v>
      </c>
      <c r="M133" s="28">
        <v>27.105080000000001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77.349999999999994</v>
      </c>
      <c r="D134" s="37">
        <v>77.2</v>
      </c>
      <c r="E134" s="37">
        <v>76.650000000000006</v>
      </c>
      <c r="F134" s="37">
        <v>75.95</v>
      </c>
      <c r="G134" s="37">
        <v>75.400000000000006</v>
      </c>
      <c r="H134" s="37">
        <v>77.900000000000006</v>
      </c>
      <c r="I134" s="37">
        <v>78.449999999999989</v>
      </c>
      <c r="J134" s="37">
        <v>79.150000000000006</v>
      </c>
      <c r="K134" s="28">
        <v>77.75</v>
      </c>
      <c r="L134" s="28">
        <v>76.5</v>
      </c>
      <c r="M134" s="28">
        <v>45.775550000000003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4780</v>
      </c>
      <c r="D135" s="37">
        <v>4775.666666666667</v>
      </c>
      <c r="E135" s="37">
        <v>4724.3333333333339</v>
      </c>
      <c r="F135" s="37">
        <v>4668.666666666667</v>
      </c>
      <c r="G135" s="37">
        <v>4617.3333333333339</v>
      </c>
      <c r="H135" s="37">
        <v>4831.3333333333339</v>
      </c>
      <c r="I135" s="37">
        <v>4882.6666666666679</v>
      </c>
      <c r="J135" s="37">
        <v>4938.3333333333339</v>
      </c>
      <c r="K135" s="28">
        <v>4827</v>
      </c>
      <c r="L135" s="28">
        <v>4720</v>
      </c>
      <c r="M135" s="28">
        <v>2.7145199999999998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403.6</v>
      </c>
      <c r="D136" s="37">
        <v>399.7</v>
      </c>
      <c r="E136" s="37">
        <v>393.5</v>
      </c>
      <c r="F136" s="37">
        <v>383.40000000000003</v>
      </c>
      <c r="G136" s="37">
        <v>377.20000000000005</v>
      </c>
      <c r="H136" s="37">
        <v>409.79999999999995</v>
      </c>
      <c r="I136" s="37">
        <v>415.99999999999989</v>
      </c>
      <c r="J136" s="37">
        <v>426.09999999999991</v>
      </c>
      <c r="K136" s="28">
        <v>405.9</v>
      </c>
      <c r="L136" s="28">
        <v>389.6</v>
      </c>
      <c r="M136" s="28">
        <v>84.770679999999999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6396.75</v>
      </c>
      <c r="D137" s="37">
        <v>6366.2333333333336</v>
      </c>
      <c r="E137" s="37">
        <v>6310.5166666666673</v>
      </c>
      <c r="F137" s="37">
        <v>6224.2833333333338</v>
      </c>
      <c r="G137" s="37">
        <v>6168.5666666666675</v>
      </c>
      <c r="H137" s="37">
        <v>6452.4666666666672</v>
      </c>
      <c r="I137" s="37">
        <v>6508.1833333333343</v>
      </c>
      <c r="J137" s="37">
        <v>6594.416666666667</v>
      </c>
      <c r="K137" s="28">
        <v>6421.95</v>
      </c>
      <c r="L137" s="28">
        <v>6280</v>
      </c>
      <c r="M137" s="28">
        <v>3.0371800000000002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1982.7</v>
      </c>
      <c r="D138" s="37">
        <v>1987.0999999999997</v>
      </c>
      <c r="E138" s="37">
        <v>1966.1999999999994</v>
      </c>
      <c r="F138" s="37">
        <v>1949.6999999999996</v>
      </c>
      <c r="G138" s="37">
        <v>1928.7999999999993</v>
      </c>
      <c r="H138" s="37">
        <v>2003.5999999999995</v>
      </c>
      <c r="I138" s="37">
        <v>2024.4999999999995</v>
      </c>
      <c r="J138" s="37">
        <v>2040.9999999999995</v>
      </c>
      <c r="K138" s="28">
        <v>2008</v>
      </c>
      <c r="L138" s="28">
        <v>1970.6</v>
      </c>
      <c r="M138" s="28">
        <v>35.793799999999997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525.4</v>
      </c>
      <c r="D139" s="37">
        <v>527.23333333333335</v>
      </c>
      <c r="E139" s="37">
        <v>521.4666666666667</v>
      </c>
      <c r="F139" s="37">
        <v>517.5333333333333</v>
      </c>
      <c r="G139" s="37">
        <v>511.76666666666665</v>
      </c>
      <c r="H139" s="37">
        <v>531.16666666666674</v>
      </c>
      <c r="I139" s="37">
        <v>536.93333333333339</v>
      </c>
      <c r="J139" s="37">
        <v>540.86666666666679</v>
      </c>
      <c r="K139" s="28">
        <v>533</v>
      </c>
      <c r="L139" s="28">
        <v>523.29999999999995</v>
      </c>
      <c r="M139" s="28">
        <v>23.947900000000001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913.55</v>
      </c>
      <c r="D140" s="37">
        <v>912.26666666666677</v>
      </c>
      <c r="E140" s="37">
        <v>905.78333333333353</v>
      </c>
      <c r="F140" s="37">
        <v>898.01666666666677</v>
      </c>
      <c r="G140" s="37">
        <v>891.53333333333353</v>
      </c>
      <c r="H140" s="37">
        <v>920.03333333333353</v>
      </c>
      <c r="I140" s="37">
        <v>926.51666666666688</v>
      </c>
      <c r="J140" s="37">
        <v>934.28333333333353</v>
      </c>
      <c r="K140" s="28">
        <v>918.75</v>
      </c>
      <c r="L140" s="28">
        <v>904.5</v>
      </c>
      <c r="M140" s="28">
        <v>10.14602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71462.45</v>
      </c>
      <c r="D141" s="37">
        <v>71774.033333333326</v>
      </c>
      <c r="E141" s="37">
        <v>70873.416666666657</v>
      </c>
      <c r="F141" s="37">
        <v>70284.383333333331</v>
      </c>
      <c r="G141" s="37">
        <v>69383.766666666663</v>
      </c>
      <c r="H141" s="37">
        <v>72363.066666666651</v>
      </c>
      <c r="I141" s="37">
        <v>73263.68333333332</v>
      </c>
      <c r="J141" s="37">
        <v>73852.716666666645</v>
      </c>
      <c r="K141" s="28">
        <v>72674.649999999994</v>
      </c>
      <c r="L141" s="28">
        <v>71185</v>
      </c>
      <c r="M141" s="28">
        <v>8.7419999999999998E-2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847</v>
      </c>
      <c r="D142" s="37">
        <v>842.5333333333333</v>
      </c>
      <c r="E142" s="37">
        <v>836.46666666666658</v>
      </c>
      <c r="F142" s="37">
        <v>825.93333333333328</v>
      </c>
      <c r="G142" s="37">
        <v>819.86666666666656</v>
      </c>
      <c r="H142" s="37">
        <v>853.06666666666661</v>
      </c>
      <c r="I142" s="37">
        <v>859.13333333333321</v>
      </c>
      <c r="J142" s="37">
        <v>869.66666666666663</v>
      </c>
      <c r="K142" s="28">
        <v>848.6</v>
      </c>
      <c r="L142" s="28">
        <v>832</v>
      </c>
      <c r="M142" s="28">
        <v>2.8839199999999998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169</v>
      </c>
      <c r="D143" s="37">
        <v>169.79999999999998</v>
      </c>
      <c r="E143" s="37">
        <v>166.44999999999996</v>
      </c>
      <c r="F143" s="37">
        <v>163.89999999999998</v>
      </c>
      <c r="G143" s="37">
        <v>160.54999999999995</v>
      </c>
      <c r="H143" s="37">
        <v>172.34999999999997</v>
      </c>
      <c r="I143" s="37">
        <v>175.7</v>
      </c>
      <c r="J143" s="37">
        <v>178.24999999999997</v>
      </c>
      <c r="K143" s="28">
        <v>173.15</v>
      </c>
      <c r="L143" s="28">
        <v>167.25</v>
      </c>
      <c r="M143" s="28">
        <v>91.596429999999998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869.35</v>
      </c>
      <c r="D144" s="37">
        <v>871.6</v>
      </c>
      <c r="E144" s="37">
        <v>862.90000000000009</v>
      </c>
      <c r="F144" s="37">
        <v>856.45</v>
      </c>
      <c r="G144" s="37">
        <v>847.75000000000011</v>
      </c>
      <c r="H144" s="37">
        <v>878.05000000000007</v>
      </c>
      <c r="I144" s="37">
        <v>886.75000000000011</v>
      </c>
      <c r="J144" s="37">
        <v>893.2</v>
      </c>
      <c r="K144" s="28">
        <v>880.3</v>
      </c>
      <c r="L144" s="28">
        <v>865.15</v>
      </c>
      <c r="M144" s="28">
        <v>13.41479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159.80000000000001</v>
      </c>
      <c r="D145" s="37">
        <v>160.21666666666667</v>
      </c>
      <c r="E145" s="37">
        <v>158.68333333333334</v>
      </c>
      <c r="F145" s="37">
        <v>157.56666666666666</v>
      </c>
      <c r="G145" s="37">
        <v>156.03333333333333</v>
      </c>
      <c r="H145" s="37">
        <v>161.33333333333334</v>
      </c>
      <c r="I145" s="37">
        <v>162.8666666666667</v>
      </c>
      <c r="J145" s="37">
        <v>163.98333333333335</v>
      </c>
      <c r="K145" s="28">
        <v>161.75</v>
      </c>
      <c r="L145" s="28">
        <v>159.1</v>
      </c>
      <c r="M145" s="28">
        <v>38.193339999999999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505.3</v>
      </c>
      <c r="D146" s="37">
        <v>502.66666666666669</v>
      </c>
      <c r="E146" s="37">
        <v>498.63333333333338</v>
      </c>
      <c r="F146" s="37">
        <v>491.9666666666667</v>
      </c>
      <c r="G146" s="37">
        <v>487.93333333333339</v>
      </c>
      <c r="H146" s="37">
        <v>509.33333333333337</v>
      </c>
      <c r="I146" s="37">
        <v>513.36666666666667</v>
      </c>
      <c r="J146" s="37">
        <v>520.0333333333333</v>
      </c>
      <c r="K146" s="28">
        <v>506.7</v>
      </c>
      <c r="L146" s="28">
        <v>496</v>
      </c>
      <c r="M146" s="28">
        <v>15.655390000000001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8515.25</v>
      </c>
      <c r="D147" s="37">
        <v>8546.1666666666661</v>
      </c>
      <c r="E147" s="37">
        <v>8409.3333333333321</v>
      </c>
      <c r="F147" s="37">
        <v>8303.4166666666661</v>
      </c>
      <c r="G147" s="37">
        <v>8166.5833333333321</v>
      </c>
      <c r="H147" s="37">
        <v>8652.0833333333321</v>
      </c>
      <c r="I147" s="37">
        <v>8788.9166666666642</v>
      </c>
      <c r="J147" s="37">
        <v>8894.8333333333321</v>
      </c>
      <c r="K147" s="28">
        <v>8683</v>
      </c>
      <c r="L147" s="28">
        <v>8440.25</v>
      </c>
      <c r="M147" s="28">
        <v>5.8043300000000002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925.15</v>
      </c>
      <c r="D148" s="37">
        <v>925.88333333333333</v>
      </c>
      <c r="E148" s="37">
        <v>916.26666666666665</v>
      </c>
      <c r="F148" s="37">
        <v>907.38333333333333</v>
      </c>
      <c r="G148" s="37">
        <v>897.76666666666665</v>
      </c>
      <c r="H148" s="37">
        <v>934.76666666666665</v>
      </c>
      <c r="I148" s="37">
        <v>944.38333333333321</v>
      </c>
      <c r="J148" s="37">
        <v>953.26666666666665</v>
      </c>
      <c r="K148" s="28">
        <v>935.5</v>
      </c>
      <c r="L148" s="28">
        <v>917</v>
      </c>
      <c r="M148" s="28">
        <v>6.2001299999999997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4066.1</v>
      </c>
      <c r="D149" s="37">
        <v>4039.7999999999997</v>
      </c>
      <c r="E149" s="37">
        <v>4000.2499999999995</v>
      </c>
      <c r="F149" s="37">
        <v>3934.3999999999996</v>
      </c>
      <c r="G149" s="37">
        <v>3894.8499999999995</v>
      </c>
      <c r="H149" s="37">
        <v>4105.6499999999996</v>
      </c>
      <c r="I149" s="37">
        <v>4145.2</v>
      </c>
      <c r="J149" s="37">
        <v>4211.0499999999993</v>
      </c>
      <c r="K149" s="28">
        <v>4079.35</v>
      </c>
      <c r="L149" s="28">
        <v>3973.95</v>
      </c>
      <c r="M149" s="28">
        <v>6.0267799999999996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3127.7</v>
      </c>
      <c r="D150" s="37">
        <v>3142.6166666666668</v>
      </c>
      <c r="E150" s="37">
        <v>3098.1833333333334</v>
      </c>
      <c r="F150" s="37">
        <v>3068.6666666666665</v>
      </c>
      <c r="G150" s="37">
        <v>3024.2333333333331</v>
      </c>
      <c r="H150" s="37">
        <v>3172.1333333333337</v>
      </c>
      <c r="I150" s="37">
        <v>3216.5666666666671</v>
      </c>
      <c r="J150" s="37">
        <v>3246.0833333333339</v>
      </c>
      <c r="K150" s="28">
        <v>3187.05</v>
      </c>
      <c r="L150" s="28">
        <v>3113.1</v>
      </c>
      <c r="M150" s="28">
        <v>3.4250699999999998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1469.9</v>
      </c>
      <c r="D151" s="37">
        <v>1478.1666666666667</v>
      </c>
      <c r="E151" s="37">
        <v>1454.7333333333336</v>
      </c>
      <c r="F151" s="37">
        <v>1439.5666666666668</v>
      </c>
      <c r="G151" s="37">
        <v>1416.1333333333337</v>
      </c>
      <c r="H151" s="37">
        <v>1493.3333333333335</v>
      </c>
      <c r="I151" s="37">
        <v>1516.7666666666664</v>
      </c>
      <c r="J151" s="37">
        <v>1531.9333333333334</v>
      </c>
      <c r="K151" s="28">
        <v>1501.6</v>
      </c>
      <c r="L151" s="28">
        <v>1463</v>
      </c>
      <c r="M151" s="28">
        <v>9.44374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919.55</v>
      </c>
      <c r="D152" s="37">
        <v>917.61666666666667</v>
      </c>
      <c r="E152" s="37">
        <v>903.23333333333335</v>
      </c>
      <c r="F152" s="37">
        <v>886.91666666666663</v>
      </c>
      <c r="G152" s="37">
        <v>872.5333333333333</v>
      </c>
      <c r="H152" s="37">
        <v>933.93333333333339</v>
      </c>
      <c r="I152" s="37">
        <v>948.31666666666683</v>
      </c>
      <c r="J152" s="37">
        <v>964.63333333333344</v>
      </c>
      <c r="K152" s="28">
        <v>932</v>
      </c>
      <c r="L152" s="28">
        <v>901.3</v>
      </c>
      <c r="M152" s="28">
        <v>1.6450100000000001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150.5</v>
      </c>
      <c r="D153" s="37">
        <v>149</v>
      </c>
      <c r="E153" s="37">
        <v>146.80000000000001</v>
      </c>
      <c r="F153" s="37">
        <v>143.10000000000002</v>
      </c>
      <c r="G153" s="37">
        <v>140.90000000000003</v>
      </c>
      <c r="H153" s="37">
        <v>152.69999999999999</v>
      </c>
      <c r="I153" s="37">
        <v>154.89999999999998</v>
      </c>
      <c r="J153" s="37">
        <v>158.59999999999997</v>
      </c>
      <c r="K153" s="28">
        <v>151.19999999999999</v>
      </c>
      <c r="L153" s="28">
        <v>145.30000000000001</v>
      </c>
      <c r="M153" s="28">
        <v>196.62509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141.15</v>
      </c>
      <c r="D154" s="37">
        <v>141.54999999999998</v>
      </c>
      <c r="E154" s="37">
        <v>140.34999999999997</v>
      </c>
      <c r="F154" s="37">
        <v>139.54999999999998</v>
      </c>
      <c r="G154" s="37">
        <v>138.34999999999997</v>
      </c>
      <c r="H154" s="37">
        <v>142.34999999999997</v>
      </c>
      <c r="I154" s="37">
        <v>143.54999999999995</v>
      </c>
      <c r="J154" s="37">
        <v>144.34999999999997</v>
      </c>
      <c r="K154" s="28">
        <v>142.75</v>
      </c>
      <c r="L154" s="28">
        <v>140.75</v>
      </c>
      <c r="M154" s="28">
        <v>107.83942999999999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116.05</v>
      </c>
      <c r="D155" s="37">
        <v>115.11666666666667</v>
      </c>
      <c r="E155" s="37">
        <v>113.83333333333334</v>
      </c>
      <c r="F155" s="37">
        <v>111.61666666666667</v>
      </c>
      <c r="G155" s="37">
        <v>110.33333333333334</v>
      </c>
      <c r="H155" s="37">
        <v>117.33333333333334</v>
      </c>
      <c r="I155" s="37">
        <v>118.61666666666667</v>
      </c>
      <c r="J155" s="37">
        <v>120.83333333333334</v>
      </c>
      <c r="K155" s="28">
        <v>116.4</v>
      </c>
      <c r="L155" s="28">
        <v>112.9</v>
      </c>
      <c r="M155" s="28">
        <v>267.15512000000001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4227.75</v>
      </c>
      <c r="D156" s="37">
        <v>4254.583333333333</v>
      </c>
      <c r="E156" s="37">
        <v>4188.1666666666661</v>
      </c>
      <c r="F156" s="37">
        <v>4148.583333333333</v>
      </c>
      <c r="G156" s="37">
        <v>4082.1666666666661</v>
      </c>
      <c r="H156" s="37">
        <v>4294.1666666666661</v>
      </c>
      <c r="I156" s="37">
        <v>4360.5833333333321</v>
      </c>
      <c r="J156" s="37">
        <v>4400.1666666666661</v>
      </c>
      <c r="K156" s="28">
        <v>4321</v>
      </c>
      <c r="L156" s="28">
        <v>4215</v>
      </c>
      <c r="M156" s="28">
        <v>2.3352300000000001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18500.650000000001</v>
      </c>
      <c r="D157" s="37">
        <v>18597.100000000002</v>
      </c>
      <c r="E157" s="37">
        <v>18344.200000000004</v>
      </c>
      <c r="F157" s="37">
        <v>18187.750000000004</v>
      </c>
      <c r="G157" s="37">
        <v>17934.850000000006</v>
      </c>
      <c r="H157" s="37">
        <v>18753.550000000003</v>
      </c>
      <c r="I157" s="37">
        <v>19006.450000000004</v>
      </c>
      <c r="J157" s="37">
        <v>19162.900000000001</v>
      </c>
      <c r="K157" s="28">
        <v>18850</v>
      </c>
      <c r="L157" s="28">
        <v>18440.650000000001</v>
      </c>
      <c r="M157" s="28">
        <v>0.60416000000000003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350.2</v>
      </c>
      <c r="D158" s="37">
        <v>349.2833333333333</v>
      </c>
      <c r="E158" s="37">
        <v>346.91666666666663</v>
      </c>
      <c r="F158" s="37">
        <v>343.63333333333333</v>
      </c>
      <c r="G158" s="37">
        <v>341.26666666666665</v>
      </c>
      <c r="H158" s="37">
        <v>352.56666666666661</v>
      </c>
      <c r="I158" s="37">
        <v>354.93333333333328</v>
      </c>
      <c r="J158" s="37">
        <v>358.21666666666658</v>
      </c>
      <c r="K158" s="28">
        <v>351.65</v>
      </c>
      <c r="L158" s="28">
        <v>346</v>
      </c>
      <c r="M158" s="28">
        <v>3.3037299999999998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954.9</v>
      </c>
      <c r="D159" s="37">
        <v>957.09999999999991</v>
      </c>
      <c r="E159" s="37">
        <v>939.89999999999986</v>
      </c>
      <c r="F159" s="37">
        <v>924.9</v>
      </c>
      <c r="G159" s="37">
        <v>907.69999999999993</v>
      </c>
      <c r="H159" s="37">
        <v>972.0999999999998</v>
      </c>
      <c r="I159" s="37">
        <v>989.29999999999984</v>
      </c>
      <c r="J159" s="37">
        <v>1004.2999999999997</v>
      </c>
      <c r="K159" s="28">
        <v>974.3</v>
      </c>
      <c r="L159" s="28">
        <v>942.1</v>
      </c>
      <c r="M159" s="28">
        <v>10.17403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171.3</v>
      </c>
      <c r="D160" s="37">
        <v>171.95000000000002</v>
      </c>
      <c r="E160" s="37">
        <v>169.85000000000002</v>
      </c>
      <c r="F160" s="37">
        <v>168.4</v>
      </c>
      <c r="G160" s="37">
        <v>166.3</v>
      </c>
      <c r="H160" s="37">
        <v>173.40000000000003</v>
      </c>
      <c r="I160" s="37">
        <v>175.5</v>
      </c>
      <c r="J160" s="37">
        <v>176.95000000000005</v>
      </c>
      <c r="K160" s="28">
        <v>174.05</v>
      </c>
      <c r="L160" s="28">
        <v>170.5</v>
      </c>
      <c r="M160" s="28">
        <v>124.78192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233.5</v>
      </c>
      <c r="D161" s="37">
        <v>234.03333333333333</v>
      </c>
      <c r="E161" s="37">
        <v>230.56666666666666</v>
      </c>
      <c r="F161" s="37">
        <v>227.63333333333333</v>
      </c>
      <c r="G161" s="37">
        <v>224.16666666666666</v>
      </c>
      <c r="H161" s="37">
        <v>236.96666666666667</v>
      </c>
      <c r="I161" s="37">
        <v>240.43333333333331</v>
      </c>
      <c r="J161" s="37">
        <v>243.36666666666667</v>
      </c>
      <c r="K161" s="28">
        <v>237.5</v>
      </c>
      <c r="L161" s="28">
        <v>231.1</v>
      </c>
      <c r="M161" s="28">
        <v>5.2107700000000001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2519.9</v>
      </c>
      <c r="D162" s="37">
        <v>2504.25</v>
      </c>
      <c r="E162" s="37">
        <v>2466.65</v>
      </c>
      <c r="F162" s="37">
        <v>2413.4</v>
      </c>
      <c r="G162" s="37">
        <v>2375.8000000000002</v>
      </c>
      <c r="H162" s="37">
        <v>2557.5</v>
      </c>
      <c r="I162" s="37">
        <v>2595.1000000000004</v>
      </c>
      <c r="J162" s="37">
        <v>2648.35</v>
      </c>
      <c r="K162" s="28">
        <v>2541.85</v>
      </c>
      <c r="L162" s="28">
        <v>2451</v>
      </c>
      <c r="M162" s="28">
        <v>3.8831000000000002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43221.15</v>
      </c>
      <c r="D163" s="37">
        <v>43391.783333333333</v>
      </c>
      <c r="E163" s="37">
        <v>42918.316666666666</v>
      </c>
      <c r="F163" s="37">
        <v>42615.48333333333</v>
      </c>
      <c r="G163" s="37">
        <v>42142.016666666663</v>
      </c>
      <c r="H163" s="37">
        <v>43694.616666666669</v>
      </c>
      <c r="I163" s="37">
        <v>44168.083333333328</v>
      </c>
      <c r="J163" s="37">
        <v>44470.916666666672</v>
      </c>
      <c r="K163" s="28">
        <v>43865.25</v>
      </c>
      <c r="L163" s="28">
        <v>43088.95</v>
      </c>
      <c r="M163" s="28">
        <v>0.10815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213.6</v>
      </c>
      <c r="D164" s="37">
        <v>214.2166666666667</v>
      </c>
      <c r="E164" s="37">
        <v>212.43333333333339</v>
      </c>
      <c r="F164" s="37">
        <v>211.26666666666671</v>
      </c>
      <c r="G164" s="37">
        <v>209.48333333333341</v>
      </c>
      <c r="H164" s="37">
        <v>215.38333333333338</v>
      </c>
      <c r="I164" s="37">
        <v>217.16666666666669</v>
      </c>
      <c r="J164" s="37">
        <v>218.33333333333337</v>
      </c>
      <c r="K164" s="28">
        <v>216</v>
      </c>
      <c r="L164" s="28">
        <v>213.05</v>
      </c>
      <c r="M164" s="28">
        <v>20.193300000000001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4625.8500000000004</v>
      </c>
      <c r="D165" s="37">
        <v>4595.6166666666668</v>
      </c>
      <c r="E165" s="37">
        <v>4556.2333333333336</v>
      </c>
      <c r="F165" s="37">
        <v>4486.6166666666668</v>
      </c>
      <c r="G165" s="37">
        <v>4447.2333333333336</v>
      </c>
      <c r="H165" s="37">
        <v>4665.2333333333336</v>
      </c>
      <c r="I165" s="37">
        <v>4704.6166666666668</v>
      </c>
      <c r="J165" s="37">
        <v>4774.2333333333336</v>
      </c>
      <c r="K165" s="28">
        <v>4635</v>
      </c>
      <c r="L165" s="28">
        <v>4526</v>
      </c>
      <c r="M165" s="28">
        <v>0.21340000000000001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2522.9</v>
      </c>
      <c r="D166" s="37">
        <v>2518.5833333333335</v>
      </c>
      <c r="E166" s="37">
        <v>2477.166666666667</v>
      </c>
      <c r="F166" s="37">
        <v>2431.4333333333334</v>
      </c>
      <c r="G166" s="37">
        <v>2390.0166666666669</v>
      </c>
      <c r="H166" s="37">
        <v>2564.3166666666671</v>
      </c>
      <c r="I166" s="37">
        <v>2605.733333333334</v>
      </c>
      <c r="J166" s="37">
        <v>2651.4666666666672</v>
      </c>
      <c r="K166" s="28">
        <v>2560</v>
      </c>
      <c r="L166" s="28">
        <v>2472.85</v>
      </c>
      <c r="M166" s="28">
        <v>8.5565599999999993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2517.4499999999998</v>
      </c>
      <c r="D167" s="37">
        <v>2526.5833333333335</v>
      </c>
      <c r="E167" s="37">
        <v>2493.166666666667</v>
      </c>
      <c r="F167" s="37">
        <v>2468.8833333333337</v>
      </c>
      <c r="G167" s="37">
        <v>2435.4666666666672</v>
      </c>
      <c r="H167" s="37">
        <v>2550.8666666666668</v>
      </c>
      <c r="I167" s="37">
        <v>2584.2833333333338</v>
      </c>
      <c r="J167" s="37">
        <v>2608.5666666666666</v>
      </c>
      <c r="K167" s="28">
        <v>2560</v>
      </c>
      <c r="L167" s="28">
        <v>2502.3000000000002</v>
      </c>
      <c r="M167" s="28">
        <v>11.757400000000001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2499.9</v>
      </c>
      <c r="D168" s="37">
        <v>2508.0000000000005</v>
      </c>
      <c r="E168" s="37">
        <v>2471.2000000000007</v>
      </c>
      <c r="F168" s="37">
        <v>2442.5000000000005</v>
      </c>
      <c r="G168" s="37">
        <v>2405.7000000000007</v>
      </c>
      <c r="H168" s="37">
        <v>2536.7000000000007</v>
      </c>
      <c r="I168" s="37">
        <v>2573.5000000000009</v>
      </c>
      <c r="J168" s="37">
        <v>2602.2000000000007</v>
      </c>
      <c r="K168" s="28">
        <v>2544.8000000000002</v>
      </c>
      <c r="L168" s="28">
        <v>2479.3000000000002</v>
      </c>
      <c r="M168" s="28">
        <v>4.1734400000000003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123.05</v>
      </c>
      <c r="D169" s="37">
        <v>123.25</v>
      </c>
      <c r="E169" s="37">
        <v>122.15</v>
      </c>
      <c r="F169" s="37">
        <v>121.25</v>
      </c>
      <c r="G169" s="37">
        <v>120.15</v>
      </c>
      <c r="H169" s="37">
        <v>124.15</v>
      </c>
      <c r="I169" s="37">
        <v>125.25</v>
      </c>
      <c r="J169" s="37">
        <v>126.15</v>
      </c>
      <c r="K169" s="28">
        <v>124.35</v>
      </c>
      <c r="L169" s="28">
        <v>122.35</v>
      </c>
      <c r="M169" s="28">
        <v>72.508030000000005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214</v>
      </c>
      <c r="D170" s="37">
        <v>215.01666666666665</v>
      </c>
      <c r="E170" s="37">
        <v>212.23333333333329</v>
      </c>
      <c r="F170" s="37">
        <v>210.46666666666664</v>
      </c>
      <c r="G170" s="37">
        <v>207.68333333333328</v>
      </c>
      <c r="H170" s="37">
        <v>216.7833333333333</v>
      </c>
      <c r="I170" s="37">
        <v>219.56666666666666</v>
      </c>
      <c r="J170" s="37">
        <v>221.33333333333331</v>
      </c>
      <c r="K170" s="28">
        <v>217.8</v>
      </c>
      <c r="L170" s="28">
        <v>213.25</v>
      </c>
      <c r="M170" s="28">
        <v>74.408249999999995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491.7</v>
      </c>
      <c r="D171" s="37">
        <v>491.16666666666669</v>
      </c>
      <c r="E171" s="37">
        <v>487.53333333333336</v>
      </c>
      <c r="F171" s="37">
        <v>483.36666666666667</v>
      </c>
      <c r="G171" s="37">
        <v>479.73333333333335</v>
      </c>
      <c r="H171" s="37">
        <v>495.33333333333337</v>
      </c>
      <c r="I171" s="37">
        <v>498.9666666666667</v>
      </c>
      <c r="J171" s="37">
        <v>503.13333333333338</v>
      </c>
      <c r="K171" s="28">
        <v>494.8</v>
      </c>
      <c r="L171" s="28">
        <v>487</v>
      </c>
      <c r="M171" s="28">
        <v>4.7569100000000004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14785.6</v>
      </c>
      <c r="D172" s="37">
        <v>14787.416666666666</v>
      </c>
      <c r="E172" s="37">
        <v>14678.183333333332</v>
      </c>
      <c r="F172" s="37">
        <v>14570.766666666666</v>
      </c>
      <c r="G172" s="37">
        <v>14461.533333333333</v>
      </c>
      <c r="H172" s="37">
        <v>14894.833333333332</v>
      </c>
      <c r="I172" s="37">
        <v>15004.066666666666</v>
      </c>
      <c r="J172" s="37">
        <v>15111.483333333332</v>
      </c>
      <c r="K172" s="28">
        <v>14896.65</v>
      </c>
      <c r="L172" s="28">
        <v>14680</v>
      </c>
      <c r="M172" s="28">
        <v>8.5849999999999996E-2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42.8</v>
      </c>
      <c r="D173" s="37">
        <v>42.333333333333336</v>
      </c>
      <c r="E173" s="37">
        <v>41.666666666666671</v>
      </c>
      <c r="F173" s="37">
        <v>40.533333333333339</v>
      </c>
      <c r="G173" s="37">
        <v>39.866666666666674</v>
      </c>
      <c r="H173" s="37">
        <v>43.466666666666669</v>
      </c>
      <c r="I173" s="37">
        <v>44.13333333333334</v>
      </c>
      <c r="J173" s="37">
        <v>45.266666666666666</v>
      </c>
      <c r="K173" s="28">
        <v>43</v>
      </c>
      <c r="L173" s="28">
        <v>41.2</v>
      </c>
      <c r="M173" s="28">
        <v>1117.1521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154.69999999999999</v>
      </c>
      <c r="D174" s="37">
        <v>153.79999999999998</v>
      </c>
      <c r="E174" s="37">
        <v>151.84999999999997</v>
      </c>
      <c r="F174" s="37">
        <v>148.99999999999997</v>
      </c>
      <c r="G174" s="37">
        <v>147.04999999999995</v>
      </c>
      <c r="H174" s="37">
        <v>156.64999999999998</v>
      </c>
      <c r="I174" s="37">
        <v>158.59999999999997</v>
      </c>
      <c r="J174" s="37">
        <v>161.44999999999999</v>
      </c>
      <c r="K174" s="28">
        <v>155.75</v>
      </c>
      <c r="L174" s="28">
        <v>150.94999999999999</v>
      </c>
      <c r="M174" s="28">
        <v>170.53519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142.05000000000001</v>
      </c>
      <c r="D175" s="37">
        <v>141.41666666666666</v>
      </c>
      <c r="E175" s="37">
        <v>140.2833333333333</v>
      </c>
      <c r="F175" s="37">
        <v>138.51666666666665</v>
      </c>
      <c r="G175" s="37">
        <v>137.3833333333333</v>
      </c>
      <c r="H175" s="37">
        <v>143.18333333333331</v>
      </c>
      <c r="I175" s="37">
        <v>144.31666666666669</v>
      </c>
      <c r="J175" s="37">
        <v>146.08333333333331</v>
      </c>
      <c r="K175" s="28">
        <v>142.55000000000001</v>
      </c>
      <c r="L175" s="28">
        <v>139.65</v>
      </c>
      <c r="M175" s="28">
        <v>39.288600000000002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2383.5500000000002</v>
      </c>
      <c r="D176" s="37">
        <v>2388.5499999999997</v>
      </c>
      <c r="E176" s="37">
        <v>2370.0999999999995</v>
      </c>
      <c r="F176" s="37">
        <v>2356.6499999999996</v>
      </c>
      <c r="G176" s="37">
        <v>2338.1999999999994</v>
      </c>
      <c r="H176" s="37">
        <v>2401.9999999999995</v>
      </c>
      <c r="I176" s="37">
        <v>2420.4499999999994</v>
      </c>
      <c r="J176" s="37">
        <v>2433.8999999999996</v>
      </c>
      <c r="K176" s="28">
        <v>2407</v>
      </c>
      <c r="L176" s="28">
        <v>2375.1</v>
      </c>
      <c r="M176" s="28">
        <v>46.231630000000003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896</v>
      </c>
      <c r="D177" s="37">
        <v>891.9</v>
      </c>
      <c r="E177" s="37">
        <v>884.8</v>
      </c>
      <c r="F177" s="37">
        <v>873.6</v>
      </c>
      <c r="G177" s="37">
        <v>866.5</v>
      </c>
      <c r="H177" s="37">
        <v>903.09999999999991</v>
      </c>
      <c r="I177" s="37">
        <v>910.2</v>
      </c>
      <c r="J177" s="37">
        <v>921.39999999999986</v>
      </c>
      <c r="K177" s="28">
        <v>899</v>
      </c>
      <c r="L177" s="28">
        <v>880.7</v>
      </c>
      <c r="M177" s="28">
        <v>8.6826000000000008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1220.0999999999999</v>
      </c>
      <c r="D178" s="37">
        <v>1219.5666666666666</v>
      </c>
      <c r="E178" s="37">
        <v>1211.5833333333333</v>
      </c>
      <c r="F178" s="37">
        <v>1203.0666666666666</v>
      </c>
      <c r="G178" s="37">
        <v>1195.0833333333333</v>
      </c>
      <c r="H178" s="37">
        <v>1228.0833333333333</v>
      </c>
      <c r="I178" s="37">
        <v>1236.0666666666668</v>
      </c>
      <c r="J178" s="37">
        <v>1244.5833333333333</v>
      </c>
      <c r="K178" s="28">
        <v>1227.55</v>
      </c>
      <c r="L178" s="28">
        <v>1211.05</v>
      </c>
      <c r="M178" s="28">
        <v>9.3699999999999992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2453.5</v>
      </c>
      <c r="D179" s="37">
        <v>2462.7666666666669</v>
      </c>
      <c r="E179" s="37">
        <v>2431.5333333333338</v>
      </c>
      <c r="F179" s="37">
        <v>2409.5666666666671</v>
      </c>
      <c r="G179" s="37">
        <v>2378.3333333333339</v>
      </c>
      <c r="H179" s="37">
        <v>2484.7333333333336</v>
      </c>
      <c r="I179" s="37">
        <v>2515.9666666666662</v>
      </c>
      <c r="J179" s="37">
        <v>2537.9333333333334</v>
      </c>
      <c r="K179" s="28">
        <v>2494</v>
      </c>
      <c r="L179" s="28">
        <v>2440.8000000000002</v>
      </c>
      <c r="M179" s="28">
        <v>4.9857199999999997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7528.4</v>
      </c>
      <c r="D180" s="37">
        <v>7511.9833333333336</v>
      </c>
      <c r="E180" s="37">
        <v>7479.2166666666672</v>
      </c>
      <c r="F180" s="37">
        <v>7430.0333333333338</v>
      </c>
      <c r="G180" s="37">
        <v>7397.2666666666673</v>
      </c>
      <c r="H180" s="37">
        <v>7561.166666666667</v>
      </c>
      <c r="I180" s="37">
        <v>7593.9333333333334</v>
      </c>
      <c r="J180" s="37">
        <v>7643.1166666666668</v>
      </c>
      <c r="K180" s="28">
        <v>7544.75</v>
      </c>
      <c r="L180" s="28">
        <v>7462.8</v>
      </c>
      <c r="M180" s="28">
        <v>6.8720000000000003E-2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25265.45</v>
      </c>
      <c r="D181" s="37">
        <v>25436.683333333334</v>
      </c>
      <c r="E181" s="37">
        <v>24988.76666666667</v>
      </c>
      <c r="F181" s="37">
        <v>24712.083333333336</v>
      </c>
      <c r="G181" s="37">
        <v>24264.166666666672</v>
      </c>
      <c r="H181" s="37">
        <v>25713.366666666669</v>
      </c>
      <c r="I181" s="37">
        <v>26161.283333333333</v>
      </c>
      <c r="J181" s="37">
        <v>26437.966666666667</v>
      </c>
      <c r="K181" s="28">
        <v>25884.6</v>
      </c>
      <c r="L181" s="28">
        <v>25160</v>
      </c>
      <c r="M181" s="28">
        <v>0.254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1283.8</v>
      </c>
      <c r="D182" s="37">
        <v>1286.3833333333332</v>
      </c>
      <c r="E182" s="37">
        <v>1268.4166666666665</v>
      </c>
      <c r="F182" s="37">
        <v>1253.0333333333333</v>
      </c>
      <c r="G182" s="37">
        <v>1235.0666666666666</v>
      </c>
      <c r="H182" s="37">
        <v>1301.7666666666664</v>
      </c>
      <c r="I182" s="37">
        <v>1319.7333333333331</v>
      </c>
      <c r="J182" s="37">
        <v>1335.1166666666663</v>
      </c>
      <c r="K182" s="28">
        <v>1304.3499999999999</v>
      </c>
      <c r="L182" s="28">
        <v>1271</v>
      </c>
      <c r="M182" s="28">
        <v>9.0940399999999997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2439.0500000000002</v>
      </c>
      <c r="D183" s="37">
        <v>2438.0499999999997</v>
      </c>
      <c r="E183" s="37">
        <v>2407.5999999999995</v>
      </c>
      <c r="F183" s="37">
        <v>2376.1499999999996</v>
      </c>
      <c r="G183" s="37">
        <v>2345.6999999999994</v>
      </c>
      <c r="H183" s="37">
        <v>2469.4999999999995</v>
      </c>
      <c r="I183" s="37">
        <v>2499.9499999999994</v>
      </c>
      <c r="J183" s="37">
        <v>2531.3999999999996</v>
      </c>
      <c r="K183" s="28">
        <v>2468.5</v>
      </c>
      <c r="L183" s="28">
        <v>2406.6</v>
      </c>
      <c r="M183" s="28">
        <v>3.5752199999999998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539.79999999999995</v>
      </c>
      <c r="D184" s="37">
        <v>538.4666666666667</v>
      </c>
      <c r="E184" s="37">
        <v>532.68333333333339</v>
      </c>
      <c r="F184" s="37">
        <v>525.56666666666672</v>
      </c>
      <c r="G184" s="37">
        <v>519.78333333333342</v>
      </c>
      <c r="H184" s="37">
        <v>545.58333333333337</v>
      </c>
      <c r="I184" s="37">
        <v>551.36666666666667</v>
      </c>
      <c r="J184" s="37">
        <v>558.48333333333335</v>
      </c>
      <c r="K184" s="28">
        <v>544.25</v>
      </c>
      <c r="L184" s="28">
        <v>531.35</v>
      </c>
      <c r="M184" s="28">
        <v>216.61864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104.15</v>
      </c>
      <c r="D185" s="37">
        <v>104.60000000000001</v>
      </c>
      <c r="E185" s="37">
        <v>103.20000000000002</v>
      </c>
      <c r="F185" s="37">
        <v>102.25000000000001</v>
      </c>
      <c r="G185" s="37">
        <v>100.85000000000002</v>
      </c>
      <c r="H185" s="37">
        <v>105.55000000000001</v>
      </c>
      <c r="I185" s="37">
        <v>106.95000000000002</v>
      </c>
      <c r="J185" s="37">
        <v>107.9</v>
      </c>
      <c r="K185" s="28">
        <v>106</v>
      </c>
      <c r="L185" s="28">
        <v>103.65</v>
      </c>
      <c r="M185" s="28">
        <v>509.35597000000001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890.65</v>
      </c>
      <c r="D186" s="37">
        <v>890.36666666666667</v>
      </c>
      <c r="E186" s="37">
        <v>882.2833333333333</v>
      </c>
      <c r="F186" s="37">
        <v>873.91666666666663</v>
      </c>
      <c r="G186" s="37">
        <v>865.83333333333326</v>
      </c>
      <c r="H186" s="37">
        <v>898.73333333333335</v>
      </c>
      <c r="I186" s="37">
        <v>906.81666666666661</v>
      </c>
      <c r="J186" s="37">
        <v>915.18333333333339</v>
      </c>
      <c r="K186" s="28">
        <v>898.45</v>
      </c>
      <c r="L186" s="28">
        <v>882</v>
      </c>
      <c r="M186" s="28">
        <v>44.047409999999999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516.20000000000005</v>
      </c>
      <c r="D187" s="37">
        <v>513.85</v>
      </c>
      <c r="E187" s="37">
        <v>509.35</v>
      </c>
      <c r="F187" s="37">
        <v>502.5</v>
      </c>
      <c r="G187" s="37">
        <v>498</v>
      </c>
      <c r="H187" s="37">
        <v>520.70000000000005</v>
      </c>
      <c r="I187" s="37">
        <v>525.20000000000005</v>
      </c>
      <c r="J187" s="37">
        <v>532.05000000000007</v>
      </c>
      <c r="K187" s="28">
        <v>518.35</v>
      </c>
      <c r="L187" s="28">
        <v>507</v>
      </c>
      <c r="M187" s="28">
        <v>7.45038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585.35</v>
      </c>
      <c r="D188" s="37">
        <v>586.7166666666667</v>
      </c>
      <c r="E188" s="37">
        <v>578.63333333333344</v>
      </c>
      <c r="F188" s="37">
        <v>571.91666666666674</v>
      </c>
      <c r="G188" s="37">
        <v>563.83333333333348</v>
      </c>
      <c r="H188" s="37">
        <v>593.43333333333339</v>
      </c>
      <c r="I188" s="37">
        <v>601.51666666666665</v>
      </c>
      <c r="J188" s="37">
        <v>608.23333333333335</v>
      </c>
      <c r="K188" s="28">
        <v>594.79999999999995</v>
      </c>
      <c r="L188" s="28">
        <v>580</v>
      </c>
      <c r="M188" s="28">
        <v>4.6437099999999996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626.15</v>
      </c>
      <c r="D189" s="37">
        <v>629.4</v>
      </c>
      <c r="E189" s="37">
        <v>618.29999999999995</v>
      </c>
      <c r="F189" s="37">
        <v>610.44999999999993</v>
      </c>
      <c r="G189" s="37">
        <v>599.34999999999991</v>
      </c>
      <c r="H189" s="37">
        <v>637.25</v>
      </c>
      <c r="I189" s="37">
        <v>648.35000000000014</v>
      </c>
      <c r="J189" s="37">
        <v>656.2</v>
      </c>
      <c r="K189" s="28">
        <v>640.5</v>
      </c>
      <c r="L189" s="28">
        <v>621.54999999999995</v>
      </c>
      <c r="M189" s="28">
        <v>20.1112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966.75</v>
      </c>
      <c r="D190" s="37">
        <v>965.93333333333339</v>
      </c>
      <c r="E190" s="37">
        <v>957.06666666666683</v>
      </c>
      <c r="F190" s="37">
        <v>947.38333333333344</v>
      </c>
      <c r="G190" s="37">
        <v>938.51666666666688</v>
      </c>
      <c r="H190" s="37">
        <v>975.61666666666679</v>
      </c>
      <c r="I190" s="37">
        <v>984.48333333333335</v>
      </c>
      <c r="J190" s="37">
        <v>994.16666666666674</v>
      </c>
      <c r="K190" s="28">
        <v>974.8</v>
      </c>
      <c r="L190" s="28">
        <v>956.25</v>
      </c>
      <c r="M190" s="28">
        <v>10.046419999999999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1312.35</v>
      </c>
      <c r="D191" s="37">
        <v>1311.3999999999999</v>
      </c>
      <c r="E191" s="37">
        <v>1300.9499999999998</v>
      </c>
      <c r="F191" s="37">
        <v>1289.55</v>
      </c>
      <c r="G191" s="37">
        <v>1279.0999999999999</v>
      </c>
      <c r="H191" s="37">
        <v>1322.7999999999997</v>
      </c>
      <c r="I191" s="37">
        <v>1333.25</v>
      </c>
      <c r="J191" s="37">
        <v>1344.6499999999996</v>
      </c>
      <c r="K191" s="28">
        <v>1321.85</v>
      </c>
      <c r="L191" s="28">
        <v>1300</v>
      </c>
      <c r="M191" s="28">
        <v>7.6571300000000004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3856.2</v>
      </c>
      <c r="D192" s="37">
        <v>3840.2833333333333</v>
      </c>
      <c r="E192" s="37">
        <v>3816.5666666666666</v>
      </c>
      <c r="F192" s="37">
        <v>3776.9333333333334</v>
      </c>
      <c r="G192" s="37">
        <v>3753.2166666666667</v>
      </c>
      <c r="H192" s="37">
        <v>3879.9166666666665</v>
      </c>
      <c r="I192" s="37">
        <v>3903.6333333333328</v>
      </c>
      <c r="J192" s="37">
        <v>3943.2666666666664</v>
      </c>
      <c r="K192" s="28">
        <v>3864</v>
      </c>
      <c r="L192" s="28">
        <v>3800.65</v>
      </c>
      <c r="M192" s="28">
        <v>19.842120000000001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742.45</v>
      </c>
      <c r="D193" s="37">
        <v>740.65</v>
      </c>
      <c r="E193" s="37">
        <v>736.4</v>
      </c>
      <c r="F193" s="37">
        <v>730.35</v>
      </c>
      <c r="G193" s="37">
        <v>726.1</v>
      </c>
      <c r="H193" s="37">
        <v>746.69999999999993</v>
      </c>
      <c r="I193" s="37">
        <v>750.94999999999993</v>
      </c>
      <c r="J193" s="37">
        <v>756.99999999999989</v>
      </c>
      <c r="K193" s="28">
        <v>744.9</v>
      </c>
      <c r="L193" s="28">
        <v>734.6</v>
      </c>
      <c r="M193" s="28">
        <v>17.71997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7482.5</v>
      </c>
      <c r="D194" s="37">
        <v>7528.166666666667</v>
      </c>
      <c r="E194" s="37">
        <v>7384.3333333333339</v>
      </c>
      <c r="F194" s="37">
        <v>7286.166666666667</v>
      </c>
      <c r="G194" s="37">
        <v>7142.3333333333339</v>
      </c>
      <c r="H194" s="37">
        <v>7626.3333333333339</v>
      </c>
      <c r="I194" s="37">
        <v>7770.1666666666679</v>
      </c>
      <c r="J194" s="37">
        <v>7868.3333333333339</v>
      </c>
      <c r="K194" s="28">
        <v>7672</v>
      </c>
      <c r="L194" s="28">
        <v>7430</v>
      </c>
      <c r="M194" s="28">
        <v>3.1059000000000001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506.4</v>
      </c>
      <c r="D195" s="37">
        <v>508.66666666666669</v>
      </c>
      <c r="E195" s="37">
        <v>502.88333333333333</v>
      </c>
      <c r="F195" s="37">
        <v>499.36666666666662</v>
      </c>
      <c r="G195" s="37">
        <v>493.58333333333326</v>
      </c>
      <c r="H195" s="37">
        <v>512.18333333333339</v>
      </c>
      <c r="I195" s="37">
        <v>517.96666666666681</v>
      </c>
      <c r="J195" s="37">
        <v>521.48333333333346</v>
      </c>
      <c r="K195" s="28">
        <v>514.45000000000005</v>
      </c>
      <c r="L195" s="28">
        <v>505.15</v>
      </c>
      <c r="M195" s="28">
        <v>143.1104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250.6</v>
      </c>
      <c r="D196" s="37">
        <v>251.61666666666667</v>
      </c>
      <c r="E196" s="37">
        <v>248.23333333333335</v>
      </c>
      <c r="F196" s="37">
        <v>245.86666666666667</v>
      </c>
      <c r="G196" s="37">
        <v>242.48333333333335</v>
      </c>
      <c r="H196" s="37">
        <v>253.98333333333335</v>
      </c>
      <c r="I196" s="37">
        <v>257.36666666666667</v>
      </c>
      <c r="J196" s="37">
        <v>259.73333333333335</v>
      </c>
      <c r="K196" s="28">
        <v>255</v>
      </c>
      <c r="L196" s="28">
        <v>249.25</v>
      </c>
      <c r="M196" s="28">
        <v>251.62900999999999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1167.5</v>
      </c>
      <c r="D197" s="37">
        <v>1168.5666666666666</v>
      </c>
      <c r="E197" s="37">
        <v>1157.2333333333331</v>
      </c>
      <c r="F197" s="37">
        <v>1146.9666666666665</v>
      </c>
      <c r="G197" s="37">
        <v>1135.633333333333</v>
      </c>
      <c r="H197" s="37">
        <v>1178.8333333333333</v>
      </c>
      <c r="I197" s="37">
        <v>1190.1666666666667</v>
      </c>
      <c r="J197" s="37">
        <v>1200.4333333333334</v>
      </c>
      <c r="K197" s="28">
        <v>1179.9000000000001</v>
      </c>
      <c r="L197" s="28">
        <v>1158.3</v>
      </c>
      <c r="M197" s="28">
        <v>75.247339999999994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1482.95</v>
      </c>
      <c r="D198" s="37">
        <v>1471.9833333333333</v>
      </c>
      <c r="E198" s="37">
        <v>1453.9666666666667</v>
      </c>
      <c r="F198" s="37">
        <v>1424.9833333333333</v>
      </c>
      <c r="G198" s="37">
        <v>1406.9666666666667</v>
      </c>
      <c r="H198" s="37">
        <v>1500.9666666666667</v>
      </c>
      <c r="I198" s="37">
        <v>1518.9833333333336</v>
      </c>
      <c r="J198" s="37">
        <v>1547.9666666666667</v>
      </c>
      <c r="K198" s="28">
        <v>1490</v>
      </c>
      <c r="L198" s="28">
        <v>1443</v>
      </c>
      <c r="M198" s="28">
        <v>90.311459999999997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888.95</v>
      </c>
      <c r="D199" s="37">
        <v>894.98333333333323</v>
      </c>
      <c r="E199" s="37">
        <v>880.01666666666642</v>
      </c>
      <c r="F199" s="37">
        <v>871.08333333333314</v>
      </c>
      <c r="G199" s="37">
        <v>856.11666666666633</v>
      </c>
      <c r="H199" s="37">
        <v>903.91666666666652</v>
      </c>
      <c r="I199" s="37">
        <v>918.88333333333344</v>
      </c>
      <c r="J199" s="37">
        <v>927.81666666666661</v>
      </c>
      <c r="K199" s="28">
        <v>909.95</v>
      </c>
      <c r="L199" s="28">
        <v>886.05</v>
      </c>
      <c r="M199" s="28">
        <v>1.82039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2464</v>
      </c>
      <c r="D200" s="37">
        <v>2461.2166666666667</v>
      </c>
      <c r="E200" s="37">
        <v>2444.5333333333333</v>
      </c>
      <c r="F200" s="37">
        <v>2425.0666666666666</v>
      </c>
      <c r="G200" s="37">
        <v>2408.3833333333332</v>
      </c>
      <c r="H200" s="37">
        <v>2480.6833333333334</v>
      </c>
      <c r="I200" s="37">
        <v>2497.3666666666668</v>
      </c>
      <c r="J200" s="37">
        <v>2516.8333333333335</v>
      </c>
      <c r="K200" s="28">
        <v>2477.9</v>
      </c>
      <c r="L200" s="28">
        <v>2441.75</v>
      </c>
      <c r="M200" s="28">
        <v>11.444269999999999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2738.55</v>
      </c>
      <c r="D201" s="37">
        <v>2713.1833333333334</v>
      </c>
      <c r="E201" s="37">
        <v>2681.3666666666668</v>
      </c>
      <c r="F201" s="37">
        <v>2624.1833333333334</v>
      </c>
      <c r="G201" s="37">
        <v>2592.3666666666668</v>
      </c>
      <c r="H201" s="37">
        <v>2770.3666666666668</v>
      </c>
      <c r="I201" s="37">
        <v>2802.1833333333334</v>
      </c>
      <c r="J201" s="37">
        <v>2859.3666666666668</v>
      </c>
      <c r="K201" s="28">
        <v>2745</v>
      </c>
      <c r="L201" s="28">
        <v>2656</v>
      </c>
      <c r="M201" s="28">
        <v>2.0598299999999998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546.29999999999995</v>
      </c>
      <c r="D202" s="37">
        <v>546.7166666666667</v>
      </c>
      <c r="E202" s="37">
        <v>542.93333333333339</v>
      </c>
      <c r="F202" s="37">
        <v>539.56666666666672</v>
      </c>
      <c r="G202" s="37">
        <v>535.78333333333342</v>
      </c>
      <c r="H202" s="37">
        <v>550.08333333333337</v>
      </c>
      <c r="I202" s="37">
        <v>553.86666666666667</v>
      </c>
      <c r="J202" s="37">
        <v>557.23333333333335</v>
      </c>
      <c r="K202" s="28">
        <v>550.5</v>
      </c>
      <c r="L202" s="28">
        <v>543.35</v>
      </c>
      <c r="M202" s="28">
        <v>2.4411399999999999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1097.55</v>
      </c>
      <c r="D203" s="37">
        <v>1084.8166666666668</v>
      </c>
      <c r="E203" s="37">
        <v>1062.6333333333337</v>
      </c>
      <c r="F203" s="37">
        <v>1027.7166666666669</v>
      </c>
      <c r="G203" s="37">
        <v>1005.5333333333338</v>
      </c>
      <c r="H203" s="37">
        <v>1119.7333333333336</v>
      </c>
      <c r="I203" s="37">
        <v>1141.9166666666665</v>
      </c>
      <c r="J203" s="37">
        <v>1176.8333333333335</v>
      </c>
      <c r="K203" s="28">
        <v>1107</v>
      </c>
      <c r="L203" s="28">
        <v>1049.9000000000001</v>
      </c>
      <c r="M203" s="28">
        <v>8.7859700000000007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785.95</v>
      </c>
      <c r="D204" s="37">
        <v>789.18333333333339</v>
      </c>
      <c r="E204" s="37">
        <v>778.76666666666677</v>
      </c>
      <c r="F204" s="37">
        <v>771.58333333333337</v>
      </c>
      <c r="G204" s="37">
        <v>761.16666666666674</v>
      </c>
      <c r="H204" s="37">
        <v>796.36666666666679</v>
      </c>
      <c r="I204" s="37">
        <v>806.7833333333333</v>
      </c>
      <c r="J204" s="37">
        <v>813.96666666666681</v>
      </c>
      <c r="K204" s="28">
        <v>799.6</v>
      </c>
      <c r="L204" s="28">
        <v>782</v>
      </c>
      <c r="M204" s="28">
        <v>17.717929999999999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7441</v>
      </c>
      <c r="D205" s="37">
        <v>7480.333333333333</v>
      </c>
      <c r="E205" s="37">
        <v>7385.6666666666661</v>
      </c>
      <c r="F205" s="37">
        <v>7330.333333333333</v>
      </c>
      <c r="G205" s="37">
        <v>7235.6666666666661</v>
      </c>
      <c r="H205" s="37">
        <v>7535.6666666666661</v>
      </c>
      <c r="I205" s="37">
        <v>7630.3333333333321</v>
      </c>
      <c r="J205" s="37">
        <v>7685.6666666666661</v>
      </c>
      <c r="K205" s="28">
        <v>7575</v>
      </c>
      <c r="L205" s="28">
        <v>7425</v>
      </c>
      <c r="M205" s="28">
        <v>3.24627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49.8</v>
      </c>
      <c r="D206" s="37">
        <v>48.93333333333333</v>
      </c>
      <c r="E206" s="37">
        <v>47.716666666666661</v>
      </c>
      <c r="F206" s="37">
        <v>45.633333333333333</v>
      </c>
      <c r="G206" s="37">
        <v>44.416666666666664</v>
      </c>
      <c r="H206" s="37">
        <v>51.016666666666659</v>
      </c>
      <c r="I206" s="37">
        <v>52.233333333333327</v>
      </c>
      <c r="J206" s="37">
        <v>54.316666666666656</v>
      </c>
      <c r="K206" s="28">
        <v>50.15</v>
      </c>
      <c r="L206" s="28">
        <v>46.85</v>
      </c>
      <c r="M206" s="28">
        <v>331.40602000000001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1670.85</v>
      </c>
      <c r="D207" s="37">
        <v>1666.8500000000001</v>
      </c>
      <c r="E207" s="37">
        <v>1655.4500000000003</v>
      </c>
      <c r="F207" s="37">
        <v>1640.0500000000002</v>
      </c>
      <c r="G207" s="37">
        <v>1628.6500000000003</v>
      </c>
      <c r="H207" s="37">
        <v>1682.2500000000002</v>
      </c>
      <c r="I207" s="37">
        <v>1693.6500000000003</v>
      </c>
      <c r="J207" s="37">
        <v>1709.0500000000002</v>
      </c>
      <c r="K207" s="28">
        <v>1678.25</v>
      </c>
      <c r="L207" s="28">
        <v>1651.45</v>
      </c>
      <c r="M207" s="28">
        <v>2.79976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887.05</v>
      </c>
      <c r="D208" s="37">
        <v>890.18333333333339</v>
      </c>
      <c r="E208" s="37">
        <v>881.86666666666679</v>
      </c>
      <c r="F208" s="37">
        <v>876.68333333333339</v>
      </c>
      <c r="G208" s="37">
        <v>868.36666666666679</v>
      </c>
      <c r="H208" s="37">
        <v>895.36666666666679</v>
      </c>
      <c r="I208" s="37">
        <v>903.68333333333339</v>
      </c>
      <c r="J208" s="37">
        <v>908.86666666666679</v>
      </c>
      <c r="K208" s="28">
        <v>898.5</v>
      </c>
      <c r="L208" s="28">
        <v>885</v>
      </c>
      <c r="M208" s="28">
        <v>7.5968200000000001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940.65</v>
      </c>
      <c r="D209" s="37">
        <v>933.13333333333333</v>
      </c>
      <c r="E209" s="37">
        <v>923.26666666666665</v>
      </c>
      <c r="F209" s="37">
        <v>905.88333333333333</v>
      </c>
      <c r="G209" s="37">
        <v>896.01666666666665</v>
      </c>
      <c r="H209" s="37">
        <v>950.51666666666665</v>
      </c>
      <c r="I209" s="37">
        <v>960.38333333333321</v>
      </c>
      <c r="J209" s="37">
        <v>977.76666666666665</v>
      </c>
      <c r="K209" s="28">
        <v>943</v>
      </c>
      <c r="L209" s="28">
        <v>915.75</v>
      </c>
      <c r="M209" s="28">
        <v>4.6327699999999998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343.25</v>
      </c>
      <c r="D210" s="37">
        <v>341.13333333333333</v>
      </c>
      <c r="E210" s="37">
        <v>338.26666666666665</v>
      </c>
      <c r="F210" s="37">
        <v>333.2833333333333</v>
      </c>
      <c r="G210" s="37">
        <v>330.41666666666663</v>
      </c>
      <c r="H210" s="37">
        <v>346.11666666666667</v>
      </c>
      <c r="I210" s="37">
        <v>348.98333333333335</v>
      </c>
      <c r="J210" s="37">
        <v>353.9666666666667</v>
      </c>
      <c r="K210" s="28">
        <v>344</v>
      </c>
      <c r="L210" s="28">
        <v>336.15</v>
      </c>
      <c r="M210" s="28">
        <v>80.707629999999995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11.4</v>
      </c>
      <c r="D211" s="37">
        <v>11.416666666666666</v>
      </c>
      <c r="E211" s="37">
        <v>10.883333333333333</v>
      </c>
      <c r="F211" s="37">
        <v>10.366666666666667</v>
      </c>
      <c r="G211" s="37">
        <v>9.8333333333333339</v>
      </c>
      <c r="H211" s="37">
        <v>11.933333333333332</v>
      </c>
      <c r="I211" s="37">
        <v>12.466666666666667</v>
      </c>
      <c r="J211" s="37">
        <v>12.983333333333331</v>
      </c>
      <c r="K211" s="28">
        <v>11.95</v>
      </c>
      <c r="L211" s="28">
        <v>10.9</v>
      </c>
      <c r="M211" s="28">
        <v>4412.51145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1214.7</v>
      </c>
      <c r="D212" s="37">
        <v>1205.0666666666666</v>
      </c>
      <c r="E212" s="37">
        <v>1192.6333333333332</v>
      </c>
      <c r="F212" s="37">
        <v>1170.5666666666666</v>
      </c>
      <c r="G212" s="37">
        <v>1158.1333333333332</v>
      </c>
      <c r="H212" s="37">
        <v>1227.1333333333332</v>
      </c>
      <c r="I212" s="37">
        <v>1239.5666666666666</v>
      </c>
      <c r="J212" s="37">
        <v>1261.6333333333332</v>
      </c>
      <c r="K212" s="28">
        <v>1217.5</v>
      </c>
      <c r="L212" s="28">
        <v>1183</v>
      </c>
      <c r="M212" s="28">
        <v>5.4657600000000004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1838.85</v>
      </c>
      <c r="D213" s="37">
        <v>1840.55</v>
      </c>
      <c r="E213" s="37">
        <v>1825.1499999999999</v>
      </c>
      <c r="F213" s="37">
        <v>1811.4499999999998</v>
      </c>
      <c r="G213" s="37">
        <v>1796.0499999999997</v>
      </c>
      <c r="H213" s="37">
        <v>1854.25</v>
      </c>
      <c r="I213" s="37">
        <v>1869.65</v>
      </c>
      <c r="J213" s="37">
        <v>1883.3500000000001</v>
      </c>
      <c r="K213" s="28">
        <v>1855.95</v>
      </c>
      <c r="L213" s="28">
        <v>1826.85</v>
      </c>
      <c r="M213" s="28">
        <v>1.3129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588</v>
      </c>
      <c r="D214" s="37">
        <v>584.33333333333337</v>
      </c>
      <c r="E214" s="37">
        <v>578.66666666666674</v>
      </c>
      <c r="F214" s="37">
        <v>569.33333333333337</v>
      </c>
      <c r="G214" s="37">
        <v>563.66666666666674</v>
      </c>
      <c r="H214" s="37">
        <v>593.66666666666674</v>
      </c>
      <c r="I214" s="37">
        <v>599.33333333333348</v>
      </c>
      <c r="J214" s="37">
        <v>608.66666666666674</v>
      </c>
      <c r="K214" s="37">
        <v>590</v>
      </c>
      <c r="L214" s="37">
        <v>575</v>
      </c>
      <c r="M214" s="37">
        <v>81.844130000000007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13.65</v>
      </c>
      <c r="D215" s="37">
        <v>13.616666666666667</v>
      </c>
      <c r="E215" s="37">
        <v>13.433333333333334</v>
      </c>
      <c r="F215" s="37">
        <v>13.216666666666667</v>
      </c>
      <c r="G215" s="37">
        <v>13.033333333333333</v>
      </c>
      <c r="H215" s="37">
        <v>13.833333333333334</v>
      </c>
      <c r="I215" s="37">
        <v>14.016666666666667</v>
      </c>
      <c r="J215" s="37">
        <v>14.233333333333334</v>
      </c>
      <c r="K215" s="37">
        <v>13.8</v>
      </c>
      <c r="L215" s="37">
        <v>13.4</v>
      </c>
      <c r="M215" s="37">
        <v>748.42791999999997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292.55</v>
      </c>
      <c r="D216" s="37">
        <v>293.05</v>
      </c>
      <c r="E216" s="37">
        <v>290.10000000000002</v>
      </c>
      <c r="F216" s="37">
        <v>287.65000000000003</v>
      </c>
      <c r="G216" s="37">
        <v>284.70000000000005</v>
      </c>
      <c r="H216" s="37">
        <v>295.5</v>
      </c>
      <c r="I216" s="37">
        <v>298.44999999999993</v>
      </c>
      <c r="J216" s="37">
        <v>300.89999999999998</v>
      </c>
      <c r="K216" s="37">
        <v>296</v>
      </c>
      <c r="L216" s="37">
        <v>290.60000000000002</v>
      </c>
      <c r="M216" s="37">
        <v>63.927489999999999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7" sqref="B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30"/>
      <c r="B1" s="431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3" t="s">
        <v>16</v>
      </c>
      <c r="B9" s="425" t="s">
        <v>18</v>
      </c>
      <c r="C9" s="429" t="s">
        <v>20</v>
      </c>
      <c r="D9" s="429" t="s">
        <v>21</v>
      </c>
      <c r="E9" s="420" t="s">
        <v>22</v>
      </c>
      <c r="F9" s="421"/>
      <c r="G9" s="422"/>
      <c r="H9" s="420" t="s">
        <v>23</v>
      </c>
      <c r="I9" s="421"/>
      <c r="J9" s="422"/>
      <c r="K9" s="23"/>
      <c r="L9" s="24"/>
      <c r="M9" s="50"/>
      <c r="N9" s="1"/>
      <c r="O9" s="1"/>
    </row>
    <row r="10" spans="1:15" ht="42.75" customHeight="1">
      <c r="A10" s="427"/>
      <c r="B10" s="428"/>
      <c r="C10" s="428"/>
      <c r="D10" s="4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24982.75</v>
      </c>
      <c r="D11" s="356">
        <v>25023.716666666664</v>
      </c>
      <c r="E11" s="356">
        <v>24860.133333333328</v>
      </c>
      <c r="F11" s="356">
        <v>24737.516666666663</v>
      </c>
      <c r="G11" s="356">
        <v>24573.933333333327</v>
      </c>
      <c r="H11" s="356">
        <v>25146.333333333328</v>
      </c>
      <c r="I11" s="356">
        <v>25309.916666666664</v>
      </c>
      <c r="J11" s="356">
        <v>25432.533333333329</v>
      </c>
      <c r="K11" s="355">
        <v>25187.3</v>
      </c>
      <c r="L11" s="355">
        <v>24901.1</v>
      </c>
      <c r="M11" s="355">
        <v>2.6370000000000001E-2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512.9</v>
      </c>
      <c r="D12" s="356">
        <v>511.11666666666673</v>
      </c>
      <c r="E12" s="356">
        <v>506.23333333333346</v>
      </c>
      <c r="F12" s="356">
        <v>499.56666666666672</v>
      </c>
      <c r="G12" s="356">
        <v>494.68333333333345</v>
      </c>
      <c r="H12" s="356">
        <v>517.78333333333353</v>
      </c>
      <c r="I12" s="356">
        <v>522.66666666666674</v>
      </c>
      <c r="J12" s="356">
        <v>529.33333333333348</v>
      </c>
      <c r="K12" s="355">
        <v>516</v>
      </c>
      <c r="L12" s="355">
        <v>504.45</v>
      </c>
      <c r="M12" s="355">
        <v>1.2112400000000001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1010.55</v>
      </c>
      <c r="D13" s="356">
        <v>1018.8666666666667</v>
      </c>
      <c r="E13" s="356">
        <v>996.7833333333333</v>
      </c>
      <c r="F13" s="356">
        <v>983.01666666666665</v>
      </c>
      <c r="G13" s="356">
        <v>960.93333333333328</v>
      </c>
      <c r="H13" s="356">
        <v>1032.6333333333332</v>
      </c>
      <c r="I13" s="356">
        <v>1054.7166666666667</v>
      </c>
      <c r="J13" s="356">
        <v>1068.4833333333333</v>
      </c>
      <c r="K13" s="355">
        <v>1040.95</v>
      </c>
      <c r="L13" s="355">
        <v>1005.1</v>
      </c>
      <c r="M13" s="355">
        <v>12.301209999999999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3195.8</v>
      </c>
      <c r="D14" s="356">
        <v>3218.6</v>
      </c>
      <c r="E14" s="356">
        <v>3097.2</v>
      </c>
      <c r="F14" s="356">
        <v>2998.6</v>
      </c>
      <c r="G14" s="356">
        <v>2877.2</v>
      </c>
      <c r="H14" s="356">
        <v>3317.2</v>
      </c>
      <c r="I14" s="356">
        <v>3438.6000000000004</v>
      </c>
      <c r="J14" s="356">
        <v>3537.2</v>
      </c>
      <c r="K14" s="355">
        <v>3340</v>
      </c>
      <c r="L14" s="355">
        <v>3120</v>
      </c>
      <c r="M14" s="355">
        <v>4.5716299999999999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2296.6999999999998</v>
      </c>
      <c r="D15" s="356">
        <v>2312.6</v>
      </c>
      <c r="E15" s="356">
        <v>2248</v>
      </c>
      <c r="F15" s="356">
        <v>2199.3000000000002</v>
      </c>
      <c r="G15" s="356">
        <v>2134.7000000000003</v>
      </c>
      <c r="H15" s="356">
        <v>2361.2999999999997</v>
      </c>
      <c r="I15" s="356">
        <v>2425.8999999999992</v>
      </c>
      <c r="J15" s="356">
        <v>2474.5999999999995</v>
      </c>
      <c r="K15" s="355">
        <v>2377.1999999999998</v>
      </c>
      <c r="L15" s="355">
        <v>2263.9</v>
      </c>
      <c r="M15" s="355">
        <v>3.2451400000000001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16201.3</v>
      </c>
      <c r="D16" s="356">
        <v>16246.15</v>
      </c>
      <c r="E16" s="356">
        <v>16021.25</v>
      </c>
      <c r="F16" s="356">
        <v>15841.2</v>
      </c>
      <c r="G16" s="356">
        <v>15616.300000000001</v>
      </c>
      <c r="H16" s="356">
        <v>16426.199999999997</v>
      </c>
      <c r="I16" s="356">
        <v>16651.099999999999</v>
      </c>
      <c r="J16" s="356">
        <v>16831.149999999998</v>
      </c>
      <c r="K16" s="355">
        <v>16471.05</v>
      </c>
      <c r="L16" s="355">
        <v>16066.1</v>
      </c>
      <c r="M16" s="355">
        <v>0.22394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126.25</v>
      </c>
      <c r="D17" s="356">
        <v>125.01666666666667</v>
      </c>
      <c r="E17" s="356">
        <v>123.23333333333333</v>
      </c>
      <c r="F17" s="356">
        <v>120.21666666666667</v>
      </c>
      <c r="G17" s="356">
        <v>118.43333333333334</v>
      </c>
      <c r="H17" s="356">
        <v>128.03333333333333</v>
      </c>
      <c r="I17" s="356">
        <v>129.81666666666666</v>
      </c>
      <c r="J17" s="356">
        <v>132.83333333333331</v>
      </c>
      <c r="K17" s="355">
        <v>126.8</v>
      </c>
      <c r="L17" s="355">
        <v>122</v>
      </c>
      <c r="M17" s="355">
        <v>93.67192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307.25</v>
      </c>
      <c r="D18" s="356">
        <v>306.25</v>
      </c>
      <c r="E18" s="356">
        <v>302</v>
      </c>
      <c r="F18" s="356">
        <v>296.75</v>
      </c>
      <c r="G18" s="356">
        <v>292.5</v>
      </c>
      <c r="H18" s="356">
        <v>311.5</v>
      </c>
      <c r="I18" s="356">
        <v>315.75</v>
      </c>
      <c r="J18" s="356">
        <v>321</v>
      </c>
      <c r="K18" s="355">
        <v>310.5</v>
      </c>
      <c r="L18" s="355">
        <v>301</v>
      </c>
      <c r="M18" s="355">
        <v>32.603549999999998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2306.5500000000002</v>
      </c>
      <c r="D19" s="356">
        <v>2318.8666666666668</v>
      </c>
      <c r="E19" s="356">
        <v>2287.6833333333334</v>
      </c>
      <c r="F19" s="356">
        <v>2268.8166666666666</v>
      </c>
      <c r="G19" s="356">
        <v>2237.6333333333332</v>
      </c>
      <c r="H19" s="356">
        <v>2337.7333333333336</v>
      </c>
      <c r="I19" s="356">
        <v>2368.916666666667</v>
      </c>
      <c r="J19" s="356">
        <v>2387.7833333333338</v>
      </c>
      <c r="K19" s="355">
        <v>2350.0500000000002</v>
      </c>
      <c r="L19" s="355">
        <v>2300</v>
      </c>
      <c r="M19" s="355">
        <v>2.7484700000000002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1779.35</v>
      </c>
      <c r="D20" s="356">
        <v>1770.7833333333335</v>
      </c>
      <c r="E20" s="356">
        <v>1755.5666666666671</v>
      </c>
      <c r="F20" s="356">
        <v>1731.7833333333335</v>
      </c>
      <c r="G20" s="356">
        <v>1716.5666666666671</v>
      </c>
      <c r="H20" s="356">
        <v>1794.5666666666671</v>
      </c>
      <c r="I20" s="356">
        <v>1809.7833333333338</v>
      </c>
      <c r="J20" s="356">
        <v>1833.5666666666671</v>
      </c>
      <c r="K20" s="355">
        <v>1786</v>
      </c>
      <c r="L20" s="355">
        <v>1747</v>
      </c>
      <c r="M20" s="355">
        <v>14.052759999999999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1916.3</v>
      </c>
      <c r="D21" s="356">
        <v>1908.5166666666667</v>
      </c>
      <c r="E21" s="356">
        <v>1877.7833333333333</v>
      </c>
      <c r="F21" s="356">
        <v>1839.2666666666667</v>
      </c>
      <c r="G21" s="356">
        <v>1808.5333333333333</v>
      </c>
      <c r="H21" s="356">
        <v>1947.0333333333333</v>
      </c>
      <c r="I21" s="356">
        <v>1977.7666666666664</v>
      </c>
      <c r="J21" s="356">
        <v>2016.2833333333333</v>
      </c>
      <c r="K21" s="355">
        <v>1939.25</v>
      </c>
      <c r="L21" s="355">
        <v>1870</v>
      </c>
      <c r="M21" s="355">
        <v>2.5892599999999999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745.2</v>
      </c>
      <c r="D22" s="356">
        <v>737.85</v>
      </c>
      <c r="E22" s="356">
        <v>728.85</v>
      </c>
      <c r="F22" s="356">
        <v>712.5</v>
      </c>
      <c r="G22" s="356">
        <v>703.5</v>
      </c>
      <c r="H22" s="356">
        <v>754.2</v>
      </c>
      <c r="I22" s="356">
        <v>763.2</v>
      </c>
      <c r="J22" s="356">
        <v>779.55000000000007</v>
      </c>
      <c r="K22" s="355">
        <v>746.85</v>
      </c>
      <c r="L22" s="355">
        <v>721.5</v>
      </c>
      <c r="M22" s="355">
        <v>61.673780000000001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2016</v>
      </c>
      <c r="D23" s="356">
        <v>2006.6666666666667</v>
      </c>
      <c r="E23" s="356">
        <v>1984.3333333333335</v>
      </c>
      <c r="F23" s="356">
        <v>1952.6666666666667</v>
      </c>
      <c r="G23" s="356">
        <v>1930.3333333333335</v>
      </c>
      <c r="H23" s="356">
        <v>2038.3333333333335</v>
      </c>
      <c r="I23" s="356">
        <v>2060.666666666667</v>
      </c>
      <c r="J23" s="356">
        <v>2092.3333333333335</v>
      </c>
      <c r="K23" s="355">
        <v>2029</v>
      </c>
      <c r="L23" s="355">
        <v>1975</v>
      </c>
      <c r="M23" s="355">
        <v>3.6485400000000001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336.1</v>
      </c>
      <c r="D24" s="356">
        <v>334.3</v>
      </c>
      <c r="E24" s="356">
        <v>323.60000000000002</v>
      </c>
      <c r="F24" s="356">
        <v>311.10000000000002</v>
      </c>
      <c r="G24" s="356">
        <v>300.40000000000003</v>
      </c>
      <c r="H24" s="356">
        <v>346.8</v>
      </c>
      <c r="I24" s="356">
        <v>357.49999999999994</v>
      </c>
      <c r="J24" s="356">
        <v>370</v>
      </c>
      <c r="K24" s="355">
        <v>345</v>
      </c>
      <c r="L24" s="355">
        <v>321.8</v>
      </c>
      <c r="M24" s="355">
        <v>7.1002700000000001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214.65</v>
      </c>
      <c r="D25" s="356">
        <v>212.78333333333333</v>
      </c>
      <c r="E25" s="356">
        <v>208.26666666666665</v>
      </c>
      <c r="F25" s="356">
        <v>201.88333333333333</v>
      </c>
      <c r="G25" s="356">
        <v>197.36666666666665</v>
      </c>
      <c r="H25" s="356">
        <v>219.16666666666666</v>
      </c>
      <c r="I25" s="356">
        <v>223.68333333333337</v>
      </c>
      <c r="J25" s="356">
        <v>230.06666666666666</v>
      </c>
      <c r="K25" s="355">
        <v>217.3</v>
      </c>
      <c r="L25" s="355">
        <v>206.4</v>
      </c>
      <c r="M25" s="355">
        <v>7.8296099999999997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1309.25</v>
      </c>
      <c r="D26" s="356">
        <v>1311.8333333333333</v>
      </c>
      <c r="E26" s="356">
        <v>1294.4166666666665</v>
      </c>
      <c r="F26" s="356">
        <v>1279.5833333333333</v>
      </c>
      <c r="G26" s="356">
        <v>1262.1666666666665</v>
      </c>
      <c r="H26" s="356">
        <v>1326.6666666666665</v>
      </c>
      <c r="I26" s="356">
        <v>1344.083333333333</v>
      </c>
      <c r="J26" s="356">
        <v>1358.9166666666665</v>
      </c>
      <c r="K26" s="355">
        <v>1329.25</v>
      </c>
      <c r="L26" s="355">
        <v>1297</v>
      </c>
      <c r="M26" s="355">
        <v>2.8793299999999999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1917.9</v>
      </c>
      <c r="D27" s="356">
        <v>1927.8333333333333</v>
      </c>
      <c r="E27" s="356">
        <v>1893.0666666666666</v>
      </c>
      <c r="F27" s="356">
        <v>1868.2333333333333</v>
      </c>
      <c r="G27" s="356">
        <v>1833.4666666666667</v>
      </c>
      <c r="H27" s="356">
        <v>1952.6666666666665</v>
      </c>
      <c r="I27" s="356">
        <v>1987.4333333333334</v>
      </c>
      <c r="J27" s="356">
        <v>2012.2666666666664</v>
      </c>
      <c r="K27" s="355">
        <v>1962.6</v>
      </c>
      <c r="L27" s="355">
        <v>1903</v>
      </c>
      <c r="M27" s="355">
        <v>0.68979999999999997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2160.35</v>
      </c>
      <c r="D28" s="356">
        <v>2191.4500000000003</v>
      </c>
      <c r="E28" s="356">
        <v>2118.9000000000005</v>
      </c>
      <c r="F28" s="356">
        <v>2077.4500000000003</v>
      </c>
      <c r="G28" s="356">
        <v>2004.9000000000005</v>
      </c>
      <c r="H28" s="356">
        <v>2232.9000000000005</v>
      </c>
      <c r="I28" s="356">
        <v>2305.4500000000007</v>
      </c>
      <c r="J28" s="356">
        <v>2346.9000000000005</v>
      </c>
      <c r="K28" s="355">
        <v>2264</v>
      </c>
      <c r="L28" s="355">
        <v>2150</v>
      </c>
      <c r="M28" s="355">
        <v>0.28427000000000002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101.4</v>
      </c>
      <c r="D29" s="356">
        <v>101.61666666666667</v>
      </c>
      <c r="E29" s="356">
        <v>100.43333333333335</v>
      </c>
      <c r="F29" s="356">
        <v>99.466666666666683</v>
      </c>
      <c r="G29" s="356">
        <v>98.28333333333336</v>
      </c>
      <c r="H29" s="356">
        <v>102.58333333333334</v>
      </c>
      <c r="I29" s="356">
        <v>103.76666666666668</v>
      </c>
      <c r="J29" s="356">
        <v>104.73333333333333</v>
      </c>
      <c r="K29" s="355">
        <v>102.8</v>
      </c>
      <c r="L29" s="355">
        <v>100.65</v>
      </c>
      <c r="M29" s="355">
        <v>1.6974499999999999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3550.2</v>
      </c>
      <c r="D30" s="356">
        <v>3555.8333333333335</v>
      </c>
      <c r="E30" s="356">
        <v>3523.3666666666668</v>
      </c>
      <c r="F30" s="356">
        <v>3496.5333333333333</v>
      </c>
      <c r="G30" s="356">
        <v>3464.0666666666666</v>
      </c>
      <c r="H30" s="356">
        <v>3582.666666666667</v>
      </c>
      <c r="I30" s="356">
        <v>3615.1333333333332</v>
      </c>
      <c r="J30" s="356">
        <v>3641.9666666666672</v>
      </c>
      <c r="K30" s="355">
        <v>3588.3</v>
      </c>
      <c r="L30" s="355">
        <v>3529</v>
      </c>
      <c r="M30" s="355">
        <v>0.82406999999999997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3211.3</v>
      </c>
      <c r="D31" s="356">
        <v>3329.4333333333329</v>
      </c>
      <c r="E31" s="356">
        <v>3071.8666666666659</v>
      </c>
      <c r="F31" s="356">
        <v>2932.4333333333329</v>
      </c>
      <c r="G31" s="356">
        <v>2674.8666666666659</v>
      </c>
      <c r="H31" s="356">
        <v>3468.8666666666659</v>
      </c>
      <c r="I31" s="356">
        <v>3726.4333333333325</v>
      </c>
      <c r="J31" s="356">
        <v>3865.8666666666659</v>
      </c>
      <c r="K31" s="355">
        <v>3587</v>
      </c>
      <c r="L31" s="355">
        <v>3190</v>
      </c>
      <c r="M31" s="355">
        <v>3.3219599999999998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28.55</v>
      </c>
      <c r="D32" s="356">
        <v>29.149999999999995</v>
      </c>
      <c r="E32" s="356">
        <v>27.79999999999999</v>
      </c>
      <c r="F32" s="356">
        <v>27.049999999999994</v>
      </c>
      <c r="G32" s="356">
        <v>25.699999999999989</v>
      </c>
      <c r="H32" s="356">
        <v>29.899999999999991</v>
      </c>
      <c r="I32" s="356">
        <v>31.249999999999993</v>
      </c>
      <c r="J32" s="356">
        <v>31.999999999999993</v>
      </c>
      <c r="K32" s="355">
        <v>30.5</v>
      </c>
      <c r="L32" s="355">
        <v>28.4</v>
      </c>
      <c r="M32" s="355">
        <v>307.19006999999999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638.15</v>
      </c>
      <c r="D33" s="356">
        <v>635.58333333333337</v>
      </c>
      <c r="E33" s="356">
        <v>631.26666666666677</v>
      </c>
      <c r="F33" s="356">
        <v>624.38333333333344</v>
      </c>
      <c r="G33" s="356">
        <v>620.06666666666683</v>
      </c>
      <c r="H33" s="356">
        <v>642.4666666666667</v>
      </c>
      <c r="I33" s="356">
        <v>646.7833333333333</v>
      </c>
      <c r="J33" s="356">
        <v>653.66666666666663</v>
      </c>
      <c r="K33" s="355">
        <v>639.9</v>
      </c>
      <c r="L33" s="355">
        <v>628.70000000000005</v>
      </c>
      <c r="M33" s="355">
        <v>7.4915900000000004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3568.85</v>
      </c>
      <c r="D34" s="356">
        <v>3573.9833333333336</v>
      </c>
      <c r="E34" s="356">
        <v>3522.9666666666672</v>
      </c>
      <c r="F34" s="356">
        <v>3477.0833333333335</v>
      </c>
      <c r="G34" s="356">
        <v>3426.0666666666671</v>
      </c>
      <c r="H34" s="356">
        <v>3619.8666666666672</v>
      </c>
      <c r="I34" s="356">
        <v>3670.8833333333337</v>
      </c>
      <c r="J34" s="356">
        <v>3716.7666666666673</v>
      </c>
      <c r="K34" s="355">
        <v>3625</v>
      </c>
      <c r="L34" s="355">
        <v>3528.1</v>
      </c>
      <c r="M34" s="355">
        <v>0.57381000000000004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380</v>
      </c>
      <c r="D35" s="356">
        <v>381.38333333333338</v>
      </c>
      <c r="E35" s="356">
        <v>376.46666666666675</v>
      </c>
      <c r="F35" s="356">
        <v>372.93333333333339</v>
      </c>
      <c r="G35" s="356">
        <v>368.01666666666677</v>
      </c>
      <c r="H35" s="356">
        <v>384.91666666666674</v>
      </c>
      <c r="I35" s="356">
        <v>389.83333333333337</v>
      </c>
      <c r="J35" s="356">
        <v>393.36666666666673</v>
      </c>
      <c r="K35" s="355">
        <v>386.3</v>
      </c>
      <c r="L35" s="355">
        <v>377.85</v>
      </c>
      <c r="M35" s="355">
        <v>33.225250000000003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1410.3</v>
      </c>
      <c r="D36" s="356">
        <v>1405.3</v>
      </c>
      <c r="E36" s="356">
        <v>1395.6</v>
      </c>
      <c r="F36" s="356">
        <v>1380.8999999999999</v>
      </c>
      <c r="G36" s="356">
        <v>1371.1999999999998</v>
      </c>
      <c r="H36" s="356">
        <v>1420</v>
      </c>
      <c r="I36" s="356">
        <v>1429.7000000000003</v>
      </c>
      <c r="J36" s="356">
        <v>1444.4</v>
      </c>
      <c r="K36" s="355">
        <v>1415</v>
      </c>
      <c r="L36" s="355">
        <v>1390.6</v>
      </c>
      <c r="M36" s="355">
        <v>2.2239200000000001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1051.55</v>
      </c>
      <c r="D37" s="356">
        <v>1057.1833333333334</v>
      </c>
      <c r="E37" s="356">
        <v>1006.8166666666668</v>
      </c>
      <c r="F37" s="356">
        <v>962.08333333333348</v>
      </c>
      <c r="G37" s="356">
        <v>911.71666666666692</v>
      </c>
      <c r="H37" s="356">
        <v>1101.9166666666667</v>
      </c>
      <c r="I37" s="356">
        <v>1152.2833333333335</v>
      </c>
      <c r="J37" s="356">
        <v>1197.0166666666667</v>
      </c>
      <c r="K37" s="355">
        <v>1107.55</v>
      </c>
      <c r="L37" s="355">
        <v>1012.45</v>
      </c>
      <c r="M37" s="355">
        <v>8.61904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922.7</v>
      </c>
      <c r="D38" s="356">
        <v>909.16666666666663</v>
      </c>
      <c r="E38" s="356">
        <v>889.33333333333326</v>
      </c>
      <c r="F38" s="356">
        <v>855.96666666666658</v>
      </c>
      <c r="G38" s="356">
        <v>836.13333333333321</v>
      </c>
      <c r="H38" s="356">
        <v>942.5333333333333</v>
      </c>
      <c r="I38" s="356">
        <v>962.36666666666656</v>
      </c>
      <c r="J38" s="356">
        <v>995.73333333333335</v>
      </c>
      <c r="K38" s="355">
        <v>929</v>
      </c>
      <c r="L38" s="355">
        <v>875.8</v>
      </c>
      <c r="M38" s="355">
        <v>6.01769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773.25</v>
      </c>
      <c r="D39" s="356">
        <v>769.73333333333323</v>
      </c>
      <c r="E39" s="356">
        <v>764.46666666666647</v>
      </c>
      <c r="F39" s="356">
        <v>755.68333333333328</v>
      </c>
      <c r="G39" s="356">
        <v>750.41666666666652</v>
      </c>
      <c r="H39" s="356">
        <v>778.51666666666642</v>
      </c>
      <c r="I39" s="356">
        <v>783.78333333333308</v>
      </c>
      <c r="J39" s="356">
        <v>792.56666666666638</v>
      </c>
      <c r="K39" s="355">
        <v>775</v>
      </c>
      <c r="L39" s="355">
        <v>760.95</v>
      </c>
      <c r="M39" s="355">
        <v>0.92620999999999998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4666.3</v>
      </c>
      <c r="D40" s="356">
        <v>4623.3166666666666</v>
      </c>
      <c r="E40" s="356">
        <v>4563.6333333333332</v>
      </c>
      <c r="F40" s="356">
        <v>4460.9666666666662</v>
      </c>
      <c r="G40" s="356">
        <v>4401.2833333333328</v>
      </c>
      <c r="H40" s="356">
        <v>4725.9833333333336</v>
      </c>
      <c r="I40" s="356">
        <v>4785.6666666666661</v>
      </c>
      <c r="J40" s="356">
        <v>4888.3333333333339</v>
      </c>
      <c r="K40" s="355">
        <v>4683</v>
      </c>
      <c r="L40" s="355">
        <v>4520.6499999999996</v>
      </c>
      <c r="M40" s="355">
        <v>6.76206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225.35</v>
      </c>
      <c r="D41" s="356">
        <v>224.25</v>
      </c>
      <c r="E41" s="356">
        <v>221.7</v>
      </c>
      <c r="F41" s="356">
        <v>218.04999999999998</v>
      </c>
      <c r="G41" s="356">
        <v>215.49999999999997</v>
      </c>
      <c r="H41" s="356">
        <v>227.9</v>
      </c>
      <c r="I41" s="356">
        <v>230.45000000000002</v>
      </c>
      <c r="J41" s="356">
        <v>234.10000000000002</v>
      </c>
      <c r="K41" s="355">
        <v>226.8</v>
      </c>
      <c r="L41" s="355">
        <v>220.6</v>
      </c>
      <c r="M41" s="355">
        <v>44.342660000000002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563.65</v>
      </c>
      <c r="D42" s="356">
        <v>563.2166666666667</v>
      </c>
      <c r="E42" s="356">
        <v>556.93333333333339</v>
      </c>
      <c r="F42" s="356">
        <v>550.2166666666667</v>
      </c>
      <c r="G42" s="356">
        <v>543.93333333333339</v>
      </c>
      <c r="H42" s="356">
        <v>569.93333333333339</v>
      </c>
      <c r="I42" s="356">
        <v>576.2166666666667</v>
      </c>
      <c r="J42" s="356">
        <v>582.93333333333339</v>
      </c>
      <c r="K42" s="355">
        <v>569.5</v>
      </c>
      <c r="L42" s="355">
        <v>556.5</v>
      </c>
      <c r="M42" s="355">
        <v>0.93862000000000001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100.35</v>
      </c>
      <c r="D43" s="356">
        <v>100.73333333333335</v>
      </c>
      <c r="E43" s="356">
        <v>99.766666666666694</v>
      </c>
      <c r="F43" s="356">
        <v>99.183333333333351</v>
      </c>
      <c r="G43" s="356">
        <v>98.216666666666697</v>
      </c>
      <c r="H43" s="356">
        <v>101.31666666666669</v>
      </c>
      <c r="I43" s="356">
        <v>102.28333333333333</v>
      </c>
      <c r="J43" s="356">
        <v>102.86666666666669</v>
      </c>
      <c r="K43" s="355">
        <v>101.7</v>
      </c>
      <c r="L43" s="355">
        <v>100.15</v>
      </c>
      <c r="M43" s="355">
        <v>5.9857800000000001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134.05000000000001</v>
      </c>
      <c r="D44" s="356">
        <v>133.61666666666667</v>
      </c>
      <c r="E44" s="356">
        <v>132.23333333333335</v>
      </c>
      <c r="F44" s="356">
        <v>130.41666666666669</v>
      </c>
      <c r="G44" s="356">
        <v>129.03333333333336</v>
      </c>
      <c r="H44" s="356">
        <v>135.43333333333334</v>
      </c>
      <c r="I44" s="356">
        <v>136.81666666666666</v>
      </c>
      <c r="J44" s="356">
        <v>138.63333333333333</v>
      </c>
      <c r="K44" s="355">
        <v>135</v>
      </c>
      <c r="L44" s="355">
        <v>131.80000000000001</v>
      </c>
      <c r="M44" s="355">
        <v>177.72636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3197.7</v>
      </c>
      <c r="D45" s="356">
        <v>3211.3333333333335</v>
      </c>
      <c r="E45" s="356">
        <v>3178.5166666666669</v>
      </c>
      <c r="F45" s="356">
        <v>3159.3333333333335</v>
      </c>
      <c r="G45" s="356">
        <v>3126.5166666666669</v>
      </c>
      <c r="H45" s="356">
        <v>3230.5166666666669</v>
      </c>
      <c r="I45" s="356">
        <v>3263.3333333333335</v>
      </c>
      <c r="J45" s="356">
        <v>3282.5166666666669</v>
      </c>
      <c r="K45" s="355">
        <v>3244.15</v>
      </c>
      <c r="L45" s="355">
        <v>3192.15</v>
      </c>
      <c r="M45" s="355">
        <v>6.67265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185.9</v>
      </c>
      <c r="D46" s="356">
        <v>187.41666666666666</v>
      </c>
      <c r="E46" s="356">
        <v>183.48333333333332</v>
      </c>
      <c r="F46" s="356">
        <v>181.06666666666666</v>
      </c>
      <c r="G46" s="356">
        <v>177.13333333333333</v>
      </c>
      <c r="H46" s="356">
        <v>189.83333333333331</v>
      </c>
      <c r="I46" s="356">
        <v>193.76666666666665</v>
      </c>
      <c r="J46" s="356">
        <v>196.18333333333331</v>
      </c>
      <c r="K46" s="355">
        <v>191.35</v>
      </c>
      <c r="L46" s="355">
        <v>185</v>
      </c>
      <c r="M46" s="355">
        <v>2.84619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2220.1</v>
      </c>
      <c r="D47" s="356">
        <v>2211.4666666666667</v>
      </c>
      <c r="E47" s="356">
        <v>2183.6333333333332</v>
      </c>
      <c r="F47" s="356">
        <v>2147.1666666666665</v>
      </c>
      <c r="G47" s="356">
        <v>2119.333333333333</v>
      </c>
      <c r="H47" s="356">
        <v>2247.9333333333334</v>
      </c>
      <c r="I47" s="356">
        <v>2275.7666666666664</v>
      </c>
      <c r="J47" s="356">
        <v>2312.2333333333336</v>
      </c>
      <c r="K47" s="355">
        <v>2239.3000000000002</v>
      </c>
      <c r="L47" s="355">
        <v>2175</v>
      </c>
      <c r="M47" s="355">
        <v>3.3424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2830.25</v>
      </c>
      <c r="D48" s="356">
        <v>2823.75</v>
      </c>
      <c r="E48" s="356">
        <v>2807.5</v>
      </c>
      <c r="F48" s="356">
        <v>2784.75</v>
      </c>
      <c r="G48" s="356">
        <v>2768.5</v>
      </c>
      <c r="H48" s="356">
        <v>2846.5</v>
      </c>
      <c r="I48" s="356">
        <v>2862.75</v>
      </c>
      <c r="J48" s="356">
        <v>2885.5</v>
      </c>
      <c r="K48" s="355">
        <v>2840</v>
      </c>
      <c r="L48" s="355">
        <v>2801</v>
      </c>
      <c r="M48" s="355">
        <v>9.4479999999999995E-2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1877.1</v>
      </c>
      <c r="D49" s="356">
        <v>1872.7</v>
      </c>
      <c r="E49" s="356">
        <v>1865.4</v>
      </c>
      <c r="F49" s="356">
        <v>1853.7</v>
      </c>
      <c r="G49" s="356">
        <v>1846.4</v>
      </c>
      <c r="H49" s="356">
        <v>1884.4</v>
      </c>
      <c r="I49" s="356">
        <v>1891.6999999999998</v>
      </c>
      <c r="J49" s="356">
        <v>1903.4</v>
      </c>
      <c r="K49" s="355">
        <v>1880</v>
      </c>
      <c r="L49" s="355">
        <v>1861</v>
      </c>
      <c r="M49" s="355">
        <v>2.80986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9665.0499999999993</v>
      </c>
      <c r="D50" s="356">
        <v>9718.3000000000011</v>
      </c>
      <c r="E50" s="356">
        <v>9536.6500000000015</v>
      </c>
      <c r="F50" s="356">
        <v>9408.25</v>
      </c>
      <c r="G50" s="356">
        <v>9226.6</v>
      </c>
      <c r="H50" s="356">
        <v>9846.7000000000025</v>
      </c>
      <c r="I50" s="356">
        <v>10028.35</v>
      </c>
      <c r="J50" s="356">
        <v>10156.750000000004</v>
      </c>
      <c r="K50" s="355">
        <v>9899.9500000000007</v>
      </c>
      <c r="L50" s="355">
        <v>9589.9</v>
      </c>
      <c r="M50" s="355">
        <v>0.28917999999999999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1396.8</v>
      </c>
      <c r="D51" s="356">
        <v>1382.6166666666668</v>
      </c>
      <c r="E51" s="356">
        <v>1361.1833333333336</v>
      </c>
      <c r="F51" s="356">
        <v>1325.5666666666668</v>
      </c>
      <c r="G51" s="356">
        <v>1304.1333333333337</v>
      </c>
      <c r="H51" s="356">
        <v>1418.2333333333336</v>
      </c>
      <c r="I51" s="356">
        <v>1439.666666666667</v>
      </c>
      <c r="J51" s="356">
        <v>1475.2833333333335</v>
      </c>
      <c r="K51" s="355">
        <v>1404.05</v>
      </c>
      <c r="L51" s="355">
        <v>1347</v>
      </c>
      <c r="M51" s="355">
        <v>22.584969999999998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673.85</v>
      </c>
      <c r="D52" s="356">
        <v>668.94999999999993</v>
      </c>
      <c r="E52" s="356">
        <v>662.39999999999986</v>
      </c>
      <c r="F52" s="356">
        <v>650.94999999999993</v>
      </c>
      <c r="G52" s="356">
        <v>644.39999999999986</v>
      </c>
      <c r="H52" s="356">
        <v>680.39999999999986</v>
      </c>
      <c r="I52" s="356">
        <v>686.94999999999982</v>
      </c>
      <c r="J52" s="356">
        <v>698.39999999999986</v>
      </c>
      <c r="K52" s="355">
        <v>675.5</v>
      </c>
      <c r="L52" s="355">
        <v>657.5</v>
      </c>
      <c r="M52" s="355">
        <v>18.682379999999998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599.85</v>
      </c>
      <c r="D53" s="356">
        <v>602.46666666666658</v>
      </c>
      <c r="E53" s="356">
        <v>594.93333333333317</v>
      </c>
      <c r="F53" s="356">
        <v>590.01666666666654</v>
      </c>
      <c r="G53" s="356">
        <v>582.48333333333312</v>
      </c>
      <c r="H53" s="356">
        <v>607.38333333333321</v>
      </c>
      <c r="I53" s="356">
        <v>614.91666666666674</v>
      </c>
      <c r="J53" s="356">
        <v>619.83333333333326</v>
      </c>
      <c r="K53" s="355">
        <v>610</v>
      </c>
      <c r="L53" s="355">
        <v>597.54999999999995</v>
      </c>
      <c r="M53" s="355">
        <v>1.1796899999999999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804.1</v>
      </c>
      <c r="D54" s="356">
        <v>799.11666666666667</v>
      </c>
      <c r="E54" s="356">
        <v>792.33333333333337</v>
      </c>
      <c r="F54" s="356">
        <v>780.56666666666672</v>
      </c>
      <c r="G54" s="356">
        <v>773.78333333333342</v>
      </c>
      <c r="H54" s="356">
        <v>810.88333333333333</v>
      </c>
      <c r="I54" s="356">
        <v>817.66666666666663</v>
      </c>
      <c r="J54" s="356">
        <v>829.43333333333328</v>
      </c>
      <c r="K54" s="355">
        <v>805.9</v>
      </c>
      <c r="L54" s="355">
        <v>787.35</v>
      </c>
      <c r="M54" s="355">
        <v>134.78899000000001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3535</v>
      </c>
      <c r="D55" s="356">
        <v>3547.15</v>
      </c>
      <c r="E55" s="356">
        <v>3509.3</v>
      </c>
      <c r="F55" s="356">
        <v>3483.6</v>
      </c>
      <c r="G55" s="356">
        <v>3445.75</v>
      </c>
      <c r="H55" s="356">
        <v>3572.8500000000004</v>
      </c>
      <c r="I55" s="356">
        <v>3610.7</v>
      </c>
      <c r="J55" s="356">
        <v>3636.4000000000005</v>
      </c>
      <c r="K55" s="355">
        <v>3585</v>
      </c>
      <c r="L55" s="355">
        <v>3521.45</v>
      </c>
      <c r="M55" s="355">
        <v>2.12256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187.5</v>
      </c>
      <c r="D56" s="356">
        <v>187.56666666666669</v>
      </c>
      <c r="E56" s="356">
        <v>185.23333333333338</v>
      </c>
      <c r="F56" s="356">
        <v>182.9666666666667</v>
      </c>
      <c r="G56" s="356">
        <v>180.63333333333338</v>
      </c>
      <c r="H56" s="356">
        <v>189.83333333333337</v>
      </c>
      <c r="I56" s="356">
        <v>192.16666666666669</v>
      </c>
      <c r="J56" s="356">
        <v>194.43333333333337</v>
      </c>
      <c r="K56" s="355">
        <v>189.9</v>
      </c>
      <c r="L56" s="355">
        <v>185.3</v>
      </c>
      <c r="M56" s="355">
        <v>5.2393999999999998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1216.5999999999999</v>
      </c>
      <c r="D57" s="356">
        <v>1222.4833333333333</v>
      </c>
      <c r="E57" s="356">
        <v>1203.9666666666667</v>
      </c>
      <c r="F57" s="356">
        <v>1191.3333333333333</v>
      </c>
      <c r="G57" s="356">
        <v>1172.8166666666666</v>
      </c>
      <c r="H57" s="356">
        <v>1235.1166666666668</v>
      </c>
      <c r="I57" s="356">
        <v>1253.6333333333337</v>
      </c>
      <c r="J57" s="356">
        <v>1266.2666666666669</v>
      </c>
      <c r="K57" s="355">
        <v>1241</v>
      </c>
      <c r="L57" s="355">
        <v>1209.8499999999999</v>
      </c>
      <c r="M57" s="355">
        <v>1.51267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16706</v>
      </c>
      <c r="D58" s="356">
        <v>16460.333333333332</v>
      </c>
      <c r="E58" s="356">
        <v>16170.666666666664</v>
      </c>
      <c r="F58" s="356">
        <v>15635.333333333332</v>
      </c>
      <c r="G58" s="356">
        <v>15345.666666666664</v>
      </c>
      <c r="H58" s="356">
        <v>16995.666666666664</v>
      </c>
      <c r="I58" s="356">
        <v>17285.333333333328</v>
      </c>
      <c r="J58" s="356">
        <v>17820.666666666664</v>
      </c>
      <c r="K58" s="355">
        <v>16750</v>
      </c>
      <c r="L58" s="355">
        <v>15925</v>
      </c>
      <c r="M58" s="355">
        <v>5.2574500000000004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5259.75</v>
      </c>
      <c r="D59" s="356">
        <v>5255.083333333333</v>
      </c>
      <c r="E59" s="356">
        <v>5240.2666666666664</v>
      </c>
      <c r="F59" s="356">
        <v>5220.7833333333338</v>
      </c>
      <c r="G59" s="356">
        <v>5205.9666666666672</v>
      </c>
      <c r="H59" s="356">
        <v>5274.5666666666657</v>
      </c>
      <c r="I59" s="356">
        <v>5289.3833333333332</v>
      </c>
      <c r="J59" s="356">
        <v>5308.866666666665</v>
      </c>
      <c r="K59" s="355">
        <v>5269.9</v>
      </c>
      <c r="L59" s="355">
        <v>5235.6000000000004</v>
      </c>
      <c r="M59" s="355">
        <v>9.0740000000000001E-2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7247.45</v>
      </c>
      <c r="D60" s="356">
        <v>7207.4833333333336</v>
      </c>
      <c r="E60" s="356">
        <v>7134.9666666666672</v>
      </c>
      <c r="F60" s="356">
        <v>7022.4833333333336</v>
      </c>
      <c r="G60" s="356">
        <v>6949.9666666666672</v>
      </c>
      <c r="H60" s="356">
        <v>7319.9666666666672</v>
      </c>
      <c r="I60" s="356">
        <v>7392.4833333333336</v>
      </c>
      <c r="J60" s="356">
        <v>7504.9666666666672</v>
      </c>
      <c r="K60" s="355">
        <v>7280</v>
      </c>
      <c r="L60" s="355">
        <v>7095</v>
      </c>
      <c r="M60" s="355">
        <v>13.398210000000001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3374.05</v>
      </c>
      <c r="D61" s="356">
        <v>3414.35</v>
      </c>
      <c r="E61" s="356">
        <v>3279.7</v>
      </c>
      <c r="F61" s="356">
        <v>3185.35</v>
      </c>
      <c r="G61" s="356">
        <v>3050.7</v>
      </c>
      <c r="H61" s="356">
        <v>3508.7</v>
      </c>
      <c r="I61" s="356">
        <v>3643.3500000000004</v>
      </c>
      <c r="J61" s="356">
        <v>3737.7</v>
      </c>
      <c r="K61" s="355">
        <v>3549</v>
      </c>
      <c r="L61" s="355">
        <v>3320</v>
      </c>
      <c r="M61" s="355">
        <v>1.63402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2320.75</v>
      </c>
      <c r="D62" s="356">
        <v>2340.8333333333335</v>
      </c>
      <c r="E62" s="356">
        <v>2295.7166666666672</v>
      </c>
      <c r="F62" s="356">
        <v>2270.6833333333338</v>
      </c>
      <c r="G62" s="356">
        <v>2225.5666666666675</v>
      </c>
      <c r="H62" s="356">
        <v>2365.8666666666668</v>
      </c>
      <c r="I62" s="356">
        <v>2410.9833333333327</v>
      </c>
      <c r="J62" s="356">
        <v>2436.0166666666664</v>
      </c>
      <c r="K62" s="355">
        <v>2385.9499999999998</v>
      </c>
      <c r="L62" s="355">
        <v>2315.8000000000002</v>
      </c>
      <c r="M62" s="355">
        <v>1.60659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415.3</v>
      </c>
      <c r="D63" s="356">
        <v>417.2166666666667</v>
      </c>
      <c r="E63" s="356">
        <v>403.63333333333338</v>
      </c>
      <c r="F63" s="356">
        <v>391.9666666666667</v>
      </c>
      <c r="G63" s="356">
        <v>378.38333333333338</v>
      </c>
      <c r="H63" s="356">
        <v>428.88333333333338</v>
      </c>
      <c r="I63" s="356">
        <v>442.46666666666664</v>
      </c>
      <c r="J63" s="356">
        <v>454.13333333333338</v>
      </c>
      <c r="K63" s="355">
        <v>430.8</v>
      </c>
      <c r="L63" s="355">
        <v>405.55</v>
      </c>
      <c r="M63" s="355">
        <v>43.147210000000001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320.55</v>
      </c>
      <c r="D64" s="356">
        <v>320.41666666666669</v>
      </c>
      <c r="E64" s="356">
        <v>316.83333333333337</v>
      </c>
      <c r="F64" s="356">
        <v>313.11666666666667</v>
      </c>
      <c r="G64" s="356">
        <v>309.53333333333336</v>
      </c>
      <c r="H64" s="356">
        <v>324.13333333333338</v>
      </c>
      <c r="I64" s="356">
        <v>327.71666666666675</v>
      </c>
      <c r="J64" s="356">
        <v>331.43333333333339</v>
      </c>
      <c r="K64" s="355">
        <v>324</v>
      </c>
      <c r="L64" s="355">
        <v>316.7</v>
      </c>
      <c r="M64" s="355">
        <v>44.759860000000003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109.4</v>
      </c>
      <c r="D65" s="356">
        <v>108.60000000000001</v>
      </c>
      <c r="E65" s="356">
        <v>107.00000000000001</v>
      </c>
      <c r="F65" s="356">
        <v>104.60000000000001</v>
      </c>
      <c r="G65" s="356">
        <v>103.00000000000001</v>
      </c>
      <c r="H65" s="356">
        <v>111.00000000000001</v>
      </c>
      <c r="I65" s="356">
        <v>112.60000000000001</v>
      </c>
      <c r="J65" s="356">
        <v>115.00000000000001</v>
      </c>
      <c r="K65" s="355">
        <v>110.2</v>
      </c>
      <c r="L65" s="355">
        <v>106.2</v>
      </c>
      <c r="M65" s="355">
        <v>477.69664999999998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57.75</v>
      </c>
      <c r="D66" s="356">
        <v>56.966666666666669</v>
      </c>
      <c r="E66" s="356">
        <v>56.033333333333339</v>
      </c>
      <c r="F66" s="356">
        <v>54.31666666666667</v>
      </c>
      <c r="G66" s="356">
        <v>53.38333333333334</v>
      </c>
      <c r="H66" s="356">
        <v>58.683333333333337</v>
      </c>
      <c r="I66" s="356">
        <v>59.616666666666674</v>
      </c>
      <c r="J66" s="356">
        <v>61.333333333333336</v>
      </c>
      <c r="K66" s="355">
        <v>57.9</v>
      </c>
      <c r="L66" s="355">
        <v>55.25</v>
      </c>
      <c r="M66" s="355">
        <v>159.04956999999999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3186.3</v>
      </c>
      <c r="D67" s="356">
        <v>3173.25</v>
      </c>
      <c r="E67" s="356">
        <v>3108.5</v>
      </c>
      <c r="F67" s="356">
        <v>3030.7</v>
      </c>
      <c r="G67" s="356">
        <v>2965.95</v>
      </c>
      <c r="H67" s="356">
        <v>3251.05</v>
      </c>
      <c r="I67" s="356">
        <v>3315.8</v>
      </c>
      <c r="J67" s="356">
        <v>3393.6000000000004</v>
      </c>
      <c r="K67" s="355">
        <v>3238</v>
      </c>
      <c r="L67" s="355">
        <v>3095.45</v>
      </c>
      <c r="M67" s="355">
        <v>0.56540999999999997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2026.2</v>
      </c>
      <c r="D68" s="356">
        <v>2030.6333333333332</v>
      </c>
      <c r="E68" s="356">
        <v>2007.9666666666662</v>
      </c>
      <c r="F68" s="356">
        <v>1989.7333333333331</v>
      </c>
      <c r="G68" s="356">
        <v>1967.0666666666662</v>
      </c>
      <c r="H68" s="356">
        <v>2048.8666666666663</v>
      </c>
      <c r="I68" s="356">
        <v>2071.5333333333333</v>
      </c>
      <c r="J68" s="356">
        <v>2089.7666666666664</v>
      </c>
      <c r="K68" s="355">
        <v>2053.3000000000002</v>
      </c>
      <c r="L68" s="355">
        <v>2012.4</v>
      </c>
      <c r="M68" s="355">
        <v>2.16289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5034.25</v>
      </c>
      <c r="D69" s="356">
        <v>5052.7666666666664</v>
      </c>
      <c r="E69" s="356">
        <v>5005.5333333333328</v>
      </c>
      <c r="F69" s="356">
        <v>4976.8166666666666</v>
      </c>
      <c r="G69" s="356">
        <v>4929.583333333333</v>
      </c>
      <c r="H69" s="356">
        <v>5081.4833333333327</v>
      </c>
      <c r="I69" s="356">
        <v>5128.7166666666662</v>
      </c>
      <c r="J69" s="356">
        <v>5157.4333333333325</v>
      </c>
      <c r="K69" s="355">
        <v>5100</v>
      </c>
      <c r="L69" s="355">
        <v>5024.05</v>
      </c>
      <c r="M69" s="355">
        <v>8.2439999999999999E-2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1116.45</v>
      </c>
      <c r="D70" s="356">
        <v>1118.4333333333334</v>
      </c>
      <c r="E70" s="356">
        <v>1103.0166666666669</v>
      </c>
      <c r="F70" s="356">
        <v>1089.5833333333335</v>
      </c>
      <c r="G70" s="356">
        <v>1074.166666666667</v>
      </c>
      <c r="H70" s="356">
        <v>1131.8666666666668</v>
      </c>
      <c r="I70" s="356">
        <v>1147.2833333333333</v>
      </c>
      <c r="J70" s="356">
        <v>1160.7166666666667</v>
      </c>
      <c r="K70" s="355">
        <v>1133.8499999999999</v>
      </c>
      <c r="L70" s="355">
        <v>1105</v>
      </c>
      <c r="M70" s="355">
        <v>0.63461000000000001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487.4</v>
      </c>
      <c r="D71" s="356">
        <v>490.79999999999995</v>
      </c>
      <c r="E71" s="356">
        <v>481.64999999999992</v>
      </c>
      <c r="F71" s="356">
        <v>475.9</v>
      </c>
      <c r="G71" s="356">
        <v>466.74999999999994</v>
      </c>
      <c r="H71" s="356">
        <v>496.5499999999999</v>
      </c>
      <c r="I71" s="356">
        <v>505.7</v>
      </c>
      <c r="J71" s="356">
        <v>511.44999999999987</v>
      </c>
      <c r="K71" s="355">
        <v>499.95</v>
      </c>
      <c r="L71" s="355">
        <v>485.05</v>
      </c>
      <c r="M71" s="355">
        <v>2.81304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210.75</v>
      </c>
      <c r="D72" s="356">
        <v>210.48333333333335</v>
      </c>
      <c r="E72" s="356">
        <v>208.76666666666671</v>
      </c>
      <c r="F72" s="356">
        <v>206.78333333333336</v>
      </c>
      <c r="G72" s="356">
        <v>205.06666666666672</v>
      </c>
      <c r="H72" s="356">
        <v>212.4666666666667</v>
      </c>
      <c r="I72" s="356">
        <v>214.18333333333334</v>
      </c>
      <c r="J72" s="356">
        <v>216.16666666666669</v>
      </c>
      <c r="K72" s="355">
        <v>212.2</v>
      </c>
      <c r="L72" s="355">
        <v>208.5</v>
      </c>
      <c r="M72" s="355">
        <v>100.68675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1842.6</v>
      </c>
      <c r="D73" s="356">
        <v>1833.45</v>
      </c>
      <c r="E73" s="356">
        <v>1807.9</v>
      </c>
      <c r="F73" s="356">
        <v>1773.2</v>
      </c>
      <c r="G73" s="356">
        <v>1747.65</v>
      </c>
      <c r="H73" s="356">
        <v>1868.15</v>
      </c>
      <c r="I73" s="356">
        <v>1893.6999999999998</v>
      </c>
      <c r="J73" s="356">
        <v>1928.4</v>
      </c>
      <c r="K73" s="355">
        <v>1859</v>
      </c>
      <c r="L73" s="355">
        <v>1798.75</v>
      </c>
      <c r="M73" s="355">
        <v>2.13632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742.65</v>
      </c>
      <c r="D74" s="356">
        <v>741.06666666666661</v>
      </c>
      <c r="E74" s="356">
        <v>733.33333333333326</v>
      </c>
      <c r="F74" s="356">
        <v>724.01666666666665</v>
      </c>
      <c r="G74" s="356">
        <v>716.2833333333333</v>
      </c>
      <c r="H74" s="356">
        <v>750.38333333333321</v>
      </c>
      <c r="I74" s="356">
        <v>758.11666666666656</v>
      </c>
      <c r="J74" s="356">
        <v>767.43333333333317</v>
      </c>
      <c r="K74" s="355">
        <v>748.8</v>
      </c>
      <c r="L74" s="355">
        <v>731.75</v>
      </c>
      <c r="M74" s="355">
        <v>5.4607999999999999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753.2</v>
      </c>
      <c r="D75" s="356">
        <v>753.05000000000007</v>
      </c>
      <c r="E75" s="356">
        <v>744.15000000000009</v>
      </c>
      <c r="F75" s="356">
        <v>735.1</v>
      </c>
      <c r="G75" s="356">
        <v>726.2</v>
      </c>
      <c r="H75" s="356">
        <v>762.10000000000014</v>
      </c>
      <c r="I75" s="356">
        <v>771</v>
      </c>
      <c r="J75" s="356">
        <v>780.05000000000018</v>
      </c>
      <c r="K75" s="355">
        <v>761.95</v>
      </c>
      <c r="L75" s="355">
        <v>744</v>
      </c>
      <c r="M75" s="355">
        <v>7.0470100000000002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13065.5</v>
      </c>
      <c r="D76" s="356">
        <v>12860.1</v>
      </c>
      <c r="E76" s="356">
        <v>12520.2</v>
      </c>
      <c r="F76" s="356">
        <v>11974.9</v>
      </c>
      <c r="G76" s="356">
        <v>11635</v>
      </c>
      <c r="H76" s="356">
        <v>13405.400000000001</v>
      </c>
      <c r="I76" s="356">
        <v>13745.3</v>
      </c>
      <c r="J76" s="356">
        <v>14290.600000000002</v>
      </c>
      <c r="K76" s="355">
        <v>13200</v>
      </c>
      <c r="L76" s="355">
        <v>12314.8</v>
      </c>
      <c r="M76" s="355">
        <v>0.16189000000000001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725.05</v>
      </c>
      <c r="D77" s="356">
        <v>725.76666666666677</v>
      </c>
      <c r="E77" s="356">
        <v>719.78333333333353</v>
      </c>
      <c r="F77" s="356">
        <v>714.51666666666677</v>
      </c>
      <c r="G77" s="356">
        <v>708.53333333333353</v>
      </c>
      <c r="H77" s="356">
        <v>731.03333333333353</v>
      </c>
      <c r="I77" s="356">
        <v>737.01666666666688</v>
      </c>
      <c r="J77" s="356">
        <v>742.28333333333353</v>
      </c>
      <c r="K77" s="355">
        <v>731.75</v>
      </c>
      <c r="L77" s="355">
        <v>720.5</v>
      </c>
      <c r="M77" s="355">
        <v>32.865769999999998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60.35</v>
      </c>
      <c r="D78" s="356">
        <v>60.583333333333336</v>
      </c>
      <c r="E78" s="356">
        <v>59.516666666666673</v>
      </c>
      <c r="F78" s="356">
        <v>58.683333333333337</v>
      </c>
      <c r="G78" s="356">
        <v>57.616666666666674</v>
      </c>
      <c r="H78" s="356">
        <v>61.416666666666671</v>
      </c>
      <c r="I78" s="356">
        <v>62.483333333333334</v>
      </c>
      <c r="J78" s="356">
        <v>63.31666666666667</v>
      </c>
      <c r="K78" s="355">
        <v>61.65</v>
      </c>
      <c r="L78" s="355">
        <v>59.75</v>
      </c>
      <c r="M78" s="355">
        <v>321.56076999999999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387.25</v>
      </c>
      <c r="D79" s="356">
        <v>385.09999999999997</v>
      </c>
      <c r="E79" s="356">
        <v>380.29999999999995</v>
      </c>
      <c r="F79" s="356">
        <v>373.34999999999997</v>
      </c>
      <c r="G79" s="356">
        <v>368.54999999999995</v>
      </c>
      <c r="H79" s="356">
        <v>392.04999999999995</v>
      </c>
      <c r="I79" s="356">
        <v>396.85</v>
      </c>
      <c r="J79" s="356">
        <v>403.79999999999995</v>
      </c>
      <c r="K79" s="355">
        <v>389.9</v>
      </c>
      <c r="L79" s="355">
        <v>378.15</v>
      </c>
      <c r="M79" s="355">
        <v>45.297899999999998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1399.8</v>
      </c>
      <c r="D80" s="356">
        <v>1408.2833333333335</v>
      </c>
      <c r="E80" s="356">
        <v>1386.5666666666671</v>
      </c>
      <c r="F80" s="356">
        <v>1373.3333333333335</v>
      </c>
      <c r="G80" s="356">
        <v>1351.616666666667</v>
      </c>
      <c r="H80" s="356">
        <v>1421.5166666666671</v>
      </c>
      <c r="I80" s="356">
        <v>1443.2333333333338</v>
      </c>
      <c r="J80" s="356">
        <v>1456.4666666666672</v>
      </c>
      <c r="K80" s="355">
        <v>1430</v>
      </c>
      <c r="L80" s="355">
        <v>1395.05</v>
      </c>
      <c r="M80" s="355">
        <v>0.87526000000000004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6801.1</v>
      </c>
      <c r="D81" s="356">
        <v>6862.6166666666659</v>
      </c>
      <c r="E81" s="356">
        <v>6728.2333333333318</v>
      </c>
      <c r="F81" s="356">
        <v>6655.3666666666659</v>
      </c>
      <c r="G81" s="356">
        <v>6520.9833333333318</v>
      </c>
      <c r="H81" s="356">
        <v>6935.4833333333318</v>
      </c>
      <c r="I81" s="356">
        <v>7069.866666666665</v>
      </c>
      <c r="J81" s="356">
        <v>7142.7333333333318</v>
      </c>
      <c r="K81" s="355">
        <v>6997</v>
      </c>
      <c r="L81" s="355">
        <v>6789.75</v>
      </c>
      <c r="M81" s="355">
        <v>0.12581000000000001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911.95</v>
      </c>
      <c r="D82" s="356">
        <v>897.35</v>
      </c>
      <c r="E82" s="356">
        <v>870.2</v>
      </c>
      <c r="F82" s="356">
        <v>828.45</v>
      </c>
      <c r="G82" s="356">
        <v>801.30000000000007</v>
      </c>
      <c r="H82" s="356">
        <v>939.1</v>
      </c>
      <c r="I82" s="356">
        <v>966.24999999999989</v>
      </c>
      <c r="J82" s="356">
        <v>1008</v>
      </c>
      <c r="K82" s="355">
        <v>924.5</v>
      </c>
      <c r="L82" s="355">
        <v>855.6</v>
      </c>
      <c r="M82" s="355">
        <v>1.72367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16697.25</v>
      </c>
      <c r="D83" s="356">
        <v>16786.716666666667</v>
      </c>
      <c r="E83" s="356">
        <v>16545.533333333333</v>
      </c>
      <c r="F83" s="356">
        <v>16393.816666666666</v>
      </c>
      <c r="G83" s="356">
        <v>16152.633333333331</v>
      </c>
      <c r="H83" s="356">
        <v>16938.433333333334</v>
      </c>
      <c r="I83" s="356">
        <v>17179.616666666669</v>
      </c>
      <c r="J83" s="356">
        <v>17331.333333333336</v>
      </c>
      <c r="K83" s="355">
        <v>17027.900000000001</v>
      </c>
      <c r="L83" s="355">
        <v>16635</v>
      </c>
      <c r="M83" s="355">
        <v>0.17996999999999999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382.1</v>
      </c>
      <c r="D84" s="356">
        <v>382.35000000000008</v>
      </c>
      <c r="E84" s="356">
        <v>379.10000000000014</v>
      </c>
      <c r="F84" s="356">
        <v>376.10000000000008</v>
      </c>
      <c r="G84" s="356">
        <v>372.85000000000014</v>
      </c>
      <c r="H84" s="356">
        <v>385.35000000000014</v>
      </c>
      <c r="I84" s="356">
        <v>388.6</v>
      </c>
      <c r="J84" s="356">
        <v>391.60000000000014</v>
      </c>
      <c r="K84" s="355">
        <v>385.6</v>
      </c>
      <c r="L84" s="355">
        <v>379.35</v>
      </c>
      <c r="M84" s="355">
        <v>58.50788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521.70000000000005</v>
      </c>
      <c r="D85" s="356">
        <v>522.2166666666667</v>
      </c>
      <c r="E85" s="356">
        <v>504.43333333333339</v>
      </c>
      <c r="F85" s="356">
        <v>487.16666666666669</v>
      </c>
      <c r="G85" s="356">
        <v>469.38333333333338</v>
      </c>
      <c r="H85" s="356">
        <v>539.48333333333335</v>
      </c>
      <c r="I85" s="356">
        <v>557.26666666666665</v>
      </c>
      <c r="J85" s="356">
        <v>574.53333333333342</v>
      </c>
      <c r="K85" s="355">
        <v>540</v>
      </c>
      <c r="L85" s="355">
        <v>504.95</v>
      </c>
      <c r="M85" s="355">
        <v>12.843310000000001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3621.05</v>
      </c>
      <c r="D86" s="356">
        <v>3631.9500000000003</v>
      </c>
      <c r="E86" s="356">
        <v>3593.9000000000005</v>
      </c>
      <c r="F86" s="356">
        <v>3566.7500000000005</v>
      </c>
      <c r="G86" s="356">
        <v>3528.7000000000007</v>
      </c>
      <c r="H86" s="356">
        <v>3659.1000000000004</v>
      </c>
      <c r="I86" s="356">
        <v>3697.1500000000005</v>
      </c>
      <c r="J86" s="356">
        <v>3724.3</v>
      </c>
      <c r="K86" s="355">
        <v>3670</v>
      </c>
      <c r="L86" s="355">
        <v>3604.8</v>
      </c>
      <c r="M86" s="355">
        <v>2.0992799999999998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2078.0500000000002</v>
      </c>
      <c r="D87" s="356">
        <v>2055.1000000000004</v>
      </c>
      <c r="E87" s="356">
        <v>2023.0500000000006</v>
      </c>
      <c r="F87" s="356">
        <v>1968.0500000000002</v>
      </c>
      <c r="G87" s="356">
        <v>1936.0000000000005</v>
      </c>
      <c r="H87" s="356">
        <v>2110.1000000000008</v>
      </c>
      <c r="I87" s="356">
        <v>2142.15</v>
      </c>
      <c r="J87" s="356">
        <v>2197.150000000001</v>
      </c>
      <c r="K87" s="355">
        <v>2087.15</v>
      </c>
      <c r="L87" s="355">
        <v>2000.1</v>
      </c>
      <c r="M87" s="355">
        <v>10.68028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476.75</v>
      </c>
      <c r="D88" s="356">
        <v>476.23333333333335</v>
      </c>
      <c r="E88" s="356">
        <v>472.56666666666672</v>
      </c>
      <c r="F88" s="356">
        <v>468.38333333333338</v>
      </c>
      <c r="G88" s="356">
        <v>464.71666666666675</v>
      </c>
      <c r="H88" s="356">
        <v>480.41666666666669</v>
      </c>
      <c r="I88" s="356">
        <v>484.08333333333331</v>
      </c>
      <c r="J88" s="356">
        <v>488.26666666666665</v>
      </c>
      <c r="K88" s="355">
        <v>479.9</v>
      </c>
      <c r="L88" s="355">
        <v>472.05</v>
      </c>
      <c r="M88" s="355">
        <v>14.916460000000001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136.35</v>
      </c>
      <c r="D89" s="356">
        <v>136.66666666666666</v>
      </c>
      <c r="E89" s="356">
        <v>134.7833333333333</v>
      </c>
      <c r="F89" s="356">
        <v>133.21666666666664</v>
      </c>
      <c r="G89" s="356">
        <v>131.33333333333329</v>
      </c>
      <c r="H89" s="356">
        <v>138.23333333333332</v>
      </c>
      <c r="I89" s="356">
        <v>140.1166666666667</v>
      </c>
      <c r="J89" s="356">
        <v>141.68333333333334</v>
      </c>
      <c r="K89" s="355">
        <v>138.55000000000001</v>
      </c>
      <c r="L89" s="355">
        <v>135.1</v>
      </c>
      <c r="M89" s="355">
        <v>10.08634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414.5</v>
      </c>
      <c r="D90" s="356">
        <v>414.2166666666667</v>
      </c>
      <c r="E90" s="356">
        <v>410.48333333333341</v>
      </c>
      <c r="F90" s="356">
        <v>406.4666666666667</v>
      </c>
      <c r="G90" s="356">
        <v>402.73333333333341</v>
      </c>
      <c r="H90" s="356">
        <v>418.23333333333341</v>
      </c>
      <c r="I90" s="356">
        <v>421.96666666666675</v>
      </c>
      <c r="J90" s="356">
        <v>425.98333333333341</v>
      </c>
      <c r="K90" s="355">
        <v>417.95</v>
      </c>
      <c r="L90" s="355">
        <v>410.2</v>
      </c>
      <c r="M90" s="355">
        <v>36.89405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2901.9</v>
      </c>
      <c r="D91" s="356">
        <v>2873.2999999999997</v>
      </c>
      <c r="E91" s="356">
        <v>2798.5999999999995</v>
      </c>
      <c r="F91" s="356">
        <v>2695.2999999999997</v>
      </c>
      <c r="G91" s="356">
        <v>2620.5999999999995</v>
      </c>
      <c r="H91" s="356">
        <v>2976.5999999999995</v>
      </c>
      <c r="I91" s="356">
        <v>3051.2999999999993</v>
      </c>
      <c r="J91" s="356">
        <v>3154.5999999999995</v>
      </c>
      <c r="K91" s="355">
        <v>2948</v>
      </c>
      <c r="L91" s="355">
        <v>2770</v>
      </c>
      <c r="M91" s="355">
        <v>3.4953099999999999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269.64999999999998</v>
      </c>
      <c r="D92" s="356">
        <v>266.46666666666664</v>
      </c>
      <c r="E92" s="356">
        <v>260.93333333333328</v>
      </c>
      <c r="F92" s="356">
        <v>252.21666666666664</v>
      </c>
      <c r="G92" s="356">
        <v>246.68333333333328</v>
      </c>
      <c r="H92" s="356">
        <v>275.18333333333328</v>
      </c>
      <c r="I92" s="356">
        <v>280.7166666666667</v>
      </c>
      <c r="J92" s="356">
        <v>289.43333333333328</v>
      </c>
      <c r="K92" s="355">
        <v>272</v>
      </c>
      <c r="L92" s="355">
        <v>257.75</v>
      </c>
      <c r="M92" s="355">
        <v>272.04313000000002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667.55</v>
      </c>
      <c r="D93" s="356">
        <v>655.41666666666663</v>
      </c>
      <c r="E93" s="356">
        <v>640.88333333333321</v>
      </c>
      <c r="F93" s="356">
        <v>614.21666666666658</v>
      </c>
      <c r="G93" s="356">
        <v>599.68333333333317</v>
      </c>
      <c r="H93" s="356">
        <v>682.08333333333326</v>
      </c>
      <c r="I93" s="356">
        <v>696.61666666666679</v>
      </c>
      <c r="J93" s="356">
        <v>723.2833333333333</v>
      </c>
      <c r="K93" s="355">
        <v>669.95</v>
      </c>
      <c r="L93" s="355">
        <v>628.75</v>
      </c>
      <c r="M93" s="355">
        <v>32.878079999999997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825.7</v>
      </c>
      <c r="D94" s="356">
        <v>818.23333333333323</v>
      </c>
      <c r="E94" s="356">
        <v>806.46666666666647</v>
      </c>
      <c r="F94" s="356">
        <v>787.23333333333323</v>
      </c>
      <c r="G94" s="356">
        <v>775.46666666666647</v>
      </c>
      <c r="H94" s="356">
        <v>837.46666666666647</v>
      </c>
      <c r="I94" s="356">
        <v>849.23333333333312</v>
      </c>
      <c r="J94" s="356">
        <v>868.46666666666647</v>
      </c>
      <c r="K94" s="355">
        <v>830</v>
      </c>
      <c r="L94" s="355">
        <v>799</v>
      </c>
      <c r="M94" s="355">
        <v>0.55181000000000002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879.9</v>
      </c>
      <c r="D95" s="356">
        <v>883.94999999999993</v>
      </c>
      <c r="E95" s="356">
        <v>867.94999999999982</v>
      </c>
      <c r="F95" s="356">
        <v>855.99999999999989</v>
      </c>
      <c r="G95" s="356">
        <v>839.99999999999977</v>
      </c>
      <c r="H95" s="356">
        <v>895.89999999999986</v>
      </c>
      <c r="I95" s="356">
        <v>911.90000000000009</v>
      </c>
      <c r="J95" s="356">
        <v>923.84999999999991</v>
      </c>
      <c r="K95" s="355">
        <v>899.95</v>
      </c>
      <c r="L95" s="355">
        <v>872</v>
      </c>
      <c r="M95" s="355">
        <v>1.2846200000000001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123.4</v>
      </c>
      <c r="D96" s="356">
        <v>123.88333333333333</v>
      </c>
      <c r="E96" s="356">
        <v>122.51666666666665</v>
      </c>
      <c r="F96" s="356">
        <v>121.63333333333333</v>
      </c>
      <c r="G96" s="356">
        <v>120.26666666666665</v>
      </c>
      <c r="H96" s="356">
        <v>124.76666666666665</v>
      </c>
      <c r="I96" s="356">
        <v>126.13333333333333</v>
      </c>
      <c r="J96" s="356">
        <v>127.01666666666665</v>
      </c>
      <c r="K96" s="355">
        <v>125.25</v>
      </c>
      <c r="L96" s="355">
        <v>123</v>
      </c>
      <c r="M96" s="355">
        <v>6.2231800000000002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510.1</v>
      </c>
      <c r="D97" s="356">
        <v>498.91666666666674</v>
      </c>
      <c r="E97" s="356">
        <v>482.88333333333344</v>
      </c>
      <c r="F97" s="356">
        <v>455.66666666666669</v>
      </c>
      <c r="G97" s="356">
        <v>439.63333333333338</v>
      </c>
      <c r="H97" s="356">
        <v>526.13333333333344</v>
      </c>
      <c r="I97" s="356">
        <v>542.16666666666674</v>
      </c>
      <c r="J97" s="356">
        <v>569.38333333333355</v>
      </c>
      <c r="K97" s="355">
        <v>514.95000000000005</v>
      </c>
      <c r="L97" s="355">
        <v>471.7</v>
      </c>
      <c r="M97" s="355">
        <v>35.74286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1530.95</v>
      </c>
      <c r="D98" s="356">
        <v>1530.8000000000002</v>
      </c>
      <c r="E98" s="356">
        <v>1516.7000000000003</v>
      </c>
      <c r="F98" s="356">
        <v>1502.45</v>
      </c>
      <c r="G98" s="356">
        <v>1488.3500000000001</v>
      </c>
      <c r="H98" s="356">
        <v>1545.0500000000004</v>
      </c>
      <c r="I98" s="356">
        <v>1559.1500000000003</v>
      </c>
      <c r="J98" s="356">
        <v>1573.4000000000005</v>
      </c>
      <c r="K98" s="355">
        <v>1544.9</v>
      </c>
      <c r="L98" s="355">
        <v>1516.55</v>
      </c>
      <c r="M98" s="355">
        <v>4.48827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1095.3</v>
      </c>
      <c r="D99" s="356">
        <v>1091.55</v>
      </c>
      <c r="E99" s="356">
        <v>1085.8</v>
      </c>
      <c r="F99" s="356">
        <v>1076.3</v>
      </c>
      <c r="G99" s="356">
        <v>1070.55</v>
      </c>
      <c r="H99" s="356">
        <v>1101.05</v>
      </c>
      <c r="I99" s="356">
        <v>1106.8</v>
      </c>
      <c r="J99" s="356">
        <v>1116.3</v>
      </c>
      <c r="K99" s="355">
        <v>1097.3</v>
      </c>
      <c r="L99" s="355">
        <v>1082.05</v>
      </c>
      <c r="M99" s="355">
        <v>0.47968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21.7</v>
      </c>
      <c r="D100" s="356">
        <v>21.633333333333336</v>
      </c>
      <c r="E100" s="356">
        <v>21.416666666666671</v>
      </c>
      <c r="F100" s="356">
        <v>21.133333333333336</v>
      </c>
      <c r="G100" s="356">
        <v>20.916666666666671</v>
      </c>
      <c r="H100" s="356">
        <v>21.916666666666671</v>
      </c>
      <c r="I100" s="356">
        <v>22.133333333333333</v>
      </c>
      <c r="J100" s="356">
        <v>22.416666666666671</v>
      </c>
      <c r="K100" s="355">
        <v>21.85</v>
      </c>
      <c r="L100" s="355">
        <v>21.35</v>
      </c>
      <c r="M100" s="355">
        <v>73.295850000000002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607.20000000000005</v>
      </c>
      <c r="D101" s="356">
        <v>604.56666666666672</v>
      </c>
      <c r="E101" s="356">
        <v>596.08333333333348</v>
      </c>
      <c r="F101" s="356">
        <v>584.96666666666681</v>
      </c>
      <c r="G101" s="356">
        <v>576.48333333333358</v>
      </c>
      <c r="H101" s="356">
        <v>615.68333333333339</v>
      </c>
      <c r="I101" s="356">
        <v>624.16666666666674</v>
      </c>
      <c r="J101" s="356">
        <v>635.2833333333333</v>
      </c>
      <c r="K101" s="355">
        <v>613.04999999999995</v>
      </c>
      <c r="L101" s="355">
        <v>593.45000000000005</v>
      </c>
      <c r="M101" s="355">
        <v>1.3301000000000001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883.45</v>
      </c>
      <c r="D102" s="356">
        <v>884.9666666666667</v>
      </c>
      <c r="E102" s="356">
        <v>871.93333333333339</v>
      </c>
      <c r="F102" s="356">
        <v>860.41666666666674</v>
      </c>
      <c r="G102" s="356">
        <v>847.38333333333344</v>
      </c>
      <c r="H102" s="356">
        <v>896.48333333333335</v>
      </c>
      <c r="I102" s="356">
        <v>909.51666666666665</v>
      </c>
      <c r="J102" s="356">
        <v>921.0333333333333</v>
      </c>
      <c r="K102" s="355">
        <v>898</v>
      </c>
      <c r="L102" s="355">
        <v>873.45</v>
      </c>
      <c r="M102" s="355">
        <v>2.3498399999999999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4631.05</v>
      </c>
      <c r="D103" s="356">
        <v>4665.3666666666659</v>
      </c>
      <c r="E103" s="356">
        <v>4570.7333333333318</v>
      </c>
      <c r="F103" s="356">
        <v>4510.4166666666661</v>
      </c>
      <c r="G103" s="356">
        <v>4415.7833333333319</v>
      </c>
      <c r="H103" s="356">
        <v>4725.6833333333316</v>
      </c>
      <c r="I103" s="356">
        <v>4820.3166666666648</v>
      </c>
      <c r="J103" s="356">
        <v>4880.6333333333314</v>
      </c>
      <c r="K103" s="355">
        <v>4760</v>
      </c>
      <c r="L103" s="355">
        <v>4605.05</v>
      </c>
      <c r="M103" s="355">
        <v>0.24961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85.1</v>
      </c>
      <c r="D104" s="356">
        <v>85.249999999999986</v>
      </c>
      <c r="E104" s="356">
        <v>84.449999999999974</v>
      </c>
      <c r="F104" s="356">
        <v>83.799999999999983</v>
      </c>
      <c r="G104" s="356">
        <v>82.999999999999972</v>
      </c>
      <c r="H104" s="356">
        <v>85.899999999999977</v>
      </c>
      <c r="I104" s="356">
        <v>86.699999999999989</v>
      </c>
      <c r="J104" s="356">
        <v>87.34999999999998</v>
      </c>
      <c r="K104" s="355">
        <v>86.05</v>
      </c>
      <c r="L104" s="355">
        <v>84.6</v>
      </c>
      <c r="M104" s="355">
        <v>11.525779999999999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598.29999999999995</v>
      </c>
      <c r="D105" s="356">
        <v>604.63333333333333</v>
      </c>
      <c r="E105" s="356">
        <v>579.76666666666665</v>
      </c>
      <c r="F105" s="356">
        <v>561.23333333333335</v>
      </c>
      <c r="G105" s="356">
        <v>536.36666666666667</v>
      </c>
      <c r="H105" s="356">
        <v>623.16666666666663</v>
      </c>
      <c r="I105" s="356">
        <v>648.03333333333319</v>
      </c>
      <c r="J105" s="356">
        <v>666.56666666666661</v>
      </c>
      <c r="K105" s="355">
        <v>629.5</v>
      </c>
      <c r="L105" s="355">
        <v>586.1</v>
      </c>
      <c r="M105" s="355">
        <v>9.9834200000000006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175.75</v>
      </c>
      <c r="D106" s="356">
        <v>176.81666666666669</v>
      </c>
      <c r="E106" s="356">
        <v>172.93333333333339</v>
      </c>
      <c r="F106" s="356">
        <v>170.1166666666667</v>
      </c>
      <c r="G106" s="356">
        <v>166.23333333333341</v>
      </c>
      <c r="H106" s="356">
        <v>179.63333333333338</v>
      </c>
      <c r="I106" s="356">
        <v>183.51666666666665</v>
      </c>
      <c r="J106" s="356">
        <v>186.33333333333337</v>
      </c>
      <c r="K106" s="355">
        <v>180.7</v>
      </c>
      <c r="L106" s="355">
        <v>174</v>
      </c>
      <c r="M106" s="355">
        <v>15.324260000000001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246.5</v>
      </c>
      <c r="D107" s="356">
        <v>248.51666666666665</v>
      </c>
      <c r="E107" s="356">
        <v>243.08333333333331</v>
      </c>
      <c r="F107" s="356">
        <v>239.66666666666666</v>
      </c>
      <c r="G107" s="356">
        <v>234.23333333333332</v>
      </c>
      <c r="H107" s="356">
        <v>251.93333333333331</v>
      </c>
      <c r="I107" s="356">
        <v>257.36666666666667</v>
      </c>
      <c r="J107" s="356">
        <v>260.7833333333333</v>
      </c>
      <c r="K107" s="355">
        <v>253.95</v>
      </c>
      <c r="L107" s="355">
        <v>245.1</v>
      </c>
      <c r="M107" s="355">
        <v>1.4921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403.5</v>
      </c>
      <c r="D108" s="356">
        <v>410.26666666666665</v>
      </c>
      <c r="E108" s="356">
        <v>395.23333333333329</v>
      </c>
      <c r="F108" s="356">
        <v>386.96666666666664</v>
      </c>
      <c r="G108" s="356">
        <v>371.93333333333328</v>
      </c>
      <c r="H108" s="356">
        <v>418.5333333333333</v>
      </c>
      <c r="I108" s="356">
        <v>433.56666666666661</v>
      </c>
      <c r="J108" s="356">
        <v>441.83333333333331</v>
      </c>
      <c r="K108" s="355">
        <v>425.3</v>
      </c>
      <c r="L108" s="355">
        <v>402</v>
      </c>
      <c r="M108" s="355">
        <v>29.086120000000001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639.20000000000005</v>
      </c>
      <c r="D109" s="356">
        <v>637.80000000000007</v>
      </c>
      <c r="E109" s="356">
        <v>624.00000000000011</v>
      </c>
      <c r="F109" s="356">
        <v>608.80000000000007</v>
      </c>
      <c r="G109" s="356">
        <v>595.00000000000011</v>
      </c>
      <c r="H109" s="356">
        <v>653.00000000000011</v>
      </c>
      <c r="I109" s="356">
        <v>666.80000000000007</v>
      </c>
      <c r="J109" s="356">
        <v>682.00000000000011</v>
      </c>
      <c r="K109" s="355">
        <v>651.6</v>
      </c>
      <c r="L109" s="355">
        <v>622.6</v>
      </c>
      <c r="M109" s="355">
        <v>75.155810000000002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692.35</v>
      </c>
      <c r="D110" s="356">
        <v>691.23333333333323</v>
      </c>
      <c r="E110" s="356">
        <v>682.16666666666652</v>
      </c>
      <c r="F110" s="356">
        <v>671.98333333333323</v>
      </c>
      <c r="G110" s="356">
        <v>662.91666666666652</v>
      </c>
      <c r="H110" s="356">
        <v>701.41666666666652</v>
      </c>
      <c r="I110" s="356">
        <v>710.48333333333335</v>
      </c>
      <c r="J110" s="356">
        <v>720.66666666666652</v>
      </c>
      <c r="K110" s="355">
        <v>700.3</v>
      </c>
      <c r="L110" s="355">
        <v>681.05</v>
      </c>
      <c r="M110" s="355">
        <v>1.56853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951.8</v>
      </c>
      <c r="D111" s="356">
        <v>951.68333333333339</v>
      </c>
      <c r="E111" s="356">
        <v>944.86666666666679</v>
      </c>
      <c r="F111" s="356">
        <v>937.93333333333339</v>
      </c>
      <c r="G111" s="356">
        <v>931.11666666666679</v>
      </c>
      <c r="H111" s="356">
        <v>958.61666666666679</v>
      </c>
      <c r="I111" s="356">
        <v>965.43333333333339</v>
      </c>
      <c r="J111" s="356">
        <v>972.36666666666679</v>
      </c>
      <c r="K111" s="355">
        <v>958.5</v>
      </c>
      <c r="L111" s="355">
        <v>944.75</v>
      </c>
      <c r="M111" s="355">
        <v>17.357500000000002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163.85</v>
      </c>
      <c r="D112" s="356">
        <v>163.56666666666666</v>
      </c>
      <c r="E112" s="356">
        <v>162.53333333333333</v>
      </c>
      <c r="F112" s="356">
        <v>161.21666666666667</v>
      </c>
      <c r="G112" s="356">
        <v>160.18333333333334</v>
      </c>
      <c r="H112" s="356">
        <v>164.88333333333333</v>
      </c>
      <c r="I112" s="356">
        <v>165.91666666666663</v>
      </c>
      <c r="J112" s="356">
        <v>167.23333333333332</v>
      </c>
      <c r="K112" s="355">
        <v>164.6</v>
      </c>
      <c r="L112" s="355">
        <v>162.25</v>
      </c>
      <c r="M112" s="355">
        <v>53.690739999999998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344.65</v>
      </c>
      <c r="D113" s="356">
        <v>345.51666666666665</v>
      </c>
      <c r="E113" s="356">
        <v>343.0333333333333</v>
      </c>
      <c r="F113" s="356">
        <v>341.41666666666663</v>
      </c>
      <c r="G113" s="356">
        <v>338.93333333333328</v>
      </c>
      <c r="H113" s="356">
        <v>347.13333333333333</v>
      </c>
      <c r="I113" s="356">
        <v>349.61666666666667</v>
      </c>
      <c r="J113" s="356">
        <v>351.23333333333335</v>
      </c>
      <c r="K113" s="355">
        <v>348</v>
      </c>
      <c r="L113" s="355">
        <v>343.9</v>
      </c>
      <c r="M113" s="355">
        <v>0.70342000000000005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4822.8</v>
      </c>
      <c r="D114" s="356">
        <v>4814.0333333333338</v>
      </c>
      <c r="E114" s="356">
        <v>4765.1666666666679</v>
      </c>
      <c r="F114" s="356">
        <v>4707.5333333333338</v>
      </c>
      <c r="G114" s="356">
        <v>4658.6666666666679</v>
      </c>
      <c r="H114" s="356">
        <v>4871.6666666666679</v>
      </c>
      <c r="I114" s="356">
        <v>4920.5333333333347</v>
      </c>
      <c r="J114" s="356">
        <v>4978.1666666666679</v>
      </c>
      <c r="K114" s="355">
        <v>4862.8999999999996</v>
      </c>
      <c r="L114" s="355">
        <v>4756.3999999999996</v>
      </c>
      <c r="M114" s="355">
        <v>4.1306900000000004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1461.75</v>
      </c>
      <c r="D115" s="356">
        <v>1452.7333333333333</v>
      </c>
      <c r="E115" s="356">
        <v>1441.0166666666667</v>
      </c>
      <c r="F115" s="356">
        <v>1420.2833333333333</v>
      </c>
      <c r="G115" s="356">
        <v>1408.5666666666666</v>
      </c>
      <c r="H115" s="356">
        <v>1473.4666666666667</v>
      </c>
      <c r="I115" s="356">
        <v>1485.1833333333334</v>
      </c>
      <c r="J115" s="356">
        <v>1505.9166666666667</v>
      </c>
      <c r="K115" s="355">
        <v>1464.45</v>
      </c>
      <c r="L115" s="355">
        <v>1432</v>
      </c>
      <c r="M115" s="355">
        <v>2.58405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664.2</v>
      </c>
      <c r="D116" s="356">
        <v>661.01666666666677</v>
      </c>
      <c r="E116" s="356">
        <v>656.03333333333353</v>
      </c>
      <c r="F116" s="356">
        <v>647.86666666666679</v>
      </c>
      <c r="G116" s="356">
        <v>642.88333333333355</v>
      </c>
      <c r="H116" s="356">
        <v>669.18333333333351</v>
      </c>
      <c r="I116" s="356">
        <v>674.16666666666686</v>
      </c>
      <c r="J116" s="356">
        <v>682.33333333333348</v>
      </c>
      <c r="K116" s="355">
        <v>666</v>
      </c>
      <c r="L116" s="355">
        <v>652.85</v>
      </c>
      <c r="M116" s="355">
        <v>10.28191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794.05</v>
      </c>
      <c r="D117" s="356">
        <v>793.2166666666667</v>
      </c>
      <c r="E117" s="356">
        <v>788.43333333333339</v>
      </c>
      <c r="F117" s="356">
        <v>782.81666666666672</v>
      </c>
      <c r="G117" s="356">
        <v>778.03333333333342</v>
      </c>
      <c r="H117" s="356">
        <v>798.83333333333337</v>
      </c>
      <c r="I117" s="356">
        <v>803.61666666666667</v>
      </c>
      <c r="J117" s="356">
        <v>809.23333333333335</v>
      </c>
      <c r="K117" s="355">
        <v>798</v>
      </c>
      <c r="L117" s="355">
        <v>787.6</v>
      </c>
      <c r="M117" s="355">
        <v>2.2724799999999998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654.20000000000005</v>
      </c>
      <c r="D118" s="356">
        <v>643.36666666666667</v>
      </c>
      <c r="E118" s="356">
        <v>627.83333333333337</v>
      </c>
      <c r="F118" s="356">
        <v>601.4666666666667</v>
      </c>
      <c r="G118" s="356">
        <v>585.93333333333339</v>
      </c>
      <c r="H118" s="356">
        <v>669.73333333333335</v>
      </c>
      <c r="I118" s="356">
        <v>685.26666666666665</v>
      </c>
      <c r="J118" s="356">
        <v>711.63333333333333</v>
      </c>
      <c r="K118" s="355">
        <v>658.9</v>
      </c>
      <c r="L118" s="355">
        <v>617</v>
      </c>
      <c r="M118" s="355">
        <v>2.0768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2811.55</v>
      </c>
      <c r="D119" s="356">
        <v>2808.9</v>
      </c>
      <c r="E119" s="356">
        <v>2777.8</v>
      </c>
      <c r="F119" s="356">
        <v>2744.05</v>
      </c>
      <c r="G119" s="356">
        <v>2712.9500000000003</v>
      </c>
      <c r="H119" s="356">
        <v>2842.65</v>
      </c>
      <c r="I119" s="356">
        <v>2873.7499999999995</v>
      </c>
      <c r="J119" s="356">
        <v>2907.5</v>
      </c>
      <c r="K119" s="355">
        <v>2840</v>
      </c>
      <c r="L119" s="355">
        <v>2775.15</v>
      </c>
      <c r="M119" s="355">
        <v>0.21335999999999999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412.55</v>
      </c>
      <c r="D120" s="356">
        <v>413.34999999999997</v>
      </c>
      <c r="E120" s="356">
        <v>408.74999999999994</v>
      </c>
      <c r="F120" s="356">
        <v>404.95</v>
      </c>
      <c r="G120" s="356">
        <v>400.34999999999997</v>
      </c>
      <c r="H120" s="356">
        <v>417.14999999999992</v>
      </c>
      <c r="I120" s="356">
        <v>421.74999999999994</v>
      </c>
      <c r="J120" s="356">
        <v>425.5499999999999</v>
      </c>
      <c r="K120" s="355">
        <v>417.95</v>
      </c>
      <c r="L120" s="355">
        <v>409.55</v>
      </c>
      <c r="M120" s="355">
        <v>31.772919999999999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262.64999999999998</v>
      </c>
      <c r="D121" s="356">
        <v>260.75</v>
      </c>
      <c r="E121" s="356">
        <v>257.14999999999998</v>
      </c>
      <c r="F121" s="356">
        <v>251.64999999999998</v>
      </c>
      <c r="G121" s="356">
        <v>248.04999999999995</v>
      </c>
      <c r="H121" s="356">
        <v>266.25</v>
      </c>
      <c r="I121" s="356">
        <v>269.85000000000002</v>
      </c>
      <c r="J121" s="356">
        <v>275.35000000000002</v>
      </c>
      <c r="K121" s="355">
        <v>264.35000000000002</v>
      </c>
      <c r="L121" s="355">
        <v>255.25</v>
      </c>
      <c r="M121" s="355">
        <v>3.4488599999999998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146.9</v>
      </c>
      <c r="D122" s="356">
        <v>147.16666666666669</v>
      </c>
      <c r="E122" s="356">
        <v>145.28333333333336</v>
      </c>
      <c r="F122" s="356">
        <v>143.66666666666669</v>
      </c>
      <c r="G122" s="356">
        <v>141.78333333333336</v>
      </c>
      <c r="H122" s="356">
        <v>148.78333333333336</v>
      </c>
      <c r="I122" s="356">
        <v>150.66666666666669</v>
      </c>
      <c r="J122" s="356">
        <v>152.28333333333336</v>
      </c>
      <c r="K122" s="355">
        <v>149.05000000000001</v>
      </c>
      <c r="L122" s="355">
        <v>145.55000000000001</v>
      </c>
      <c r="M122" s="355">
        <v>34.789380000000001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947.85</v>
      </c>
      <c r="D123" s="356">
        <v>962.18333333333339</v>
      </c>
      <c r="E123" s="356">
        <v>929.51666666666677</v>
      </c>
      <c r="F123" s="356">
        <v>911.18333333333339</v>
      </c>
      <c r="G123" s="356">
        <v>878.51666666666677</v>
      </c>
      <c r="H123" s="356">
        <v>980.51666666666677</v>
      </c>
      <c r="I123" s="356">
        <v>1013.1833333333333</v>
      </c>
      <c r="J123" s="356">
        <v>1031.5166666666669</v>
      </c>
      <c r="K123" s="355">
        <v>994.85</v>
      </c>
      <c r="L123" s="355">
        <v>943.85</v>
      </c>
      <c r="M123" s="355">
        <v>18.967369999999999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1003.1</v>
      </c>
      <c r="D124" s="356">
        <v>995.61666666666667</v>
      </c>
      <c r="E124" s="356">
        <v>983.48333333333335</v>
      </c>
      <c r="F124" s="356">
        <v>963.86666666666667</v>
      </c>
      <c r="G124" s="356">
        <v>951.73333333333335</v>
      </c>
      <c r="H124" s="356">
        <v>1015.2333333333333</v>
      </c>
      <c r="I124" s="356">
        <v>1027.3666666666668</v>
      </c>
      <c r="J124" s="356">
        <v>1046.9833333333333</v>
      </c>
      <c r="K124" s="355">
        <v>1007.75</v>
      </c>
      <c r="L124" s="355">
        <v>976</v>
      </c>
      <c r="M124" s="355">
        <v>2.2618999999999998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557.45000000000005</v>
      </c>
      <c r="D125" s="356">
        <v>555.06666666666672</v>
      </c>
      <c r="E125" s="356">
        <v>547.38333333333344</v>
      </c>
      <c r="F125" s="356">
        <v>537.31666666666672</v>
      </c>
      <c r="G125" s="356">
        <v>529.63333333333344</v>
      </c>
      <c r="H125" s="356">
        <v>565.13333333333344</v>
      </c>
      <c r="I125" s="356">
        <v>572.81666666666661</v>
      </c>
      <c r="J125" s="356">
        <v>582.88333333333344</v>
      </c>
      <c r="K125" s="355">
        <v>562.75</v>
      </c>
      <c r="L125" s="355">
        <v>545</v>
      </c>
      <c r="M125" s="355">
        <v>11.57446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1919.55</v>
      </c>
      <c r="D126" s="356">
        <v>1908.25</v>
      </c>
      <c r="E126" s="356">
        <v>1882.7</v>
      </c>
      <c r="F126" s="356">
        <v>1845.8500000000001</v>
      </c>
      <c r="G126" s="356">
        <v>1820.3000000000002</v>
      </c>
      <c r="H126" s="356">
        <v>1945.1</v>
      </c>
      <c r="I126" s="356">
        <v>1970.65</v>
      </c>
      <c r="J126" s="356">
        <v>2007.4999999999998</v>
      </c>
      <c r="K126" s="355">
        <v>1933.8</v>
      </c>
      <c r="L126" s="355">
        <v>1871.4</v>
      </c>
      <c r="M126" s="355">
        <v>2.5863100000000001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371.15</v>
      </c>
      <c r="D127" s="356">
        <v>372.38333333333338</v>
      </c>
      <c r="E127" s="356">
        <v>368.76666666666677</v>
      </c>
      <c r="F127" s="356">
        <v>366.38333333333338</v>
      </c>
      <c r="G127" s="356">
        <v>362.76666666666677</v>
      </c>
      <c r="H127" s="356">
        <v>374.76666666666677</v>
      </c>
      <c r="I127" s="356">
        <v>378.38333333333344</v>
      </c>
      <c r="J127" s="356">
        <v>380.76666666666677</v>
      </c>
      <c r="K127" s="355">
        <v>376</v>
      </c>
      <c r="L127" s="355">
        <v>370</v>
      </c>
      <c r="M127" s="355">
        <v>3.3666900000000002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87.15</v>
      </c>
      <c r="D128" s="356">
        <v>86.75</v>
      </c>
      <c r="E128" s="356">
        <v>86.1</v>
      </c>
      <c r="F128" s="356">
        <v>85.05</v>
      </c>
      <c r="G128" s="356">
        <v>84.399999999999991</v>
      </c>
      <c r="H128" s="356">
        <v>87.8</v>
      </c>
      <c r="I128" s="356">
        <v>88.45</v>
      </c>
      <c r="J128" s="356">
        <v>89.5</v>
      </c>
      <c r="K128" s="355">
        <v>87.4</v>
      </c>
      <c r="L128" s="355">
        <v>85.7</v>
      </c>
      <c r="M128" s="355">
        <v>7.5549799999999996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1095.3</v>
      </c>
      <c r="D129" s="356">
        <v>1105.1333333333332</v>
      </c>
      <c r="E129" s="356">
        <v>1076.7166666666665</v>
      </c>
      <c r="F129" s="356">
        <v>1058.1333333333332</v>
      </c>
      <c r="G129" s="356">
        <v>1029.7166666666665</v>
      </c>
      <c r="H129" s="356">
        <v>1123.7166666666665</v>
      </c>
      <c r="I129" s="356">
        <v>1152.1333333333334</v>
      </c>
      <c r="J129" s="356">
        <v>1170.7166666666665</v>
      </c>
      <c r="K129" s="355">
        <v>1133.55</v>
      </c>
      <c r="L129" s="355">
        <v>1086.55</v>
      </c>
      <c r="M129" s="355">
        <v>1.2248699999999999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2362.4</v>
      </c>
      <c r="D130" s="356">
        <v>2339.4666666666667</v>
      </c>
      <c r="E130" s="356">
        <v>2294.9333333333334</v>
      </c>
      <c r="F130" s="356">
        <v>2227.4666666666667</v>
      </c>
      <c r="G130" s="356">
        <v>2182.9333333333334</v>
      </c>
      <c r="H130" s="356">
        <v>2406.9333333333334</v>
      </c>
      <c r="I130" s="356">
        <v>2451.4666666666672</v>
      </c>
      <c r="J130" s="356">
        <v>2518.9333333333334</v>
      </c>
      <c r="K130" s="355">
        <v>2384</v>
      </c>
      <c r="L130" s="355">
        <v>2272</v>
      </c>
      <c r="M130" s="355">
        <v>9.8556399999999993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287.55</v>
      </c>
      <c r="D131" s="356">
        <v>288.2166666666667</v>
      </c>
      <c r="E131" s="356">
        <v>284.63333333333338</v>
      </c>
      <c r="F131" s="356">
        <v>281.7166666666667</v>
      </c>
      <c r="G131" s="356">
        <v>278.13333333333338</v>
      </c>
      <c r="H131" s="356">
        <v>291.13333333333338</v>
      </c>
      <c r="I131" s="356">
        <v>294.71666666666664</v>
      </c>
      <c r="J131" s="356">
        <v>297.63333333333338</v>
      </c>
      <c r="K131" s="355">
        <v>291.8</v>
      </c>
      <c r="L131" s="355">
        <v>285.3</v>
      </c>
      <c r="M131" s="355">
        <v>25.6952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134.4</v>
      </c>
      <c r="D132" s="356">
        <v>135.56666666666669</v>
      </c>
      <c r="E132" s="356">
        <v>131.23333333333338</v>
      </c>
      <c r="F132" s="356">
        <v>128.06666666666669</v>
      </c>
      <c r="G132" s="356">
        <v>123.73333333333338</v>
      </c>
      <c r="H132" s="356">
        <v>138.73333333333338</v>
      </c>
      <c r="I132" s="356">
        <v>143.06666666666669</v>
      </c>
      <c r="J132" s="356">
        <v>146.23333333333338</v>
      </c>
      <c r="K132" s="355">
        <v>139.9</v>
      </c>
      <c r="L132" s="355">
        <v>132.4</v>
      </c>
      <c r="M132" s="355">
        <v>23.435269999999999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776.8</v>
      </c>
      <c r="D133" s="356">
        <v>773.65</v>
      </c>
      <c r="E133" s="356">
        <v>758.3</v>
      </c>
      <c r="F133" s="356">
        <v>739.8</v>
      </c>
      <c r="G133" s="356">
        <v>724.44999999999993</v>
      </c>
      <c r="H133" s="356">
        <v>792.15</v>
      </c>
      <c r="I133" s="356">
        <v>807.50000000000011</v>
      </c>
      <c r="J133" s="356">
        <v>826</v>
      </c>
      <c r="K133" s="355">
        <v>789</v>
      </c>
      <c r="L133" s="355">
        <v>755.15</v>
      </c>
      <c r="M133" s="355">
        <v>2.5920299999999998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4219.6499999999996</v>
      </c>
      <c r="D134" s="356">
        <v>4193.2166666666662</v>
      </c>
      <c r="E134" s="356">
        <v>4151.4333333333325</v>
      </c>
      <c r="F134" s="356">
        <v>4083.2166666666662</v>
      </c>
      <c r="G134" s="356">
        <v>4041.4333333333325</v>
      </c>
      <c r="H134" s="356">
        <v>4261.4333333333325</v>
      </c>
      <c r="I134" s="356">
        <v>4303.2166666666672</v>
      </c>
      <c r="J134" s="356">
        <v>4371.4333333333325</v>
      </c>
      <c r="K134" s="355">
        <v>4235</v>
      </c>
      <c r="L134" s="355">
        <v>4125</v>
      </c>
      <c r="M134" s="355">
        <v>3.4600300000000002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4628.3999999999996</v>
      </c>
      <c r="D135" s="356">
        <v>4585.4999999999991</v>
      </c>
      <c r="E135" s="356">
        <v>4511.0499999999984</v>
      </c>
      <c r="F135" s="356">
        <v>4393.6999999999989</v>
      </c>
      <c r="G135" s="356">
        <v>4319.2499999999982</v>
      </c>
      <c r="H135" s="356">
        <v>4702.8499999999985</v>
      </c>
      <c r="I135" s="356">
        <v>4777.2999999999993</v>
      </c>
      <c r="J135" s="356">
        <v>4894.6499999999987</v>
      </c>
      <c r="K135" s="355">
        <v>4659.95</v>
      </c>
      <c r="L135" s="355">
        <v>4468.1499999999996</v>
      </c>
      <c r="M135" s="355">
        <v>4.9584299999999999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399.55</v>
      </c>
      <c r="D136" s="356">
        <v>401.91666666666669</v>
      </c>
      <c r="E136" s="356">
        <v>394.83333333333337</v>
      </c>
      <c r="F136" s="356">
        <v>390.11666666666667</v>
      </c>
      <c r="G136" s="356">
        <v>383.03333333333336</v>
      </c>
      <c r="H136" s="356">
        <v>406.63333333333338</v>
      </c>
      <c r="I136" s="356">
        <v>413.71666666666675</v>
      </c>
      <c r="J136" s="356">
        <v>418.43333333333339</v>
      </c>
      <c r="K136" s="355">
        <v>409</v>
      </c>
      <c r="L136" s="355">
        <v>397.2</v>
      </c>
      <c r="M136" s="355">
        <v>52.651470000000003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4236.6499999999996</v>
      </c>
      <c r="D137" s="356">
        <v>4240.8833333333332</v>
      </c>
      <c r="E137" s="356">
        <v>4206.7666666666664</v>
      </c>
      <c r="F137" s="356">
        <v>4176.8833333333332</v>
      </c>
      <c r="G137" s="356">
        <v>4142.7666666666664</v>
      </c>
      <c r="H137" s="356">
        <v>4270.7666666666664</v>
      </c>
      <c r="I137" s="356">
        <v>4304.8833333333332</v>
      </c>
      <c r="J137" s="356">
        <v>4334.7666666666664</v>
      </c>
      <c r="K137" s="355">
        <v>4275</v>
      </c>
      <c r="L137" s="355">
        <v>4211</v>
      </c>
      <c r="M137" s="355">
        <v>2.492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4415.3500000000004</v>
      </c>
      <c r="D138" s="356">
        <v>4386.7333333333336</v>
      </c>
      <c r="E138" s="356">
        <v>4343.7166666666672</v>
      </c>
      <c r="F138" s="356">
        <v>4272.0833333333339</v>
      </c>
      <c r="G138" s="356">
        <v>4229.0666666666675</v>
      </c>
      <c r="H138" s="356">
        <v>4458.3666666666668</v>
      </c>
      <c r="I138" s="356">
        <v>4501.3833333333332</v>
      </c>
      <c r="J138" s="356">
        <v>4573.0166666666664</v>
      </c>
      <c r="K138" s="355">
        <v>4429.75</v>
      </c>
      <c r="L138" s="355">
        <v>4315.1000000000004</v>
      </c>
      <c r="M138" s="355">
        <v>3.0500099999999999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2491.9</v>
      </c>
      <c r="D139" s="356">
        <v>2495.9833333333336</v>
      </c>
      <c r="E139" s="356">
        <v>2468.416666666667</v>
      </c>
      <c r="F139" s="356">
        <v>2444.9333333333334</v>
      </c>
      <c r="G139" s="356">
        <v>2417.3666666666668</v>
      </c>
      <c r="H139" s="356">
        <v>2519.4666666666672</v>
      </c>
      <c r="I139" s="356">
        <v>2547.0333333333338</v>
      </c>
      <c r="J139" s="356">
        <v>2570.5166666666673</v>
      </c>
      <c r="K139" s="355">
        <v>2523.5500000000002</v>
      </c>
      <c r="L139" s="355">
        <v>2472.5</v>
      </c>
      <c r="M139" s="355">
        <v>0.39005000000000001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68.75</v>
      </c>
      <c r="D140" s="356">
        <v>68.966666666666654</v>
      </c>
      <c r="E140" s="356">
        <v>68.333333333333314</v>
      </c>
      <c r="F140" s="356">
        <v>67.916666666666657</v>
      </c>
      <c r="G140" s="356">
        <v>67.283333333333317</v>
      </c>
      <c r="H140" s="356">
        <v>69.383333333333312</v>
      </c>
      <c r="I140" s="356">
        <v>70.016666666666666</v>
      </c>
      <c r="J140" s="356">
        <v>70.433333333333309</v>
      </c>
      <c r="K140" s="355">
        <v>69.599999999999994</v>
      </c>
      <c r="L140" s="355">
        <v>68.55</v>
      </c>
      <c r="M140" s="355">
        <v>7.0709099999999996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2669.75</v>
      </c>
      <c r="D141" s="356">
        <v>2671.5</v>
      </c>
      <c r="E141" s="356">
        <v>2620.4499999999998</v>
      </c>
      <c r="F141" s="356">
        <v>2571.1499999999996</v>
      </c>
      <c r="G141" s="356">
        <v>2520.0999999999995</v>
      </c>
      <c r="H141" s="356">
        <v>2720.8</v>
      </c>
      <c r="I141" s="356">
        <v>2771.8500000000004</v>
      </c>
      <c r="J141" s="356">
        <v>2821.1500000000005</v>
      </c>
      <c r="K141" s="355">
        <v>2722.55</v>
      </c>
      <c r="L141" s="355">
        <v>2622.2</v>
      </c>
      <c r="M141" s="355">
        <v>10.429510000000001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472.3</v>
      </c>
      <c r="D142" s="356">
        <v>475.3</v>
      </c>
      <c r="E142" s="356">
        <v>467.20000000000005</v>
      </c>
      <c r="F142" s="356">
        <v>462.1</v>
      </c>
      <c r="G142" s="356">
        <v>454.00000000000006</v>
      </c>
      <c r="H142" s="356">
        <v>480.40000000000003</v>
      </c>
      <c r="I142" s="356">
        <v>488.50000000000006</v>
      </c>
      <c r="J142" s="356">
        <v>493.6</v>
      </c>
      <c r="K142" s="355">
        <v>483.4</v>
      </c>
      <c r="L142" s="355">
        <v>470.2</v>
      </c>
      <c r="M142" s="355">
        <v>1.0577700000000001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142.4</v>
      </c>
      <c r="D143" s="356">
        <v>141.6</v>
      </c>
      <c r="E143" s="356">
        <v>139.19999999999999</v>
      </c>
      <c r="F143" s="356">
        <v>136</v>
      </c>
      <c r="G143" s="356">
        <v>133.6</v>
      </c>
      <c r="H143" s="356">
        <v>144.79999999999998</v>
      </c>
      <c r="I143" s="356">
        <v>147.20000000000002</v>
      </c>
      <c r="J143" s="356">
        <v>150.39999999999998</v>
      </c>
      <c r="K143" s="355">
        <v>144</v>
      </c>
      <c r="L143" s="355">
        <v>138.4</v>
      </c>
      <c r="M143" s="355">
        <v>5.6344799999999999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381.9</v>
      </c>
      <c r="D144" s="356">
        <v>370.83333333333331</v>
      </c>
      <c r="E144" s="356">
        <v>352.96666666666664</v>
      </c>
      <c r="F144" s="356">
        <v>324.0333333333333</v>
      </c>
      <c r="G144" s="356">
        <v>306.16666666666663</v>
      </c>
      <c r="H144" s="356">
        <v>399.76666666666665</v>
      </c>
      <c r="I144" s="356">
        <v>417.63333333333333</v>
      </c>
      <c r="J144" s="356">
        <v>446.56666666666666</v>
      </c>
      <c r="K144" s="355">
        <v>388.7</v>
      </c>
      <c r="L144" s="355">
        <v>341.9</v>
      </c>
      <c r="M144" s="355">
        <v>31.257380000000001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508.3</v>
      </c>
      <c r="D145" s="356">
        <v>503.95</v>
      </c>
      <c r="E145" s="356">
        <v>497.65</v>
      </c>
      <c r="F145" s="356">
        <v>487</v>
      </c>
      <c r="G145" s="356">
        <v>480.7</v>
      </c>
      <c r="H145" s="356">
        <v>514.59999999999991</v>
      </c>
      <c r="I145" s="356">
        <v>520.90000000000009</v>
      </c>
      <c r="J145" s="356">
        <v>531.54999999999995</v>
      </c>
      <c r="K145" s="355">
        <v>510.25</v>
      </c>
      <c r="L145" s="355">
        <v>493.3</v>
      </c>
      <c r="M145" s="355">
        <v>2.4717500000000001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1629.35</v>
      </c>
      <c r="D146" s="356">
        <v>1632.55</v>
      </c>
      <c r="E146" s="356">
        <v>1616.8</v>
      </c>
      <c r="F146" s="356">
        <v>1604.25</v>
      </c>
      <c r="G146" s="356">
        <v>1588.5</v>
      </c>
      <c r="H146" s="356">
        <v>1645.1</v>
      </c>
      <c r="I146" s="356">
        <v>1660.85</v>
      </c>
      <c r="J146" s="356">
        <v>1673.3999999999999</v>
      </c>
      <c r="K146" s="355">
        <v>1648.3</v>
      </c>
      <c r="L146" s="355">
        <v>1620</v>
      </c>
      <c r="M146" s="355">
        <v>0.24876000000000001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70.099999999999994</v>
      </c>
      <c r="D147" s="356">
        <v>70.266666666666666</v>
      </c>
      <c r="E147" s="356">
        <v>69.633333333333326</v>
      </c>
      <c r="F147" s="356">
        <v>69.166666666666657</v>
      </c>
      <c r="G147" s="356">
        <v>68.533333333333317</v>
      </c>
      <c r="H147" s="356">
        <v>70.733333333333334</v>
      </c>
      <c r="I147" s="356">
        <v>71.366666666666688</v>
      </c>
      <c r="J147" s="356">
        <v>71.833333333333343</v>
      </c>
      <c r="K147" s="355">
        <v>70.900000000000006</v>
      </c>
      <c r="L147" s="355">
        <v>69.8</v>
      </c>
      <c r="M147" s="355">
        <v>9.0321099999999994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196.6</v>
      </c>
      <c r="D148" s="356">
        <v>195.63333333333333</v>
      </c>
      <c r="E148" s="356">
        <v>192.36666666666665</v>
      </c>
      <c r="F148" s="356">
        <v>188.13333333333333</v>
      </c>
      <c r="G148" s="356">
        <v>184.86666666666665</v>
      </c>
      <c r="H148" s="356">
        <v>199.86666666666665</v>
      </c>
      <c r="I148" s="356">
        <v>203.1333333333333</v>
      </c>
      <c r="J148" s="356">
        <v>207.36666666666665</v>
      </c>
      <c r="K148" s="355">
        <v>198.9</v>
      </c>
      <c r="L148" s="355">
        <v>191.4</v>
      </c>
      <c r="M148" s="355">
        <v>1.79026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114</v>
      </c>
      <c r="D149" s="356">
        <v>113.75</v>
      </c>
      <c r="E149" s="356">
        <v>112.75</v>
      </c>
      <c r="F149" s="356">
        <v>111.5</v>
      </c>
      <c r="G149" s="356">
        <v>110.5</v>
      </c>
      <c r="H149" s="356">
        <v>115</v>
      </c>
      <c r="I149" s="356">
        <v>116</v>
      </c>
      <c r="J149" s="356">
        <v>117.25</v>
      </c>
      <c r="K149" s="355">
        <v>114.75</v>
      </c>
      <c r="L149" s="355">
        <v>112.5</v>
      </c>
      <c r="M149" s="355">
        <v>6.6812399999999998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57.25</v>
      </c>
      <c r="D150" s="356">
        <v>56.816666666666663</v>
      </c>
      <c r="E150" s="356">
        <v>56.233333333333327</v>
      </c>
      <c r="F150" s="356">
        <v>55.216666666666661</v>
      </c>
      <c r="G150" s="356">
        <v>54.633333333333326</v>
      </c>
      <c r="H150" s="356">
        <v>57.833333333333329</v>
      </c>
      <c r="I150" s="356">
        <v>58.416666666666671</v>
      </c>
      <c r="J150" s="356">
        <v>59.43333333333333</v>
      </c>
      <c r="K150" s="355">
        <v>57.4</v>
      </c>
      <c r="L150" s="355">
        <v>55.8</v>
      </c>
      <c r="M150" s="355">
        <v>3.7576900000000002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699.15</v>
      </c>
      <c r="D151" s="356">
        <v>700.75</v>
      </c>
      <c r="E151" s="356">
        <v>693.6</v>
      </c>
      <c r="F151" s="356">
        <v>688.05000000000007</v>
      </c>
      <c r="G151" s="356">
        <v>680.90000000000009</v>
      </c>
      <c r="H151" s="356">
        <v>706.3</v>
      </c>
      <c r="I151" s="356">
        <v>713.45</v>
      </c>
      <c r="J151" s="356">
        <v>718.99999999999989</v>
      </c>
      <c r="K151" s="355">
        <v>707.9</v>
      </c>
      <c r="L151" s="355">
        <v>695.2</v>
      </c>
      <c r="M151" s="355">
        <v>0.32340999999999998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1844.65</v>
      </c>
      <c r="D152" s="356">
        <v>1845.8666666666668</v>
      </c>
      <c r="E152" s="356">
        <v>1833.8833333333337</v>
      </c>
      <c r="F152" s="356">
        <v>1823.1166666666668</v>
      </c>
      <c r="G152" s="356">
        <v>1811.1333333333337</v>
      </c>
      <c r="H152" s="356">
        <v>1856.6333333333337</v>
      </c>
      <c r="I152" s="356">
        <v>1868.6166666666668</v>
      </c>
      <c r="J152" s="356">
        <v>1879.3833333333337</v>
      </c>
      <c r="K152" s="355">
        <v>1857.85</v>
      </c>
      <c r="L152" s="355">
        <v>1835.1</v>
      </c>
      <c r="M152" s="355">
        <v>5.4367400000000004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175.05</v>
      </c>
      <c r="D153" s="356">
        <v>175.71666666666667</v>
      </c>
      <c r="E153" s="356">
        <v>173.83333333333334</v>
      </c>
      <c r="F153" s="356">
        <v>172.61666666666667</v>
      </c>
      <c r="G153" s="356">
        <v>170.73333333333335</v>
      </c>
      <c r="H153" s="356">
        <v>176.93333333333334</v>
      </c>
      <c r="I153" s="356">
        <v>178.81666666666666</v>
      </c>
      <c r="J153" s="356">
        <v>180.03333333333333</v>
      </c>
      <c r="K153" s="355">
        <v>177.6</v>
      </c>
      <c r="L153" s="355">
        <v>174.5</v>
      </c>
      <c r="M153" s="355">
        <v>24.43235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136.69999999999999</v>
      </c>
      <c r="D154" s="356">
        <v>137.06666666666666</v>
      </c>
      <c r="E154" s="356">
        <v>135.13333333333333</v>
      </c>
      <c r="F154" s="356">
        <v>133.56666666666666</v>
      </c>
      <c r="G154" s="356">
        <v>131.63333333333333</v>
      </c>
      <c r="H154" s="356">
        <v>138.63333333333333</v>
      </c>
      <c r="I154" s="356">
        <v>140.56666666666666</v>
      </c>
      <c r="J154" s="356">
        <v>142.13333333333333</v>
      </c>
      <c r="K154" s="355">
        <v>139</v>
      </c>
      <c r="L154" s="355">
        <v>135.5</v>
      </c>
      <c r="M154" s="355">
        <v>2.8557399999999999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292.8</v>
      </c>
      <c r="D155" s="356">
        <v>292.61666666666673</v>
      </c>
      <c r="E155" s="356">
        <v>288.88333333333344</v>
      </c>
      <c r="F155" s="356">
        <v>284.9666666666667</v>
      </c>
      <c r="G155" s="356">
        <v>281.23333333333341</v>
      </c>
      <c r="H155" s="356">
        <v>296.53333333333347</v>
      </c>
      <c r="I155" s="356">
        <v>300.26666666666671</v>
      </c>
      <c r="J155" s="356">
        <v>304.18333333333351</v>
      </c>
      <c r="K155" s="355">
        <v>296.35000000000002</v>
      </c>
      <c r="L155" s="355">
        <v>288.7</v>
      </c>
      <c r="M155" s="355">
        <v>1.8456999999999999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101.4</v>
      </c>
      <c r="D156" s="356">
        <v>101.30000000000001</v>
      </c>
      <c r="E156" s="356">
        <v>100.40000000000002</v>
      </c>
      <c r="F156" s="356">
        <v>99.4</v>
      </c>
      <c r="G156" s="356">
        <v>98.500000000000014</v>
      </c>
      <c r="H156" s="356">
        <v>102.30000000000003</v>
      </c>
      <c r="I156" s="356">
        <v>103.2</v>
      </c>
      <c r="J156" s="356">
        <v>104.20000000000003</v>
      </c>
      <c r="K156" s="355">
        <v>102.2</v>
      </c>
      <c r="L156" s="355">
        <v>100.3</v>
      </c>
      <c r="M156" s="355">
        <v>125.93978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509.25</v>
      </c>
      <c r="D157" s="356">
        <v>503.90000000000003</v>
      </c>
      <c r="E157" s="356">
        <v>492.80000000000007</v>
      </c>
      <c r="F157" s="356">
        <v>476.35</v>
      </c>
      <c r="G157" s="356">
        <v>465.25000000000006</v>
      </c>
      <c r="H157" s="356">
        <v>520.35000000000014</v>
      </c>
      <c r="I157" s="356">
        <v>531.45000000000005</v>
      </c>
      <c r="J157" s="356">
        <v>547.90000000000009</v>
      </c>
      <c r="K157" s="355">
        <v>515</v>
      </c>
      <c r="L157" s="355">
        <v>487.45</v>
      </c>
      <c r="M157" s="355">
        <v>3.0548600000000001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3934.6</v>
      </c>
      <c r="D158" s="356">
        <v>3905.0500000000006</v>
      </c>
      <c r="E158" s="356">
        <v>3859.1000000000013</v>
      </c>
      <c r="F158" s="356">
        <v>3783.6000000000008</v>
      </c>
      <c r="G158" s="356">
        <v>3737.6500000000015</v>
      </c>
      <c r="H158" s="356">
        <v>3980.5500000000011</v>
      </c>
      <c r="I158" s="356">
        <v>4026.5000000000009</v>
      </c>
      <c r="J158" s="356">
        <v>4102.0000000000009</v>
      </c>
      <c r="K158" s="355">
        <v>3951</v>
      </c>
      <c r="L158" s="355">
        <v>3829.55</v>
      </c>
      <c r="M158" s="355">
        <v>0.55730000000000002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180.05</v>
      </c>
      <c r="D159" s="356">
        <v>181.35000000000002</v>
      </c>
      <c r="E159" s="356">
        <v>177.80000000000004</v>
      </c>
      <c r="F159" s="356">
        <v>175.55</v>
      </c>
      <c r="G159" s="356">
        <v>172.00000000000003</v>
      </c>
      <c r="H159" s="356">
        <v>183.60000000000005</v>
      </c>
      <c r="I159" s="356">
        <v>187.15</v>
      </c>
      <c r="J159" s="356">
        <v>189.40000000000006</v>
      </c>
      <c r="K159" s="355">
        <v>184.9</v>
      </c>
      <c r="L159" s="355">
        <v>179.1</v>
      </c>
      <c r="M159" s="355">
        <v>10.89635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3125.4</v>
      </c>
      <c r="D160" s="356">
        <v>3066.6333333333332</v>
      </c>
      <c r="E160" s="356">
        <v>2986.2666666666664</v>
      </c>
      <c r="F160" s="356">
        <v>2847.1333333333332</v>
      </c>
      <c r="G160" s="356">
        <v>2766.7666666666664</v>
      </c>
      <c r="H160" s="356">
        <v>3205.7666666666664</v>
      </c>
      <c r="I160" s="356">
        <v>3286.1333333333332</v>
      </c>
      <c r="J160" s="356">
        <v>3425.2666666666664</v>
      </c>
      <c r="K160" s="355">
        <v>3147</v>
      </c>
      <c r="L160" s="355">
        <v>2927.5</v>
      </c>
      <c r="M160" s="355">
        <v>2.4561299999999999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277.64999999999998</v>
      </c>
      <c r="D161" s="356">
        <v>277.7166666666667</v>
      </c>
      <c r="E161" s="356">
        <v>275.63333333333338</v>
      </c>
      <c r="F161" s="356">
        <v>273.61666666666667</v>
      </c>
      <c r="G161" s="356">
        <v>271.53333333333336</v>
      </c>
      <c r="H161" s="356">
        <v>279.73333333333341</v>
      </c>
      <c r="I161" s="356">
        <v>281.81666666666666</v>
      </c>
      <c r="J161" s="356">
        <v>283.83333333333343</v>
      </c>
      <c r="K161" s="355">
        <v>279.8</v>
      </c>
      <c r="L161" s="355">
        <v>275.7</v>
      </c>
      <c r="M161" s="355">
        <v>4.58697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49.7</v>
      </c>
      <c r="D162" s="356">
        <v>49.800000000000004</v>
      </c>
      <c r="E162" s="356">
        <v>49.300000000000011</v>
      </c>
      <c r="F162" s="356">
        <v>48.900000000000006</v>
      </c>
      <c r="G162" s="356">
        <v>48.400000000000013</v>
      </c>
      <c r="H162" s="356">
        <v>50.20000000000001</v>
      </c>
      <c r="I162" s="356">
        <v>50.699999999999996</v>
      </c>
      <c r="J162" s="356">
        <v>51.100000000000009</v>
      </c>
      <c r="K162" s="355">
        <v>50.3</v>
      </c>
      <c r="L162" s="355">
        <v>49.4</v>
      </c>
      <c r="M162" s="355">
        <v>15.56339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166.9</v>
      </c>
      <c r="D163" s="356">
        <v>165.46666666666667</v>
      </c>
      <c r="E163" s="356">
        <v>162.23333333333335</v>
      </c>
      <c r="F163" s="356">
        <v>157.56666666666669</v>
      </c>
      <c r="G163" s="356">
        <v>154.33333333333337</v>
      </c>
      <c r="H163" s="356">
        <v>170.13333333333333</v>
      </c>
      <c r="I163" s="356">
        <v>173.36666666666662</v>
      </c>
      <c r="J163" s="356">
        <v>178.0333333333333</v>
      </c>
      <c r="K163" s="355">
        <v>168.7</v>
      </c>
      <c r="L163" s="355">
        <v>160.80000000000001</v>
      </c>
      <c r="M163" s="355">
        <v>40.54618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197.9</v>
      </c>
      <c r="D164" s="356">
        <v>199.1</v>
      </c>
      <c r="E164" s="356">
        <v>194.2</v>
      </c>
      <c r="F164" s="356">
        <v>190.5</v>
      </c>
      <c r="G164" s="356">
        <v>185.6</v>
      </c>
      <c r="H164" s="356">
        <v>202.79999999999998</v>
      </c>
      <c r="I164" s="356">
        <v>207.70000000000002</v>
      </c>
      <c r="J164" s="356">
        <v>211.39999999999998</v>
      </c>
      <c r="K164" s="355">
        <v>204</v>
      </c>
      <c r="L164" s="355">
        <v>195.4</v>
      </c>
      <c r="M164" s="355">
        <v>17.51718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145.69999999999999</v>
      </c>
      <c r="D165" s="356">
        <v>146.61666666666667</v>
      </c>
      <c r="E165" s="356">
        <v>144.48333333333335</v>
      </c>
      <c r="F165" s="356">
        <v>143.26666666666668</v>
      </c>
      <c r="G165" s="356">
        <v>141.13333333333335</v>
      </c>
      <c r="H165" s="356">
        <v>147.83333333333334</v>
      </c>
      <c r="I165" s="356">
        <v>149.96666666666667</v>
      </c>
      <c r="J165" s="356">
        <v>151.18333333333334</v>
      </c>
      <c r="K165" s="355">
        <v>148.75</v>
      </c>
      <c r="L165" s="355">
        <v>145.4</v>
      </c>
      <c r="M165" s="355">
        <v>69.629919999999998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3228.05</v>
      </c>
      <c r="D166" s="356">
        <v>3219.35</v>
      </c>
      <c r="E166" s="356">
        <v>3158.7</v>
      </c>
      <c r="F166" s="356">
        <v>3089.35</v>
      </c>
      <c r="G166" s="356">
        <v>3028.7</v>
      </c>
      <c r="H166" s="356">
        <v>3288.7</v>
      </c>
      <c r="I166" s="356">
        <v>3349.3500000000004</v>
      </c>
      <c r="J166" s="356">
        <v>3418.7</v>
      </c>
      <c r="K166" s="355">
        <v>3280</v>
      </c>
      <c r="L166" s="355">
        <v>3150</v>
      </c>
      <c r="M166" s="355">
        <v>0.26999000000000001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3131.9</v>
      </c>
      <c r="D167" s="356">
        <v>3147.8666666666668</v>
      </c>
      <c r="E167" s="356">
        <v>3101.0333333333338</v>
      </c>
      <c r="F167" s="356">
        <v>3070.166666666667</v>
      </c>
      <c r="G167" s="356">
        <v>3023.3333333333339</v>
      </c>
      <c r="H167" s="356">
        <v>3178.7333333333336</v>
      </c>
      <c r="I167" s="356">
        <v>3225.5666666666666</v>
      </c>
      <c r="J167" s="356">
        <v>3256.4333333333334</v>
      </c>
      <c r="K167" s="355">
        <v>3194.7</v>
      </c>
      <c r="L167" s="355">
        <v>3117</v>
      </c>
      <c r="M167" s="355">
        <v>5.1869999999999999E-2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318.05</v>
      </c>
      <c r="D168" s="356">
        <v>316.36666666666667</v>
      </c>
      <c r="E168" s="356">
        <v>313.78333333333336</v>
      </c>
      <c r="F168" s="356">
        <v>309.51666666666671</v>
      </c>
      <c r="G168" s="356">
        <v>306.93333333333339</v>
      </c>
      <c r="H168" s="356">
        <v>320.63333333333333</v>
      </c>
      <c r="I168" s="356">
        <v>323.21666666666658</v>
      </c>
      <c r="J168" s="356">
        <v>327.48333333333329</v>
      </c>
      <c r="K168" s="355">
        <v>318.95</v>
      </c>
      <c r="L168" s="355">
        <v>312.10000000000002</v>
      </c>
      <c r="M168" s="355">
        <v>1.2392399999999999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141.55000000000001</v>
      </c>
      <c r="D169" s="356">
        <v>141.93333333333337</v>
      </c>
      <c r="E169" s="356">
        <v>139.71666666666673</v>
      </c>
      <c r="F169" s="356">
        <v>137.88333333333335</v>
      </c>
      <c r="G169" s="356">
        <v>135.66666666666671</v>
      </c>
      <c r="H169" s="356">
        <v>143.76666666666674</v>
      </c>
      <c r="I169" s="356">
        <v>145.98333333333338</v>
      </c>
      <c r="J169" s="356">
        <v>147.81666666666675</v>
      </c>
      <c r="K169" s="355">
        <v>144.15</v>
      </c>
      <c r="L169" s="355">
        <v>140.1</v>
      </c>
      <c r="M169" s="355">
        <v>12.550380000000001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5295.3</v>
      </c>
      <c r="D170" s="356">
        <v>5275.0999999999995</v>
      </c>
      <c r="E170" s="356">
        <v>5245.1999999999989</v>
      </c>
      <c r="F170" s="356">
        <v>5195.0999999999995</v>
      </c>
      <c r="G170" s="356">
        <v>5165.1999999999989</v>
      </c>
      <c r="H170" s="356">
        <v>5325.1999999999989</v>
      </c>
      <c r="I170" s="356">
        <v>5355.0999999999985</v>
      </c>
      <c r="J170" s="356">
        <v>5405.1999999999989</v>
      </c>
      <c r="K170" s="355">
        <v>5305</v>
      </c>
      <c r="L170" s="355">
        <v>5225</v>
      </c>
      <c r="M170" s="355">
        <v>3.7719999999999997E-2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3474.35</v>
      </c>
      <c r="D171" s="356">
        <v>3483.7666666666664</v>
      </c>
      <c r="E171" s="356">
        <v>3445.6333333333328</v>
      </c>
      <c r="F171" s="356">
        <v>3416.9166666666665</v>
      </c>
      <c r="G171" s="356">
        <v>3378.7833333333328</v>
      </c>
      <c r="H171" s="356">
        <v>3512.4833333333327</v>
      </c>
      <c r="I171" s="356">
        <v>3550.6166666666659</v>
      </c>
      <c r="J171" s="356">
        <v>3579.3333333333326</v>
      </c>
      <c r="K171" s="355">
        <v>3521.9</v>
      </c>
      <c r="L171" s="355">
        <v>3455.05</v>
      </c>
      <c r="M171" s="355">
        <v>1.1086199999999999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1571.45</v>
      </c>
      <c r="D172" s="356">
        <v>1559.8166666666666</v>
      </c>
      <c r="E172" s="356">
        <v>1536.6333333333332</v>
      </c>
      <c r="F172" s="356">
        <v>1501.8166666666666</v>
      </c>
      <c r="G172" s="356">
        <v>1478.6333333333332</v>
      </c>
      <c r="H172" s="356">
        <v>1594.6333333333332</v>
      </c>
      <c r="I172" s="356">
        <v>1617.8166666666666</v>
      </c>
      <c r="J172" s="356">
        <v>1652.6333333333332</v>
      </c>
      <c r="K172" s="355">
        <v>1583</v>
      </c>
      <c r="L172" s="355">
        <v>1525</v>
      </c>
      <c r="M172" s="355">
        <v>0.66547999999999996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502.9</v>
      </c>
      <c r="D173" s="356">
        <v>501.48333333333335</v>
      </c>
      <c r="E173" s="356">
        <v>497.4666666666667</v>
      </c>
      <c r="F173" s="356">
        <v>492.03333333333336</v>
      </c>
      <c r="G173" s="356">
        <v>488.01666666666671</v>
      </c>
      <c r="H173" s="356">
        <v>506.91666666666669</v>
      </c>
      <c r="I173" s="356">
        <v>510.93333333333334</v>
      </c>
      <c r="J173" s="356">
        <v>516.36666666666667</v>
      </c>
      <c r="K173" s="355">
        <v>505.5</v>
      </c>
      <c r="L173" s="355">
        <v>496.05</v>
      </c>
      <c r="M173" s="355">
        <v>6.3685200000000002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5158.3</v>
      </c>
      <c r="D174" s="356">
        <v>5151.3666666666659</v>
      </c>
      <c r="E174" s="356">
        <v>5112.7333333333318</v>
      </c>
      <c r="F174" s="356">
        <v>5067.1666666666661</v>
      </c>
      <c r="G174" s="356">
        <v>5028.5333333333319</v>
      </c>
      <c r="H174" s="356">
        <v>5196.9333333333316</v>
      </c>
      <c r="I174" s="356">
        <v>5235.5666666666648</v>
      </c>
      <c r="J174" s="356">
        <v>5281.1333333333314</v>
      </c>
      <c r="K174" s="355">
        <v>5190</v>
      </c>
      <c r="L174" s="355">
        <v>5105.8</v>
      </c>
      <c r="M174" s="355">
        <v>0.34978999999999999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43.8</v>
      </c>
      <c r="D175" s="356">
        <v>43.566666666666663</v>
      </c>
      <c r="E175" s="356">
        <v>42.933333333333323</v>
      </c>
      <c r="F175" s="356">
        <v>42.066666666666663</v>
      </c>
      <c r="G175" s="356">
        <v>41.433333333333323</v>
      </c>
      <c r="H175" s="356">
        <v>44.433333333333323</v>
      </c>
      <c r="I175" s="356">
        <v>45.066666666666663</v>
      </c>
      <c r="J175" s="356">
        <v>45.933333333333323</v>
      </c>
      <c r="K175" s="355">
        <v>44.2</v>
      </c>
      <c r="L175" s="355">
        <v>42.7</v>
      </c>
      <c r="M175" s="355">
        <v>297.35951999999997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462.5</v>
      </c>
      <c r="D176" s="356">
        <v>463.83333333333331</v>
      </c>
      <c r="E176" s="356">
        <v>457.66666666666663</v>
      </c>
      <c r="F176" s="356">
        <v>452.83333333333331</v>
      </c>
      <c r="G176" s="356">
        <v>446.66666666666663</v>
      </c>
      <c r="H176" s="356">
        <v>468.66666666666663</v>
      </c>
      <c r="I176" s="356">
        <v>474.83333333333326</v>
      </c>
      <c r="J176" s="356">
        <v>479.66666666666663</v>
      </c>
      <c r="K176" s="355">
        <v>470</v>
      </c>
      <c r="L176" s="355">
        <v>459</v>
      </c>
      <c r="M176" s="355">
        <v>7.0341699999999996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1145.0999999999999</v>
      </c>
      <c r="D177" s="356">
        <v>1151.8166666666666</v>
      </c>
      <c r="E177" s="356">
        <v>1123.6333333333332</v>
      </c>
      <c r="F177" s="356">
        <v>1102.1666666666665</v>
      </c>
      <c r="G177" s="356">
        <v>1073.9833333333331</v>
      </c>
      <c r="H177" s="356">
        <v>1173.2833333333333</v>
      </c>
      <c r="I177" s="356">
        <v>1201.4666666666667</v>
      </c>
      <c r="J177" s="356">
        <v>1222.9333333333334</v>
      </c>
      <c r="K177" s="355">
        <v>1180</v>
      </c>
      <c r="L177" s="355">
        <v>1130.3499999999999</v>
      </c>
      <c r="M177" s="355">
        <v>0.18742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523.6</v>
      </c>
      <c r="D178" s="356">
        <v>526.48333333333335</v>
      </c>
      <c r="E178" s="356">
        <v>519.11666666666667</v>
      </c>
      <c r="F178" s="356">
        <v>514.63333333333333</v>
      </c>
      <c r="G178" s="356">
        <v>507.26666666666665</v>
      </c>
      <c r="H178" s="356">
        <v>530.9666666666667</v>
      </c>
      <c r="I178" s="356">
        <v>538.33333333333348</v>
      </c>
      <c r="J178" s="356">
        <v>542.81666666666672</v>
      </c>
      <c r="K178" s="355">
        <v>533.85</v>
      </c>
      <c r="L178" s="355">
        <v>522</v>
      </c>
      <c r="M178" s="355">
        <v>3.6939500000000001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910.3</v>
      </c>
      <c r="D179" s="356">
        <v>906.66666666666663</v>
      </c>
      <c r="E179" s="356">
        <v>899.38333333333321</v>
      </c>
      <c r="F179" s="356">
        <v>888.46666666666658</v>
      </c>
      <c r="G179" s="356">
        <v>881.18333333333317</v>
      </c>
      <c r="H179" s="356">
        <v>917.58333333333326</v>
      </c>
      <c r="I179" s="356">
        <v>924.86666666666679</v>
      </c>
      <c r="J179" s="356">
        <v>935.7833333333333</v>
      </c>
      <c r="K179" s="355">
        <v>913.95</v>
      </c>
      <c r="L179" s="355">
        <v>895.75</v>
      </c>
      <c r="M179" s="355">
        <v>7.2859800000000003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615.5</v>
      </c>
      <c r="D180" s="356">
        <v>616.93333333333328</v>
      </c>
      <c r="E180" s="356">
        <v>610.86666666666656</v>
      </c>
      <c r="F180" s="356">
        <v>606.23333333333323</v>
      </c>
      <c r="G180" s="356">
        <v>600.16666666666652</v>
      </c>
      <c r="H180" s="356">
        <v>621.56666666666661</v>
      </c>
      <c r="I180" s="356">
        <v>627.63333333333344</v>
      </c>
      <c r="J180" s="356">
        <v>632.26666666666665</v>
      </c>
      <c r="K180" s="355">
        <v>623</v>
      </c>
      <c r="L180" s="355">
        <v>612.29999999999995</v>
      </c>
      <c r="M180" s="355">
        <v>0.59243000000000001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1782.2</v>
      </c>
      <c r="D181" s="356">
        <v>1765.3333333333333</v>
      </c>
      <c r="E181" s="356">
        <v>1743.8666666666666</v>
      </c>
      <c r="F181" s="356">
        <v>1705.5333333333333</v>
      </c>
      <c r="G181" s="356">
        <v>1684.0666666666666</v>
      </c>
      <c r="H181" s="356">
        <v>1803.6666666666665</v>
      </c>
      <c r="I181" s="356">
        <v>1825.1333333333332</v>
      </c>
      <c r="J181" s="356">
        <v>1863.4666666666665</v>
      </c>
      <c r="K181" s="355">
        <v>1786.8</v>
      </c>
      <c r="L181" s="355">
        <v>1727</v>
      </c>
      <c r="M181" s="355">
        <v>9.6624300000000005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97.75</v>
      </c>
      <c r="D182" s="356">
        <v>98.083333333333329</v>
      </c>
      <c r="E182" s="356">
        <v>97.216666666666654</v>
      </c>
      <c r="F182" s="356">
        <v>96.683333333333323</v>
      </c>
      <c r="G182" s="356">
        <v>95.816666666666649</v>
      </c>
      <c r="H182" s="356">
        <v>98.61666666666666</v>
      </c>
      <c r="I182" s="356">
        <v>99.483333333333334</v>
      </c>
      <c r="J182" s="356">
        <v>100.01666666666667</v>
      </c>
      <c r="K182" s="355">
        <v>98.95</v>
      </c>
      <c r="L182" s="355">
        <v>97.55</v>
      </c>
      <c r="M182" s="355">
        <v>1.40869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321.35000000000002</v>
      </c>
      <c r="D183" s="356">
        <v>318.66666666666669</v>
      </c>
      <c r="E183" s="356">
        <v>315.08333333333337</v>
      </c>
      <c r="F183" s="356">
        <v>308.81666666666666</v>
      </c>
      <c r="G183" s="356">
        <v>305.23333333333335</v>
      </c>
      <c r="H183" s="356">
        <v>324.93333333333339</v>
      </c>
      <c r="I183" s="356">
        <v>328.51666666666677</v>
      </c>
      <c r="J183" s="356">
        <v>334.78333333333342</v>
      </c>
      <c r="K183" s="355">
        <v>322.25</v>
      </c>
      <c r="L183" s="355">
        <v>312.39999999999998</v>
      </c>
      <c r="M183" s="355">
        <v>11.93933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545.15</v>
      </c>
      <c r="D184" s="356">
        <v>541.86666666666667</v>
      </c>
      <c r="E184" s="356">
        <v>534.2833333333333</v>
      </c>
      <c r="F184" s="356">
        <v>523.41666666666663</v>
      </c>
      <c r="G184" s="356">
        <v>515.83333333333326</v>
      </c>
      <c r="H184" s="356">
        <v>552.73333333333335</v>
      </c>
      <c r="I184" s="356">
        <v>560.31666666666661</v>
      </c>
      <c r="J184" s="356">
        <v>571.18333333333339</v>
      </c>
      <c r="K184" s="355">
        <v>549.45000000000005</v>
      </c>
      <c r="L184" s="355">
        <v>531</v>
      </c>
      <c r="M184" s="355">
        <v>20.7974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1778.1</v>
      </c>
      <c r="D185" s="356">
        <v>1777.0333333333335</v>
      </c>
      <c r="E185" s="356">
        <v>1764.0666666666671</v>
      </c>
      <c r="F185" s="356">
        <v>1750.0333333333335</v>
      </c>
      <c r="G185" s="356">
        <v>1737.0666666666671</v>
      </c>
      <c r="H185" s="356">
        <v>1791.0666666666671</v>
      </c>
      <c r="I185" s="356">
        <v>1804.0333333333338</v>
      </c>
      <c r="J185" s="356">
        <v>1818.0666666666671</v>
      </c>
      <c r="K185" s="355">
        <v>1790</v>
      </c>
      <c r="L185" s="355">
        <v>1763</v>
      </c>
      <c r="M185" s="355">
        <v>6.8894000000000002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213.35</v>
      </c>
      <c r="D186" s="356">
        <v>212.68333333333331</v>
      </c>
      <c r="E186" s="356">
        <v>210.71666666666661</v>
      </c>
      <c r="F186" s="356">
        <v>208.08333333333331</v>
      </c>
      <c r="G186" s="356">
        <v>206.11666666666662</v>
      </c>
      <c r="H186" s="356">
        <v>215.31666666666661</v>
      </c>
      <c r="I186" s="356">
        <v>217.2833333333333</v>
      </c>
      <c r="J186" s="356">
        <v>219.9166666666666</v>
      </c>
      <c r="K186" s="355">
        <v>214.65</v>
      </c>
      <c r="L186" s="355">
        <v>210.05</v>
      </c>
      <c r="M186" s="355">
        <v>19.38627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1948.9</v>
      </c>
      <c r="D187" s="356">
        <v>1938.4166666666667</v>
      </c>
      <c r="E187" s="356">
        <v>1926.8333333333335</v>
      </c>
      <c r="F187" s="356">
        <v>1904.7666666666667</v>
      </c>
      <c r="G187" s="356">
        <v>1893.1833333333334</v>
      </c>
      <c r="H187" s="356">
        <v>1960.4833333333336</v>
      </c>
      <c r="I187" s="356">
        <v>1972.0666666666671</v>
      </c>
      <c r="J187" s="356">
        <v>1994.1333333333337</v>
      </c>
      <c r="K187" s="355">
        <v>1950</v>
      </c>
      <c r="L187" s="355">
        <v>1916.35</v>
      </c>
      <c r="M187" s="355">
        <v>0.66246000000000005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127.4</v>
      </c>
      <c r="D188" s="356">
        <v>127.64999999999999</v>
      </c>
      <c r="E188" s="356">
        <v>125.19999999999999</v>
      </c>
      <c r="F188" s="356">
        <v>123</v>
      </c>
      <c r="G188" s="356">
        <v>120.55</v>
      </c>
      <c r="H188" s="356">
        <v>129.84999999999997</v>
      </c>
      <c r="I188" s="356">
        <v>132.30000000000001</v>
      </c>
      <c r="J188" s="356">
        <v>134.49999999999997</v>
      </c>
      <c r="K188" s="355">
        <v>130.1</v>
      </c>
      <c r="L188" s="355">
        <v>125.45</v>
      </c>
      <c r="M188" s="355">
        <v>12.348369999999999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314.2</v>
      </c>
      <c r="D189" s="356">
        <v>310.96666666666664</v>
      </c>
      <c r="E189" s="356">
        <v>303.2833333333333</v>
      </c>
      <c r="F189" s="356">
        <v>292.36666666666667</v>
      </c>
      <c r="G189" s="356">
        <v>284.68333333333334</v>
      </c>
      <c r="H189" s="356">
        <v>321.88333333333327</v>
      </c>
      <c r="I189" s="356">
        <v>329.56666666666655</v>
      </c>
      <c r="J189" s="356">
        <v>340.48333333333323</v>
      </c>
      <c r="K189" s="355">
        <v>318.64999999999998</v>
      </c>
      <c r="L189" s="355">
        <v>300.05</v>
      </c>
      <c r="M189" s="355">
        <v>6.9536800000000003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721.9</v>
      </c>
      <c r="D190" s="356">
        <v>718.2833333333333</v>
      </c>
      <c r="E190" s="356">
        <v>705.61666666666656</v>
      </c>
      <c r="F190" s="356">
        <v>689.33333333333326</v>
      </c>
      <c r="G190" s="356">
        <v>676.66666666666652</v>
      </c>
      <c r="H190" s="356">
        <v>734.56666666666661</v>
      </c>
      <c r="I190" s="356">
        <v>747.23333333333335</v>
      </c>
      <c r="J190" s="356">
        <v>763.51666666666665</v>
      </c>
      <c r="K190" s="355">
        <v>730.95</v>
      </c>
      <c r="L190" s="355">
        <v>702</v>
      </c>
      <c r="M190" s="355">
        <v>3.1743800000000002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693.4</v>
      </c>
      <c r="D191" s="356">
        <v>692.16666666666663</v>
      </c>
      <c r="E191" s="356">
        <v>682.13333333333321</v>
      </c>
      <c r="F191" s="356">
        <v>670.86666666666656</v>
      </c>
      <c r="G191" s="356">
        <v>660.83333333333314</v>
      </c>
      <c r="H191" s="356">
        <v>703.43333333333328</v>
      </c>
      <c r="I191" s="356">
        <v>713.46666666666681</v>
      </c>
      <c r="J191" s="356">
        <v>724.73333333333335</v>
      </c>
      <c r="K191" s="355">
        <v>702.2</v>
      </c>
      <c r="L191" s="355">
        <v>680.9</v>
      </c>
      <c r="M191" s="355">
        <v>8.9178200000000007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1420.55</v>
      </c>
      <c r="D192" s="356">
        <v>1429.7666666666667</v>
      </c>
      <c r="E192" s="356">
        <v>1401.7833333333333</v>
      </c>
      <c r="F192" s="356">
        <v>1383.0166666666667</v>
      </c>
      <c r="G192" s="356">
        <v>1355.0333333333333</v>
      </c>
      <c r="H192" s="356">
        <v>1448.5333333333333</v>
      </c>
      <c r="I192" s="356">
        <v>1476.5166666666664</v>
      </c>
      <c r="J192" s="356">
        <v>1495.2833333333333</v>
      </c>
      <c r="K192" s="355">
        <v>1457.75</v>
      </c>
      <c r="L192" s="355">
        <v>1411</v>
      </c>
      <c r="M192" s="355">
        <v>6.2347599999999996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1187.05</v>
      </c>
      <c r="D193" s="356">
        <v>1182</v>
      </c>
      <c r="E193" s="356">
        <v>1159</v>
      </c>
      <c r="F193" s="356">
        <v>1130.95</v>
      </c>
      <c r="G193" s="356">
        <v>1107.95</v>
      </c>
      <c r="H193" s="356">
        <v>1210.05</v>
      </c>
      <c r="I193" s="356">
        <v>1233.05</v>
      </c>
      <c r="J193" s="356">
        <v>1261.0999999999999</v>
      </c>
      <c r="K193" s="355">
        <v>1205</v>
      </c>
      <c r="L193" s="355">
        <v>1153.95</v>
      </c>
      <c r="M193" s="355">
        <v>2.5951599999999999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21.5</v>
      </c>
      <c r="D194" s="356">
        <v>21.666666666666668</v>
      </c>
      <c r="E194" s="356">
        <v>21.233333333333334</v>
      </c>
      <c r="F194" s="356">
        <v>20.966666666666665</v>
      </c>
      <c r="G194" s="356">
        <v>20.533333333333331</v>
      </c>
      <c r="H194" s="356">
        <v>21.933333333333337</v>
      </c>
      <c r="I194" s="356">
        <v>22.366666666666667</v>
      </c>
      <c r="J194" s="356">
        <v>22.63333333333334</v>
      </c>
      <c r="K194" s="355">
        <v>22.1</v>
      </c>
      <c r="L194" s="355">
        <v>21.4</v>
      </c>
      <c r="M194" s="355">
        <v>53.562339999999999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1150.3499999999999</v>
      </c>
      <c r="D195" s="356">
        <v>1160.2833333333333</v>
      </c>
      <c r="E195" s="356">
        <v>1111.5666666666666</v>
      </c>
      <c r="F195" s="356">
        <v>1072.7833333333333</v>
      </c>
      <c r="G195" s="356">
        <v>1024.0666666666666</v>
      </c>
      <c r="H195" s="356">
        <v>1199.0666666666666</v>
      </c>
      <c r="I195" s="356">
        <v>1247.7833333333333</v>
      </c>
      <c r="J195" s="356">
        <v>1286.5666666666666</v>
      </c>
      <c r="K195" s="355">
        <v>1209</v>
      </c>
      <c r="L195" s="355">
        <v>1121.5</v>
      </c>
      <c r="M195" s="355">
        <v>3.3037100000000001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1209.95</v>
      </c>
      <c r="D196" s="356">
        <v>1203.6833333333332</v>
      </c>
      <c r="E196" s="356">
        <v>1192.3666666666663</v>
      </c>
      <c r="F196" s="356">
        <v>1174.7833333333331</v>
      </c>
      <c r="G196" s="356">
        <v>1163.4666666666662</v>
      </c>
      <c r="H196" s="356">
        <v>1221.2666666666664</v>
      </c>
      <c r="I196" s="356">
        <v>1232.5833333333335</v>
      </c>
      <c r="J196" s="356">
        <v>1250.1666666666665</v>
      </c>
      <c r="K196" s="355">
        <v>1215</v>
      </c>
      <c r="L196" s="355">
        <v>1186.0999999999999</v>
      </c>
      <c r="M196" s="355">
        <v>7.4608499999999998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1170.95</v>
      </c>
      <c r="D197" s="356">
        <v>1159.3666666666668</v>
      </c>
      <c r="E197" s="356">
        <v>1144.8833333333337</v>
      </c>
      <c r="F197" s="356">
        <v>1118.8166666666668</v>
      </c>
      <c r="G197" s="356">
        <v>1104.3333333333337</v>
      </c>
      <c r="H197" s="356">
        <v>1185.4333333333336</v>
      </c>
      <c r="I197" s="356">
        <v>1199.9166666666667</v>
      </c>
      <c r="J197" s="356">
        <v>1225.9833333333336</v>
      </c>
      <c r="K197" s="355">
        <v>1173.8499999999999</v>
      </c>
      <c r="L197" s="355">
        <v>1133.3</v>
      </c>
      <c r="M197" s="355">
        <v>69.825389999999999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2612.9499999999998</v>
      </c>
      <c r="D198" s="356">
        <v>2605.65</v>
      </c>
      <c r="E198" s="356">
        <v>2588</v>
      </c>
      <c r="F198" s="356">
        <v>2563.0499999999997</v>
      </c>
      <c r="G198" s="356">
        <v>2545.3999999999996</v>
      </c>
      <c r="H198" s="356">
        <v>2630.6000000000004</v>
      </c>
      <c r="I198" s="356">
        <v>2648.2500000000009</v>
      </c>
      <c r="J198" s="356">
        <v>2673.2000000000007</v>
      </c>
      <c r="K198" s="355">
        <v>2623.3</v>
      </c>
      <c r="L198" s="355">
        <v>2580.6999999999998</v>
      </c>
      <c r="M198" s="355">
        <v>41.601779999999998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2295.3000000000002</v>
      </c>
      <c r="D199" s="356">
        <v>2275.4500000000003</v>
      </c>
      <c r="E199" s="356">
        <v>2240.9000000000005</v>
      </c>
      <c r="F199" s="356">
        <v>2186.5000000000005</v>
      </c>
      <c r="G199" s="356">
        <v>2151.9500000000007</v>
      </c>
      <c r="H199" s="356">
        <v>2329.8500000000004</v>
      </c>
      <c r="I199" s="356">
        <v>2364.4000000000005</v>
      </c>
      <c r="J199" s="356">
        <v>2418.8000000000002</v>
      </c>
      <c r="K199" s="355">
        <v>2310</v>
      </c>
      <c r="L199" s="355">
        <v>2221.0500000000002</v>
      </c>
      <c r="M199" s="355">
        <v>2.3273899999999998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1531.2</v>
      </c>
      <c r="D200" s="356">
        <v>1523.9333333333332</v>
      </c>
      <c r="E200" s="356">
        <v>1512.8666666666663</v>
      </c>
      <c r="F200" s="356">
        <v>1494.5333333333331</v>
      </c>
      <c r="G200" s="356">
        <v>1483.4666666666662</v>
      </c>
      <c r="H200" s="356">
        <v>1542.2666666666664</v>
      </c>
      <c r="I200" s="356">
        <v>1553.3333333333335</v>
      </c>
      <c r="J200" s="356">
        <v>1571.6666666666665</v>
      </c>
      <c r="K200" s="355">
        <v>1535</v>
      </c>
      <c r="L200" s="355">
        <v>1505.6</v>
      </c>
      <c r="M200" s="355">
        <v>69.846450000000004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644.15</v>
      </c>
      <c r="D201" s="356">
        <v>638.01666666666654</v>
      </c>
      <c r="E201" s="356">
        <v>630.23333333333312</v>
      </c>
      <c r="F201" s="356">
        <v>616.31666666666661</v>
      </c>
      <c r="G201" s="356">
        <v>608.53333333333319</v>
      </c>
      <c r="H201" s="356">
        <v>651.93333333333305</v>
      </c>
      <c r="I201" s="356">
        <v>659.71666666666658</v>
      </c>
      <c r="J201" s="356">
        <v>673.63333333333298</v>
      </c>
      <c r="K201" s="355">
        <v>645.79999999999995</v>
      </c>
      <c r="L201" s="355">
        <v>624.1</v>
      </c>
      <c r="M201" s="355">
        <v>29.89002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1557.8</v>
      </c>
      <c r="D202" s="356">
        <v>1564.7833333333335</v>
      </c>
      <c r="E202" s="356">
        <v>1543.116666666667</v>
      </c>
      <c r="F202" s="356">
        <v>1528.4333333333334</v>
      </c>
      <c r="G202" s="356">
        <v>1506.7666666666669</v>
      </c>
      <c r="H202" s="356">
        <v>1579.4666666666672</v>
      </c>
      <c r="I202" s="356">
        <v>1601.1333333333337</v>
      </c>
      <c r="J202" s="356">
        <v>1615.8166666666673</v>
      </c>
      <c r="K202" s="355">
        <v>1586.45</v>
      </c>
      <c r="L202" s="355">
        <v>1550.1</v>
      </c>
      <c r="M202" s="355">
        <v>4.2828299999999997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231.35</v>
      </c>
      <c r="D203" s="356">
        <v>230.51666666666665</v>
      </c>
      <c r="E203" s="356">
        <v>229.08333333333331</v>
      </c>
      <c r="F203" s="356">
        <v>226.81666666666666</v>
      </c>
      <c r="G203" s="356">
        <v>225.38333333333333</v>
      </c>
      <c r="H203" s="356">
        <v>232.7833333333333</v>
      </c>
      <c r="I203" s="356">
        <v>234.21666666666664</v>
      </c>
      <c r="J203" s="356">
        <v>236.48333333333329</v>
      </c>
      <c r="K203" s="355">
        <v>231.95</v>
      </c>
      <c r="L203" s="355">
        <v>228.25</v>
      </c>
      <c r="M203" s="355">
        <v>0.80969999999999998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137.15</v>
      </c>
      <c r="D204" s="356">
        <v>138.68333333333337</v>
      </c>
      <c r="E204" s="356">
        <v>135.06666666666672</v>
      </c>
      <c r="F204" s="356">
        <v>132.98333333333335</v>
      </c>
      <c r="G204" s="356">
        <v>129.3666666666667</v>
      </c>
      <c r="H204" s="356">
        <v>140.76666666666674</v>
      </c>
      <c r="I204" s="356">
        <v>144.38333333333335</v>
      </c>
      <c r="J204" s="356">
        <v>146.46666666666675</v>
      </c>
      <c r="K204" s="355">
        <v>142.30000000000001</v>
      </c>
      <c r="L204" s="355">
        <v>136.6</v>
      </c>
      <c r="M204" s="355">
        <v>14.55842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2702.4</v>
      </c>
      <c r="D205" s="356">
        <v>2714.6</v>
      </c>
      <c r="E205" s="356">
        <v>2685.7999999999997</v>
      </c>
      <c r="F205" s="356">
        <v>2669.2</v>
      </c>
      <c r="G205" s="356">
        <v>2640.3999999999996</v>
      </c>
      <c r="H205" s="356">
        <v>2731.2</v>
      </c>
      <c r="I205" s="356">
        <v>2760</v>
      </c>
      <c r="J205" s="356">
        <v>2776.6</v>
      </c>
      <c r="K205" s="355">
        <v>2743.4</v>
      </c>
      <c r="L205" s="355">
        <v>2698</v>
      </c>
      <c r="M205" s="355">
        <v>2.8307099999999998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83.85</v>
      </c>
      <c r="D206" s="356">
        <v>84.266666666666666</v>
      </c>
      <c r="E206" s="356">
        <v>82.783333333333331</v>
      </c>
      <c r="F206" s="356">
        <v>81.716666666666669</v>
      </c>
      <c r="G206" s="356">
        <v>80.233333333333334</v>
      </c>
      <c r="H206" s="356">
        <v>85.333333333333329</v>
      </c>
      <c r="I206" s="356">
        <v>86.816666666666649</v>
      </c>
      <c r="J206" s="356">
        <v>87.883333333333326</v>
      </c>
      <c r="K206" s="355">
        <v>85.75</v>
      </c>
      <c r="L206" s="355">
        <v>83.2</v>
      </c>
      <c r="M206" s="355">
        <v>111.13001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2601.1</v>
      </c>
      <c r="D207" s="356">
        <v>2593.7333333333331</v>
      </c>
      <c r="E207" s="356">
        <v>2559.9166666666661</v>
      </c>
      <c r="F207" s="356">
        <v>2518.7333333333331</v>
      </c>
      <c r="G207" s="356">
        <v>2484.9166666666661</v>
      </c>
      <c r="H207" s="356">
        <v>2634.9166666666661</v>
      </c>
      <c r="I207" s="356">
        <v>2668.7333333333327</v>
      </c>
      <c r="J207" s="356">
        <v>2709.9166666666661</v>
      </c>
      <c r="K207" s="355">
        <v>2627.55</v>
      </c>
      <c r="L207" s="355">
        <v>2552.5500000000002</v>
      </c>
      <c r="M207" s="355">
        <v>0.35692000000000002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424.9</v>
      </c>
      <c r="D208" s="356">
        <v>424.86666666666662</v>
      </c>
      <c r="E208" s="356">
        <v>419.03333333333325</v>
      </c>
      <c r="F208" s="356">
        <v>413.16666666666663</v>
      </c>
      <c r="G208" s="356">
        <v>407.33333333333326</v>
      </c>
      <c r="H208" s="356">
        <v>430.73333333333323</v>
      </c>
      <c r="I208" s="356">
        <v>436.56666666666661</v>
      </c>
      <c r="J208" s="356">
        <v>442.43333333333322</v>
      </c>
      <c r="K208" s="355">
        <v>430.7</v>
      </c>
      <c r="L208" s="355">
        <v>419</v>
      </c>
      <c r="M208" s="355">
        <v>1.59697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513.95000000000005</v>
      </c>
      <c r="D209" s="356">
        <v>513.33333333333337</v>
      </c>
      <c r="E209" s="356">
        <v>508.26666666666677</v>
      </c>
      <c r="F209" s="356">
        <v>502.58333333333337</v>
      </c>
      <c r="G209" s="356">
        <v>497.51666666666677</v>
      </c>
      <c r="H209" s="356">
        <v>519.01666666666677</v>
      </c>
      <c r="I209" s="356">
        <v>524.08333333333337</v>
      </c>
      <c r="J209" s="356">
        <v>529.76666666666677</v>
      </c>
      <c r="K209" s="355">
        <v>518.4</v>
      </c>
      <c r="L209" s="355">
        <v>507.65</v>
      </c>
      <c r="M209" s="355">
        <v>72.834519999999998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127.65</v>
      </c>
      <c r="D210" s="356">
        <v>128.28333333333333</v>
      </c>
      <c r="E210" s="356">
        <v>126.26666666666665</v>
      </c>
      <c r="F210" s="356">
        <v>124.88333333333333</v>
      </c>
      <c r="G210" s="356">
        <v>122.86666666666665</v>
      </c>
      <c r="H210" s="356">
        <v>129.66666666666666</v>
      </c>
      <c r="I210" s="356">
        <v>131.68333333333337</v>
      </c>
      <c r="J210" s="356">
        <v>133.06666666666666</v>
      </c>
      <c r="K210" s="355">
        <v>130.30000000000001</v>
      </c>
      <c r="L210" s="355">
        <v>126.9</v>
      </c>
      <c r="M210" s="355">
        <v>48.073680000000003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290.64999999999998</v>
      </c>
      <c r="D211" s="356">
        <v>291.71666666666664</v>
      </c>
      <c r="E211" s="356">
        <v>288.93333333333328</v>
      </c>
      <c r="F211" s="356">
        <v>287.21666666666664</v>
      </c>
      <c r="G211" s="356">
        <v>284.43333333333328</v>
      </c>
      <c r="H211" s="356">
        <v>293.43333333333328</v>
      </c>
      <c r="I211" s="356">
        <v>296.2166666666667</v>
      </c>
      <c r="J211" s="356">
        <v>297.93333333333328</v>
      </c>
      <c r="K211" s="355">
        <v>294.5</v>
      </c>
      <c r="L211" s="355">
        <v>290</v>
      </c>
      <c r="M211" s="355">
        <v>37.243020000000001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2327.9</v>
      </c>
      <c r="D212" s="356">
        <v>2319.15</v>
      </c>
      <c r="E212" s="356">
        <v>2305.3000000000002</v>
      </c>
      <c r="F212" s="356">
        <v>2282.7000000000003</v>
      </c>
      <c r="G212" s="356">
        <v>2268.8500000000004</v>
      </c>
      <c r="H212" s="356">
        <v>2341.75</v>
      </c>
      <c r="I212" s="356">
        <v>2355.5999999999995</v>
      </c>
      <c r="J212" s="356">
        <v>2378.1999999999998</v>
      </c>
      <c r="K212" s="355">
        <v>2333</v>
      </c>
      <c r="L212" s="355">
        <v>2296.5500000000002</v>
      </c>
      <c r="M212" s="355">
        <v>12.46111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320.45</v>
      </c>
      <c r="D213" s="356">
        <v>320.43333333333334</v>
      </c>
      <c r="E213" s="356">
        <v>319.26666666666665</v>
      </c>
      <c r="F213" s="356">
        <v>318.08333333333331</v>
      </c>
      <c r="G213" s="356">
        <v>316.91666666666663</v>
      </c>
      <c r="H213" s="356">
        <v>321.61666666666667</v>
      </c>
      <c r="I213" s="356">
        <v>322.7833333333333</v>
      </c>
      <c r="J213" s="356">
        <v>323.9666666666667</v>
      </c>
      <c r="K213" s="355">
        <v>321.60000000000002</v>
      </c>
      <c r="L213" s="355">
        <v>319.25</v>
      </c>
      <c r="M213" s="355">
        <v>2.3713799999999998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766.3</v>
      </c>
      <c r="D214" s="356">
        <v>767.23333333333323</v>
      </c>
      <c r="E214" s="356">
        <v>756.46666666666647</v>
      </c>
      <c r="F214" s="356">
        <v>746.63333333333321</v>
      </c>
      <c r="G214" s="356">
        <v>735.86666666666645</v>
      </c>
      <c r="H214" s="356">
        <v>777.06666666666649</v>
      </c>
      <c r="I214" s="356">
        <v>787.83333333333314</v>
      </c>
      <c r="J214" s="356">
        <v>797.66666666666652</v>
      </c>
      <c r="K214" s="355">
        <v>778</v>
      </c>
      <c r="L214" s="355">
        <v>757.4</v>
      </c>
      <c r="M214" s="355">
        <v>0.42753000000000002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46086.1</v>
      </c>
      <c r="D215" s="356">
        <v>45532.116666666669</v>
      </c>
      <c r="E215" s="356">
        <v>44864.233333333337</v>
      </c>
      <c r="F215" s="356">
        <v>43642.366666666669</v>
      </c>
      <c r="G215" s="356">
        <v>42974.483333333337</v>
      </c>
      <c r="H215" s="356">
        <v>46753.983333333337</v>
      </c>
      <c r="I215" s="356">
        <v>47421.866666666669</v>
      </c>
      <c r="J215" s="356">
        <v>48643.733333333337</v>
      </c>
      <c r="K215" s="355">
        <v>46200</v>
      </c>
      <c r="L215" s="355">
        <v>44310.25</v>
      </c>
      <c r="M215" s="355">
        <v>7.6319999999999999E-2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41.8</v>
      </c>
      <c r="D216" s="356">
        <v>41.75</v>
      </c>
      <c r="E216" s="356">
        <v>41.3</v>
      </c>
      <c r="F216" s="356">
        <v>40.799999999999997</v>
      </c>
      <c r="G216" s="356">
        <v>40.349999999999994</v>
      </c>
      <c r="H216" s="356">
        <v>42.25</v>
      </c>
      <c r="I216" s="356">
        <v>42.7</v>
      </c>
      <c r="J216" s="356">
        <v>43.2</v>
      </c>
      <c r="K216" s="355">
        <v>42.2</v>
      </c>
      <c r="L216" s="355">
        <v>41.25</v>
      </c>
      <c r="M216" s="355">
        <v>15.6225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146.44999999999999</v>
      </c>
      <c r="D217" s="356">
        <v>147.08333333333334</v>
      </c>
      <c r="E217" s="356">
        <v>144.66666666666669</v>
      </c>
      <c r="F217" s="356">
        <v>142.88333333333335</v>
      </c>
      <c r="G217" s="356">
        <v>140.4666666666667</v>
      </c>
      <c r="H217" s="356">
        <v>148.86666666666667</v>
      </c>
      <c r="I217" s="356">
        <v>151.28333333333336</v>
      </c>
      <c r="J217" s="356">
        <v>153.06666666666666</v>
      </c>
      <c r="K217" s="355">
        <v>149.5</v>
      </c>
      <c r="L217" s="355">
        <v>145.30000000000001</v>
      </c>
      <c r="M217" s="355">
        <v>70.232900000000001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219.55</v>
      </c>
      <c r="D218" s="356">
        <v>218.56666666666669</v>
      </c>
      <c r="E218" s="356">
        <v>216.13333333333338</v>
      </c>
      <c r="F218" s="356">
        <v>212.7166666666667</v>
      </c>
      <c r="G218" s="356">
        <v>210.28333333333339</v>
      </c>
      <c r="H218" s="356">
        <v>221.98333333333338</v>
      </c>
      <c r="I218" s="356">
        <v>224.41666666666671</v>
      </c>
      <c r="J218" s="356">
        <v>227.83333333333337</v>
      </c>
      <c r="K218" s="355">
        <v>221</v>
      </c>
      <c r="L218" s="355">
        <v>215.15</v>
      </c>
      <c r="M218" s="355">
        <v>80.968860000000006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813.75</v>
      </c>
      <c r="D219" s="356">
        <v>813.76666666666677</v>
      </c>
      <c r="E219" s="356">
        <v>808.83333333333348</v>
      </c>
      <c r="F219" s="356">
        <v>803.91666666666674</v>
      </c>
      <c r="G219" s="356">
        <v>798.98333333333346</v>
      </c>
      <c r="H219" s="356">
        <v>818.68333333333351</v>
      </c>
      <c r="I219" s="356">
        <v>823.61666666666667</v>
      </c>
      <c r="J219" s="356">
        <v>828.53333333333353</v>
      </c>
      <c r="K219" s="355">
        <v>818.7</v>
      </c>
      <c r="L219" s="355">
        <v>808.85</v>
      </c>
      <c r="M219" s="355">
        <v>112.14375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1383.95</v>
      </c>
      <c r="D220" s="356">
        <v>1383.8333333333333</v>
      </c>
      <c r="E220" s="356">
        <v>1370.1166666666666</v>
      </c>
      <c r="F220" s="356">
        <v>1356.2833333333333</v>
      </c>
      <c r="G220" s="356">
        <v>1342.5666666666666</v>
      </c>
      <c r="H220" s="356">
        <v>1397.6666666666665</v>
      </c>
      <c r="I220" s="356">
        <v>1411.3833333333332</v>
      </c>
      <c r="J220" s="356">
        <v>1425.2166666666665</v>
      </c>
      <c r="K220" s="355">
        <v>1397.55</v>
      </c>
      <c r="L220" s="355">
        <v>1370</v>
      </c>
      <c r="M220" s="355">
        <v>4.1052400000000002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553.75</v>
      </c>
      <c r="D221" s="356">
        <v>555.5</v>
      </c>
      <c r="E221" s="356">
        <v>547.95000000000005</v>
      </c>
      <c r="F221" s="356">
        <v>542.15000000000009</v>
      </c>
      <c r="G221" s="356">
        <v>534.60000000000014</v>
      </c>
      <c r="H221" s="356">
        <v>561.29999999999995</v>
      </c>
      <c r="I221" s="356">
        <v>568.84999999999991</v>
      </c>
      <c r="J221" s="356">
        <v>574.64999999999986</v>
      </c>
      <c r="K221" s="355">
        <v>563.04999999999995</v>
      </c>
      <c r="L221" s="355">
        <v>549.70000000000005</v>
      </c>
      <c r="M221" s="355">
        <v>12.8111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242.5</v>
      </c>
      <c r="D222" s="356">
        <v>244.38333333333333</v>
      </c>
      <c r="E222" s="356">
        <v>240.11666666666665</v>
      </c>
      <c r="F222" s="356">
        <v>237.73333333333332</v>
      </c>
      <c r="G222" s="356">
        <v>233.46666666666664</v>
      </c>
      <c r="H222" s="356">
        <v>246.76666666666665</v>
      </c>
      <c r="I222" s="356">
        <v>251.0333333333333</v>
      </c>
      <c r="J222" s="356">
        <v>253.41666666666666</v>
      </c>
      <c r="K222" s="355">
        <v>248.65</v>
      </c>
      <c r="L222" s="355">
        <v>242</v>
      </c>
      <c r="M222" s="355">
        <v>2.6716199999999999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49.2</v>
      </c>
      <c r="D223" s="356">
        <v>49.266666666666673</v>
      </c>
      <c r="E223" s="356">
        <v>47.883333333333347</v>
      </c>
      <c r="F223" s="356">
        <v>46.566666666666677</v>
      </c>
      <c r="G223" s="356">
        <v>45.183333333333351</v>
      </c>
      <c r="H223" s="356">
        <v>50.583333333333343</v>
      </c>
      <c r="I223" s="356">
        <v>51.966666666666669</v>
      </c>
      <c r="J223" s="356">
        <v>53.283333333333339</v>
      </c>
      <c r="K223" s="355">
        <v>50.65</v>
      </c>
      <c r="L223" s="355">
        <v>47.95</v>
      </c>
      <c r="M223" s="355">
        <v>113.79249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11.4</v>
      </c>
      <c r="D224" s="356">
        <v>11.416666666666666</v>
      </c>
      <c r="E224" s="356">
        <v>10.883333333333333</v>
      </c>
      <c r="F224" s="356">
        <v>10.366666666666667</v>
      </c>
      <c r="G224" s="356">
        <v>9.8333333333333339</v>
      </c>
      <c r="H224" s="356">
        <v>11.933333333333332</v>
      </c>
      <c r="I224" s="356">
        <v>12.466666666666667</v>
      </c>
      <c r="J224" s="356">
        <v>12.983333333333331</v>
      </c>
      <c r="K224" s="355">
        <v>11.95</v>
      </c>
      <c r="L224" s="355">
        <v>10.9</v>
      </c>
      <c r="M224" s="355">
        <v>4412.51145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67.599999999999994</v>
      </c>
      <c r="D225" s="356">
        <v>67.466666666666654</v>
      </c>
      <c r="E225" s="356">
        <v>66.833333333333314</v>
      </c>
      <c r="F225" s="356">
        <v>66.066666666666663</v>
      </c>
      <c r="G225" s="356">
        <v>65.433333333333323</v>
      </c>
      <c r="H225" s="356">
        <v>68.233333333333306</v>
      </c>
      <c r="I225" s="356">
        <v>68.86666666666666</v>
      </c>
      <c r="J225" s="356">
        <v>69.633333333333297</v>
      </c>
      <c r="K225" s="355">
        <v>68.099999999999994</v>
      </c>
      <c r="L225" s="355">
        <v>66.7</v>
      </c>
      <c r="M225" s="355">
        <v>140.53820999999999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49.3</v>
      </c>
      <c r="D226" s="356">
        <v>48.766666666666673</v>
      </c>
      <c r="E226" s="356">
        <v>48.083333333333343</v>
      </c>
      <c r="F226" s="356">
        <v>46.866666666666667</v>
      </c>
      <c r="G226" s="356">
        <v>46.183333333333337</v>
      </c>
      <c r="H226" s="356">
        <v>49.983333333333348</v>
      </c>
      <c r="I226" s="356">
        <v>50.666666666666671</v>
      </c>
      <c r="J226" s="356">
        <v>51.883333333333354</v>
      </c>
      <c r="K226" s="355">
        <v>49.45</v>
      </c>
      <c r="L226" s="355">
        <v>47.55</v>
      </c>
      <c r="M226" s="355">
        <v>341.08643999999998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239.75</v>
      </c>
      <c r="D227" s="356">
        <v>239.16666666666666</v>
      </c>
      <c r="E227" s="356">
        <v>235.08333333333331</v>
      </c>
      <c r="F227" s="356">
        <v>230.41666666666666</v>
      </c>
      <c r="G227" s="356">
        <v>226.33333333333331</v>
      </c>
      <c r="H227" s="356">
        <v>243.83333333333331</v>
      </c>
      <c r="I227" s="356">
        <v>247.91666666666663</v>
      </c>
      <c r="J227" s="356">
        <v>252.58333333333331</v>
      </c>
      <c r="K227" s="355">
        <v>243.25</v>
      </c>
      <c r="L227" s="355">
        <v>234.5</v>
      </c>
      <c r="M227" s="355">
        <v>104.21249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973.7</v>
      </c>
      <c r="D228" s="356">
        <v>982.25</v>
      </c>
      <c r="E228" s="356">
        <v>944.45</v>
      </c>
      <c r="F228" s="356">
        <v>915.2</v>
      </c>
      <c r="G228" s="356">
        <v>877.40000000000009</v>
      </c>
      <c r="H228" s="356">
        <v>1011.5</v>
      </c>
      <c r="I228" s="356">
        <v>1049.3</v>
      </c>
      <c r="J228" s="356">
        <v>1078.55</v>
      </c>
      <c r="K228" s="355">
        <v>1020.05</v>
      </c>
      <c r="L228" s="355">
        <v>953</v>
      </c>
      <c r="M228" s="355">
        <v>0.97636000000000001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407.45</v>
      </c>
      <c r="D229" s="356">
        <v>404.95</v>
      </c>
      <c r="E229" s="356">
        <v>401</v>
      </c>
      <c r="F229" s="356">
        <v>394.55</v>
      </c>
      <c r="G229" s="356">
        <v>390.6</v>
      </c>
      <c r="H229" s="356">
        <v>411.4</v>
      </c>
      <c r="I229" s="356">
        <v>415.34999999999991</v>
      </c>
      <c r="J229" s="356">
        <v>421.79999999999995</v>
      </c>
      <c r="K229" s="355">
        <v>408.9</v>
      </c>
      <c r="L229" s="355">
        <v>398.5</v>
      </c>
      <c r="M229" s="355">
        <v>18.448619999999998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346.05</v>
      </c>
      <c r="D230" s="356">
        <v>341.43333333333334</v>
      </c>
      <c r="E230" s="356">
        <v>336.81666666666666</v>
      </c>
      <c r="F230" s="356">
        <v>327.58333333333331</v>
      </c>
      <c r="G230" s="356">
        <v>322.96666666666664</v>
      </c>
      <c r="H230" s="356">
        <v>350.66666666666669</v>
      </c>
      <c r="I230" s="356">
        <v>355.28333333333336</v>
      </c>
      <c r="J230" s="356">
        <v>364.51666666666671</v>
      </c>
      <c r="K230" s="355">
        <v>346.05</v>
      </c>
      <c r="L230" s="355">
        <v>332.2</v>
      </c>
      <c r="M230" s="355">
        <v>15.426830000000001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1622.8</v>
      </c>
      <c r="D231" s="356">
        <v>1606.4166666666667</v>
      </c>
      <c r="E231" s="356">
        <v>1575.8333333333335</v>
      </c>
      <c r="F231" s="356">
        <v>1528.8666666666668</v>
      </c>
      <c r="G231" s="356">
        <v>1498.2833333333335</v>
      </c>
      <c r="H231" s="356">
        <v>1653.3833333333334</v>
      </c>
      <c r="I231" s="356">
        <v>1683.9666666666669</v>
      </c>
      <c r="J231" s="356">
        <v>1730.9333333333334</v>
      </c>
      <c r="K231" s="355">
        <v>1637</v>
      </c>
      <c r="L231" s="355">
        <v>1559.45</v>
      </c>
      <c r="M231" s="355">
        <v>0.31534000000000001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218.55</v>
      </c>
      <c r="D232" s="356">
        <v>220.73333333333335</v>
      </c>
      <c r="E232" s="356">
        <v>214.91666666666669</v>
      </c>
      <c r="F232" s="356">
        <v>211.28333333333333</v>
      </c>
      <c r="G232" s="356">
        <v>205.46666666666667</v>
      </c>
      <c r="H232" s="356">
        <v>224.3666666666667</v>
      </c>
      <c r="I232" s="356">
        <v>230.18333333333337</v>
      </c>
      <c r="J232" s="356">
        <v>233.81666666666672</v>
      </c>
      <c r="K232" s="355">
        <v>226.55</v>
      </c>
      <c r="L232" s="355">
        <v>217.1</v>
      </c>
      <c r="M232" s="355">
        <v>105.03819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231.45</v>
      </c>
      <c r="D233" s="356">
        <v>231.38333333333335</v>
      </c>
      <c r="E233" s="356">
        <v>228.3666666666667</v>
      </c>
      <c r="F233" s="356">
        <v>225.28333333333336</v>
      </c>
      <c r="G233" s="356">
        <v>222.26666666666671</v>
      </c>
      <c r="H233" s="356">
        <v>234.4666666666667</v>
      </c>
      <c r="I233" s="356">
        <v>237.48333333333335</v>
      </c>
      <c r="J233" s="356">
        <v>240.56666666666669</v>
      </c>
      <c r="K233" s="355">
        <v>234.4</v>
      </c>
      <c r="L233" s="355">
        <v>228.3</v>
      </c>
      <c r="M233" s="355">
        <v>44.055149999999998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5273.25</v>
      </c>
      <c r="D234" s="356">
        <v>5279.083333333333</v>
      </c>
      <c r="E234" s="356">
        <v>5176.1666666666661</v>
      </c>
      <c r="F234" s="356">
        <v>5079.083333333333</v>
      </c>
      <c r="G234" s="356">
        <v>4976.1666666666661</v>
      </c>
      <c r="H234" s="356">
        <v>5376.1666666666661</v>
      </c>
      <c r="I234" s="356">
        <v>5479.0833333333321</v>
      </c>
      <c r="J234" s="356">
        <v>5576.1666666666661</v>
      </c>
      <c r="K234" s="355">
        <v>5382</v>
      </c>
      <c r="L234" s="355">
        <v>5182</v>
      </c>
      <c r="M234" s="355">
        <v>2.5062600000000002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168.15</v>
      </c>
      <c r="D235" s="356">
        <v>165.06666666666669</v>
      </c>
      <c r="E235" s="356">
        <v>157.83333333333337</v>
      </c>
      <c r="F235" s="356">
        <v>147.51666666666668</v>
      </c>
      <c r="G235" s="356">
        <v>140.28333333333336</v>
      </c>
      <c r="H235" s="356">
        <v>175.38333333333338</v>
      </c>
      <c r="I235" s="356">
        <v>182.61666666666667</v>
      </c>
      <c r="J235" s="356">
        <v>192.93333333333339</v>
      </c>
      <c r="K235" s="355">
        <v>172.3</v>
      </c>
      <c r="L235" s="355">
        <v>154.75</v>
      </c>
      <c r="M235" s="355">
        <v>134.83739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1947.55</v>
      </c>
      <c r="D236" s="356">
        <v>1955.1833333333334</v>
      </c>
      <c r="E236" s="356">
        <v>1930.4166666666667</v>
      </c>
      <c r="F236" s="356">
        <v>1913.2833333333333</v>
      </c>
      <c r="G236" s="356">
        <v>1888.5166666666667</v>
      </c>
      <c r="H236" s="356">
        <v>1972.3166666666668</v>
      </c>
      <c r="I236" s="356">
        <v>1997.0833333333333</v>
      </c>
      <c r="J236" s="356">
        <v>2014.2166666666669</v>
      </c>
      <c r="K236" s="355">
        <v>1979.95</v>
      </c>
      <c r="L236" s="355">
        <v>1938.05</v>
      </c>
      <c r="M236" s="355">
        <v>3.1818499999999998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1994</v>
      </c>
      <c r="D237" s="356">
        <v>2000.1833333333334</v>
      </c>
      <c r="E237" s="356">
        <v>1975.8166666666668</v>
      </c>
      <c r="F237" s="356">
        <v>1957.6333333333334</v>
      </c>
      <c r="G237" s="356">
        <v>1933.2666666666669</v>
      </c>
      <c r="H237" s="356">
        <v>2018.3666666666668</v>
      </c>
      <c r="I237" s="356">
        <v>2042.7333333333336</v>
      </c>
      <c r="J237" s="356">
        <v>2060.916666666667</v>
      </c>
      <c r="K237" s="355">
        <v>2024.55</v>
      </c>
      <c r="L237" s="355">
        <v>1982</v>
      </c>
      <c r="M237" s="355">
        <v>0.14427000000000001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397.7</v>
      </c>
      <c r="D238" s="356">
        <v>398.91666666666669</v>
      </c>
      <c r="E238" s="356">
        <v>392.83333333333337</v>
      </c>
      <c r="F238" s="356">
        <v>387.9666666666667</v>
      </c>
      <c r="G238" s="356">
        <v>381.88333333333338</v>
      </c>
      <c r="H238" s="356">
        <v>403.78333333333336</v>
      </c>
      <c r="I238" s="356">
        <v>409.86666666666673</v>
      </c>
      <c r="J238" s="356">
        <v>414.73333333333335</v>
      </c>
      <c r="K238" s="355">
        <v>405</v>
      </c>
      <c r="L238" s="355">
        <v>394.05</v>
      </c>
      <c r="M238" s="355">
        <v>1.4264600000000001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975.35</v>
      </c>
      <c r="D239" s="356">
        <v>962.41666666666663</v>
      </c>
      <c r="E239" s="356">
        <v>943.0333333333333</v>
      </c>
      <c r="F239" s="356">
        <v>910.7166666666667</v>
      </c>
      <c r="G239" s="356">
        <v>891.33333333333337</v>
      </c>
      <c r="H239" s="356">
        <v>994.73333333333323</v>
      </c>
      <c r="I239" s="356">
        <v>1014.1166666666667</v>
      </c>
      <c r="J239" s="356">
        <v>1046.4333333333332</v>
      </c>
      <c r="K239" s="355">
        <v>981.8</v>
      </c>
      <c r="L239" s="355">
        <v>930.1</v>
      </c>
      <c r="M239" s="355">
        <v>143.80553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259.75</v>
      </c>
      <c r="D240" s="356">
        <v>259.4666666666667</v>
      </c>
      <c r="E240" s="356">
        <v>257.48333333333341</v>
      </c>
      <c r="F240" s="356">
        <v>255.2166666666667</v>
      </c>
      <c r="G240" s="356">
        <v>253.23333333333341</v>
      </c>
      <c r="H240" s="356">
        <v>261.73333333333341</v>
      </c>
      <c r="I240" s="356">
        <v>263.71666666666675</v>
      </c>
      <c r="J240" s="356">
        <v>265.98333333333341</v>
      </c>
      <c r="K240" s="355">
        <v>261.45</v>
      </c>
      <c r="L240" s="355">
        <v>257.2</v>
      </c>
      <c r="M240" s="355">
        <v>11.07005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42.5</v>
      </c>
      <c r="D241" s="356">
        <v>42.75</v>
      </c>
      <c r="E241" s="356">
        <v>42.05</v>
      </c>
      <c r="F241" s="356">
        <v>41.599999999999994</v>
      </c>
      <c r="G241" s="356">
        <v>40.899999999999991</v>
      </c>
      <c r="H241" s="356">
        <v>43.2</v>
      </c>
      <c r="I241" s="356">
        <v>43.900000000000006</v>
      </c>
      <c r="J241" s="356">
        <v>44.350000000000009</v>
      </c>
      <c r="K241" s="355">
        <v>43.45</v>
      </c>
      <c r="L241" s="355">
        <v>42.3</v>
      </c>
      <c r="M241" s="355">
        <v>34.614719999999998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1787.1</v>
      </c>
      <c r="D242" s="356">
        <v>1783.9666666666665</v>
      </c>
      <c r="E242" s="356">
        <v>1775.133333333333</v>
      </c>
      <c r="F242" s="356">
        <v>1763.1666666666665</v>
      </c>
      <c r="G242" s="356">
        <v>1754.333333333333</v>
      </c>
      <c r="H242" s="356">
        <v>1795.9333333333329</v>
      </c>
      <c r="I242" s="356">
        <v>1804.7666666666664</v>
      </c>
      <c r="J242" s="356">
        <v>1816.7333333333329</v>
      </c>
      <c r="K242" s="355">
        <v>1792.8</v>
      </c>
      <c r="L242" s="355">
        <v>1772</v>
      </c>
      <c r="M242" s="355">
        <v>42.537170000000003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1441.7</v>
      </c>
      <c r="D243" s="356">
        <v>1448.8666666666668</v>
      </c>
      <c r="E243" s="356">
        <v>1412.8333333333335</v>
      </c>
      <c r="F243" s="356">
        <v>1383.9666666666667</v>
      </c>
      <c r="G243" s="356">
        <v>1347.9333333333334</v>
      </c>
      <c r="H243" s="356">
        <v>1477.7333333333336</v>
      </c>
      <c r="I243" s="356">
        <v>1513.7666666666669</v>
      </c>
      <c r="J243" s="356">
        <v>1542.6333333333337</v>
      </c>
      <c r="K243" s="355">
        <v>1484.9</v>
      </c>
      <c r="L243" s="355">
        <v>1420</v>
      </c>
      <c r="M243" s="355">
        <v>0.39278000000000002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433.25</v>
      </c>
      <c r="D244" s="356">
        <v>432.84999999999997</v>
      </c>
      <c r="E244" s="356">
        <v>427.89999999999992</v>
      </c>
      <c r="F244" s="356">
        <v>422.54999999999995</v>
      </c>
      <c r="G244" s="356">
        <v>417.59999999999991</v>
      </c>
      <c r="H244" s="356">
        <v>438.19999999999993</v>
      </c>
      <c r="I244" s="356">
        <v>443.15</v>
      </c>
      <c r="J244" s="356">
        <v>448.49999999999994</v>
      </c>
      <c r="K244" s="355">
        <v>437.8</v>
      </c>
      <c r="L244" s="355">
        <v>427.5</v>
      </c>
      <c r="M244" s="355">
        <v>5.29129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774.65</v>
      </c>
      <c r="D245" s="356">
        <v>780.20000000000016</v>
      </c>
      <c r="E245" s="356">
        <v>762.40000000000032</v>
      </c>
      <c r="F245" s="356">
        <v>750.1500000000002</v>
      </c>
      <c r="G245" s="356">
        <v>732.35000000000036</v>
      </c>
      <c r="H245" s="356">
        <v>792.45000000000027</v>
      </c>
      <c r="I245" s="356">
        <v>810.25000000000023</v>
      </c>
      <c r="J245" s="356">
        <v>822.50000000000023</v>
      </c>
      <c r="K245" s="355">
        <v>798</v>
      </c>
      <c r="L245" s="355">
        <v>767.95</v>
      </c>
      <c r="M245" s="355">
        <v>7.3928000000000003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21.65</v>
      </c>
      <c r="D246" s="356">
        <v>21.516666666666666</v>
      </c>
      <c r="E246" s="356">
        <v>21.133333333333333</v>
      </c>
      <c r="F246" s="356">
        <v>20.616666666666667</v>
      </c>
      <c r="G246" s="356">
        <v>20.233333333333334</v>
      </c>
      <c r="H246" s="356">
        <v>22.033333333333331</v>
      </c>
      <c r="I246" s="356">
        <v>22.416666666666664</v>
      </c>
      <c r="J246" s="356">
        <v>22.93333333333333</v>
      </c>
      <c r="K246" s="355">
        <v>21.9</v>
      </c>
      <c r="L246" s="355">
        <v>21</v>
      </c>
      <c r="M246" s="355">
        <v>184.61691999999999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124.45</v>
      </c>
      <c r="D247" s="356">
        <v>123.86666666666667</v>
      </c>
      <c r="E247" s="356">
        <v>122.78333333333335</v>
      </c>
      <c r="F247" s="356">
        <v>121.11666666666667</v>
      </c>
      <c r="G247" s="356">
        <v>120.03333333333335</v>
      </c>
      <c r="H247" s="356">
        <v>125.53333333333335</v>
      </c>
      <c r="I247" s="356">
        <v>126.61666666666666</v>
      </c>
      <c r="J247" s="356">
        <v>128.28333333333336</v>
      </c>
      <c r="K247" s="355">
        <v>124.95</v>
      </c>
      <c r="L247" s="355">
        <v>122.2</v>
      </c>
      <c r="M247" s="355">
        <v>98.327960000000004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457.95</v>
      </c>
      <c r="D248" s="356">
        <v>453.7833333333333</v>
      </c>
      <c r="E248" s="356">
        <v>447.66666666666663</v>
      </c>
      <c r="F248" s="356">
        <v>437.38333333333333</v>
      </c>
      <c r="G248" s="356">
        <v>431.26666666666665</v>
      </c>
      <c r="H248" s="356">
        <v>464.06666666666661</v>
      </c>
      <c r="I248" s="356">
        <v>470.18333333333328</v>
      </c>
      <c r="J248" s="356">
        <v>480.46666666666658</v>
      </c>
      <c r="K248" s="355">
        <v>459.9</v>
      </c>
      <c r="L248" s="355">
        <v>443.5</v>
      </c>
      <c r="M248" s="355">
        <v>2.1084299999999998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1054.6500000000001</v>
      </c>
      <c r="D249" s="356">
        <v>1050.3666666666668</v>
      </c>
      <c r="E249" s="356">
        <v>1041.7333333333336</v>
      </c>
      <c r="F249" s="356">
        <v>1028.8166666666668</v>
      </c>
      <c r="G249" s="356">
        <v>1020.1833333333336</v>
      </c>
      <c r="H249" s="356">
        <v>1063.2833333333335</v>
      </c>
      <c r="I249" s="356">
        <v>1071.9166666666667</v>
      </c>
      <c r="J249" s="356">
        <v>1084.8333333333335</v>
      </c>
      <c r="K249" s="355">
        <v>1059</v>
      </c>
      <c r="L249" s="355">
        <v>1037.45</v>
      </c>
      <c r="M249" s="355">
        <v>0.92474000000000001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279.3</v>
      </c>
      <c r="D250" s="356">
        <v>275.2833333333333</v>
      </c>
      <c r="E250" s="356">
        <v>271.06666666666661</v>
      </c>
      <c r="F250" s="356">
        <v>262.83333333333331</v>
      </c>
      <c r="G250" s="356">
        <v>258.61666666666662</v>
      </c>
      <c r="H250" s="356">
        <v>283.51666666666659</v>
      </c>
      <c r="I250" s="356">
        <v>287.73333333333329</v>
      </c>
      <c r="J250" s="356">
        <v>295.96666666666658</v>
      </c>
      <c r="K250" s="355">
        <v>279.5</v>
      </c>
      <c r="L250" s="355">
        <v>267.05</v>
      </c>
      <c r="M250" s="355">
        <v>53.313720000000004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45.85</v>
      </c>
      <c r="D251" s="356">
        <v>45.666666666666664</v>
      </c>
      <c r="E251" s="356">
        <v>45.383333333333326</v>
      </c>
      <c r="F251" s="356">
        <v>44.916666666666664</v>
      </c>
      <c r="G251" s="356">
        <v>44.633333333333326</v>
      </c>
      <c r="H251" s="356">
        <v>46.133333333333326</v>
      </c>
      <c r="I251" s="356">
        <v>46.416666666666671</v>
      </c>
      <c r="J251" s="356">
        <v>46.883333333333326</v>
      </c>
      <c r="K251" s="355">
        <v>45.95</v>
      </c>
      <c r="L251" s="355">
        <v>45.2</v>
      </c>
      <c r="M251" s="355">
        <v>9.9131199999999993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860.9</v>
      </c>
      <c r="D252" s="356">
        <v>861.9666666666667</v>
      </c>
      <c r="E252" s="356">
        <v>855.93333333333339</v>
      </c>
      <c r="F252" s="356">
        <v>850.9666666666667</v>
      </c>
      <c r="G252" s="356">
        <v>844.93333333333339</v>
      </c>
      <c r="H252" s="356">
        <v>866.93333333333339</v>
      </c>
      <c r="I252" s="356">
        <v>872.9666666666667</v>
      </c>
      <c r="J252" s="356">
        <v>877.93333333333339</v>
      </c>
      <c r="K252" s="355">
        <v>868</v>
      </c>
      <c r="L252" s="355">
        <v>857</v>
      </c>
      <c r="M252" s="355">
        <v>25.310860000000002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23.25</v>
      </c>
      <c r="D253" s="356">
        <v>23.266666666666666</v>
      </c>
      <c r="E253" s="356">
        <v>23.133333333333333</v>
      </c>
      <c r="F253" s="356">
        <v>23.016666666666666</v>
      </c>
      <c r="G253" s="356">
        <v>22.883333333333333</v>
      </c>
      <c r="H253" s="356">
        <v>23.383333333333333</v>
      </c>
      <c r="I253" s="356">
        <v>23.516666666666666</v>
      </c>
      <c r="J253" s="356">
        <v>23.633333333333333</v>
      </c>
      <c r="K253" s="355">
        <v>23.4</v>
      </c>
      <c r="L253" s="355">
        <v>23.15</v>
      </c>
      <c r="M253" s="355">
        <v>57.808129999999998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746.55</v>
      </c>
      <c r="D254" s="356">
        <v>741.51666666666677</v>
      </c>
      <c r="E254" s="356">
        <v>733.03333333333353</v>
      </c>
      <c r="F254" s="356">
        <v>719.51666666666677</v>
      </c>
      <c r="G254" s="356">
        <v>711.03333333333353</v>
      </c>
      <c r="H254" s="356">
        <v>755.03333333333353</v>
      </c>
      <c r="I254" s="356">
        <v>763.51666666666688</v>
      </c>
      <c r="J254" s="356">
        <v>777.03333333333353</v>
      </c>
      <c r="K254" s="355">
        <v>750</v>
      </c>
      <c r="L254" s="355">
        <v>728</v>
      </c>
      <c r="M254" s="355">
        <v>3.4152999999999998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232.15</v>
      </c>
      <c r="D255" s="356">
        <v>231.48333333333335</v>
      </c>
      <c r="E255" s="356">
        <v>229.66666666666669</v>
      </c>
      <c r="F255" s="356">
        <v>227.18333333333334</v>
      </c>
      <c r="G255" s="356">
        <v>225.36666666666667</v>
      </c>
      <c r="H255" s="356">
        <v>233.9666666666667</v>
      </c>
      <c r="I255" s="356">
        <v>235.78333333333336</v>
      </c>
      <c r="J255" s="356">
        <v>238.26666666666671</v>
      </c>
      <c r="K255" s="355">
        <v>233.3</v>
      </c>
      <c r="L255" s="355">
        <v>229</v>
      </c>
      <c r="M255" s="355">
        <v>411.30637999999999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118.5</v>
      </c>
      <c r="D256" s="356">
        <v>119</v>
      </c>
      <c r="E256" s="356">
        <v>117.55</v>
      </c>
      <c r="F256" s="356">
        <v>116.6</v>
      </c>
      <c r="G256" s="356">
        <v>115.14999999999999</v>
      </c>
      <c r="H256" s="356">
        <v>119.95</v>
      </c>
      <c r="I256" s="356">
        <v>121.39999999999999</v>
      </c>
      <c r="J256" s="356">
        <v>122.35000000000001</v>
      </c>
      <c r="K256" s="355">
        <v>120.45</v>
      </c>
      <c r="L256" s="355">
        <v>118.05</v>
      </c>
      <c r="M256" s="355">
        <v>3.1370399999999998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104.8</v>
      </c>
      <c r="D257" s="356">
        <v>105.45</v>
      </c>
      <c r="E257" s="356">
        <v>103.7</v>
      </c>
      <c r="F257" s="356">
        <v>102.6</v>
      </c>
      <c r="G257" s="356">
        <v>100.85</v>
      </c>
      <c r="H257" s="356">
        <v>106.55000000000001</v>
      </c>
      <c r="I257" s="356">
        <v>108.30000000000001</v>
      </c>
      <c r="J257" s="356">
        <v>109.40000000000002</v>
      </c>
      <c r="K257" s="355">
        <v>107.2</v>
      </c>
      <c r="L257" s="355">
        <v>104.35</v>
      </c>
      <c r="M257" s="355">
        <v>17.75066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1842.75</v>
      </c>
      <c r="D258" s="356">
        <v>1827.3999999999999</v>
      </c>
      <c r="E258" s="356">
        <v>1779.7999999999997</v>
      </c>
      <c r="F258" s="356">
        <v>1716.85</v>
      </c>
      <c r="G258" s="356">
        <v>1669.2499999999998</v>
      </c>
      <c r="H258" s="356">
        <v>1890.3499999999997</v>
      </c>
      <c r="I258" s="356">
        <v>1937.9499999999996</v>
      </c>
      <c r="J258" s="356">
        <v>2000.8999999999996</v>
      </c>
      <c r="K258" s="355">
        <v>1875</v>
      </c>
      <c r="L258" s="355">
        <v>1764.45</v>
      </c>
      <c r="M258" s="355">
        <v>2.0923799999999999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1892.45</v>
      </c>
      <c r="D259" s="356">
        <v>1889.8500000000001</v>
      </c>
      <c r="E259" s="356">
        <v>1875.7500000000002</v>
      </c>
      <c r="F259" s="356">
        <v>1859.0500000000002</v>
      </c>
      <c r="G259" s="356">
        <v>1844.9500000000003</v>
      </c>
      <c r="H259" s="356">
        <v>1906.5500000000002</v>
      </c>
      <c r="I259" s="356">
        <v>1920.65</v>
      </c>
      <c r="J259" s="356">
        <v>1937.3500000000001</v>
      </c>
      <c r="K259" s="355">
        <v>1903.95</v>
      </c>
      <c r="L259" s="355">
        <v>1873.15</v>
      </c>
      <c r="M259" s="355">
        <v>0.16808000000000001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102.25</v>
      </c>
      <c r="D260" s="356">
        <v>102.46666666666665</v>
      </c>
      <c r="E260" s="356">
        <v>101.38333333333331</v>
      </c>
      <c r="F260" s="356">
        <v>100.51666666666665</v>
      </c>
      <c r="G260" s="356">
        <v>99.433333333333309</v>
      </c>
      <c r="H260" s="356">
        <v>103.33333333333331</v>
      </c>
      <c r="I260" s="356">
        <v>104.41666666666666</v>
      </c>
      <c r="J260" s="356">
        <v>105.28333333333332</v>
      </c>
      <c r="K260" s="355">
        <v>103.55</v>
      </c>
      <c r="L260" s="355">
        <v>101.6</v>
      </c>
      <c r="M260" s="355">
        <v>13.68127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416.9</v>
      </c>
      <c r="D261" s="356">
        <v>414.09999999999997</v>
      </c>
      <c r="E261" s="356">
        <v>409.69999999999993</v>
      </c>
      <c r="F261" s="356">
        <v>402.49999999999994</v>
      </c>
      <c r="G261" s="356">
        <v>398.09999999999991</v>
      </c>
      <c r="H261" s="356">
        <v>421.29999999999995</v>
      </c>
      <c r="I261" s="356">
        <v>425.69999999999993</v>
      </c>
      <c r="J261" s="356">
        <v>432.9</v>
      </c>
      <c r="K261" s="355">
        <v>418.5</v>
      </c>
      <c r="L261" s="355">
        <v>406.9</v>
      </c>
      <c r="M261" s="355">
        <v>54.408549999999998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3404.95</v>
      </c>
      <c r="D262" s="356">
        <v>3318.15</v>
      </c>
      <c r="E262" s="356">
        <v>3188.8</v>
      </c>
      <c r="F262" s="356">
        <v>2972.65</v>
      </c>
      <c r="G262" s="356">
        <v>2843.3</v>
      </c>
      <c r="H262" s="356">
        <v>3534.3</v>
      </c>
      <c r="I262" s="356">
        <v>3663.6499999999996</v>
      </c>
      <c r="J262" s="356">
        <v>3879.8</v>
      </c>
      <c r="K262" s="355">
        <v>3447.5</v>
      </c>
      <c r="L262" s="355">
        <v>3102</v>
      </c>
      <c r="M262" s="355">
        <v>0.70164000000000004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569.9</v>
      </c>
      <c r="D263" s="356">
        <v>576.66666666666663</v>
      </c>
      <c r="E263" s="356">
        <v>562.0333333333333</v>
      </c>
      <c r="F263" s="356">
        <v>554.16666666666663</v>
      </c>
      <c r="G263" s="356">
        <v>539.5333333333333</v>
      </c>
      <c r="H263" s="356">
        <v>584.5333333333333</v>
      </c>
      <c r="I263" s="356">
        <v>599.16666666666674</v>
      </c>
      <c r="J263" s="356">
        <v>607.0333333333333</v>
      </c>
      <c r="K263" s="355">
        <v>591.29999999999995</v>
      </c>
      <c r="L263" s="355">
        <v>568.79999999999995</v>
      </c>
      <c r="M263" s="355">
        <v>4.7563399999999998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234</v>
      </c>
      <c r="D264" s="356">
        <v>232</v>
      </c>
      <c r="E264" s="356">
        <v>227</v>
      </c>
      <c r="F264" s="356">
        <v>220</v>
      </c>
      <c r="G264" s="356">
        <v>215</v>
      </c>
      <c r="H264" s="356">
        <v>239</v>
      </c>
      <c r="I264" s="356">
        <v>244</v>
      </c>
      <c r="J264" s="356">
        <v>251</v>
      </c>
      <c r="K264" s="355">
        <v>237</v>
      </c>
      <c r="L264" s="355">
        <v>225</v>
      </c>
      <c r="M264" s="355">
        <v>25.14076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136.30000000000001</v>
      </c>
      <c r="D265" s="356">
        <v>136.41666666666666</v>
      </c>
      <c r="E265" s="356">
        <v>135.08333333333331</v>
      </c>
      <c r="F265" s="356">
        <v>133.86666666666665</v>
      </c>
      <c r="G265" s="356">
        <v>132.5333333333333</v>
      </c>
      <c r="H265" s="356">
        <v>137.63333333333333</v>
      </c>
      <c r="I265" s="356">
        <v>138.96666666666664</v>
      </c>
      <c r="J265" s="356">
        <v>140.18333333333334</v>
      </c>
      <c r="K265" s="355">
        <v>137.75</v>
      </c>
      <c r="L265" s="355">
        <v>135.19999999999999</v>
      </c>
      <c r="M265" s="355">
        <v>4.8366400000000001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73</v>
      </c>
      <c r="D266" s="356">
        <v>73.149999999999991</v>
      </c>
      <c r="E266" s="356">
        <v>72.34999999999998</v>
      </c>
      <c r="F266" s="356">
        <v>71.699999999999989</v>
      </c>
      <c r="G266" s="356">
        <v>70.899999999999977</v>
      </c>
      <c r="H266" s="356">
        <v>73.799999999999983</v>
      </c>
      <c r="I266" s="356">
        <v>74.599999999999994</v>
      </c>
      <c r="J266" s="356">
        <v>75.249999999999986</v>
      </c>
      <c r="K266" s="355">
        <v>73.95</v>
      </c>
      <c r="L266" s="355">
        <v>72.5</v>
      </c>
      <c r="M266" s="355">
        <v>9.2200600000000001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210.4</v>
      </c>
      <c r="D267" s="356">
        <v>209.20000000000002</v>
      </c>
      <c r="E267" s="356">
        <v>206.50000000000003</v>
      </c>
      <c r="F267" s="356">
        <v>202.60000000000002</v>
      </c>
      <c r="G267" s="356">
        <v>199.90000000000003</v>
      </c>
      <c r="H267" s="356">
        <v>213.10000000000002</v>
      </c>
      <c r="I267" s="356">
        <v>215.8</v>
      </c>
      <c r="J267" s="356">
        <v>219.70000000000002</v>
      </c>
      <c r="K267" s="355">
        <v>211.9</v>
      </c>
      <c r="L267" s="355">
        <v>205.3</v>
      </c>
      <c r="M267" s="355">
        <v>10.396879999999999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414.5</v>
      </c>
      <c r="D268" s="356">
        <v>411.16666666666669</v>
      </c>
      <c r="E268" s="356">
        <v>407.33333333333337</v>
      </c>
      <c r="F268" s="356">
        <v>400.16666666666669</v>
      </c>
      <c r="G268" s="356">
        <v>396.33333333333337</v>
      </c>
      <c r="H268" s="356">
        <v>418.33333333333337</v>
      </c>
      <c r="I268" s="356">
        <v>422.16666666666674</v>
      </c>
      <c r="J268" s="356">
        <v>429.33333333333337</v>
      </c>
      <c r="K268" s="355">
        <v>415</v>
      </c>
      <c r="L268" s="355">
        <v>404</v>
      </c>
      <c r="M268" s="355">
        <v>2.6280999999999999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303.35000000000002</v>
      </c>
      <c r="D269" s="356">
        <v>303.34999999999997</v>
      </c>
      <c r="E269" s="356">
        <v>296.99999999999994</v>
      </c>
      <c r="F269" s="356">
        <v>290.64999999999998</v>
      </c>
      <c r="G269" s="356">
        <v>284.29999999999995</v>
      </c>
      <c r="H269" s="356">
        <v>309.69999999999993</v>
      </c>
      <c r="I269" s="356">
        <v>316.04999999999995</v>
      </c>
      <c r="J269" s="356">
        <v>322.39999999999992</v>
      </c>
      <c r="K269" s="355">
        <v>309.7</v>
      </c>
      <c r="L269" s="355">
        <v>297</v>
      </c>
      <c r="M269" s="355">
        <v>3.8188200000000001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659.85</v>
      </c>
      <c r="D270" s="356">
        <v>658.61666666666667</v>
      </c>
      <c r="E270" s="356">
        <v>653.43333333333339</v>
      </c>
      <c r="F270" s="356">
        <v>647.01666666666677</v>
      </c>
      <c r="G270" s="356">
        <v>641.83333333333348</v>
      </c>
      <c r="H270" s="356">
        <v>665.0333333333333</v>
      </c>
      <c r="I270" s="356">
        <v>670.21666666666647</v>
      </c>
      <c r="J270" s="356">
        <v>676.63333333333321</v>
      </c>
      <c r="K270" s="355">
        <v>663.8</v>
      </c>
      <c r="L270" s="355">
        <v>652.20000000000005</v>
      </c>
      <c r="M270" s="355">
        <v>25.627210000000002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3301.6</v>
      </c>
      <c r="D271" s="356">
        <v>3375.1666666666665</v>
      </c>
      <c r="E271" s="356">
        <v>3216.4333333333329</v>
      </c>
      <c r="F271" s="356">
        <v>3131.2666666666664</v>
      </c>
      <c r="G271" s="356">
        <v>2972.5333333333328</v>
      </c>
      <c r="H271" s="356">
        <v>3460.333333333333</v>
      </c>
      <c r="I271" s="356">
        <v>3619.0666666666666</v>
      </c>
      <c r="J271" s="356">
        <v>3704.2333333333331</v>
      </c>
      <c r="K271" s="355">
        <v>3533.9</v>
      </c>
      <c r="L271" s="355">
        <v>3290</v>
      </c>
      <c r="M271" s="355">
        <v>24.265059999999998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602.54999999999995</v>
      </c>
      <c r="D272" s="356">
        <v>603.36666666666667</v>
      </c>
      <c r="E272" s="356">
        <v>594.73333333333335</v>
      </c>
      <c r="F272" s="356">
        <v>586.91666666666663</v>
      </c>
      <c r="G272" s="356">
        <v>578.2833333333333</v>
      </c>
      <c r="H272" s="356">
        <v>611.18333333333339</v>
      </c>
      <c r="I272" s="356">
        <v>619.81666666666683</v>
      </c>
      <c r="J272" s="356">
        <v>627.63333333333344</v>
      </c>
      <c r="K272" s="355">
        <v>612</v>
      </c>
      <c r="L272" s="355">
        <v>595.54999999999995</v>
      </c>
      <c r="M272" s="355">
        <v>8.3577499999999993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528.6</v>
      </c>
      <c r="D273" s="356">
        <v>529.38333333333333</v>
      </c>
      <c r="E273" s="356">
        <v>521.36666666666667</v>
      </c>
      <c r="F273" s="356">
        <v>514.13333333333333</v>
      </c>
      <c r="G273" s="356">
        <v>506.11666666666667</v>
      </c>
      <c r="H273" s="356">
        <v>536.61666666666667</v>
      </c>
      <c r="I273" s="356">
        <v>544.63333333333333</v>
      </c>
      <c r="J273" s="356">
        <v>551.86666666666667</v>
      </c>
      <c r="K273" s="355">
        <v>537.4</v>
      </c>
      <c r="L273" s="355">
        <v>522.15</v>
      </c>
      <c r="M273" s="355">
        <v>1.03817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905.75</v>
      </c>
      <c r="D274" s="356">
        <v>906.26666666666677</v>
      </c>
      <c r="E274" s="356">
        <v>894.53333333333353</v>
      </c>
      <c r="F274" s="356">
        <v>883.31666666666672</v>
      </c>
      <c r="G274" s="356">
        <v>871.58333333333348</v>
      </c>
      <c r="H274" s="356">
        <v>917.48333333333358</v>
      </c>
      <c r="I274" s="356">
        <v>929.21666666666692</v>
      </c>
      <c r="J274" s="356">
        <v>940.43333333333362</v>
      </c>
      <c r="K274" s="355">
        <v>918</v>
      </c>
      <c r="L274" s="355">
        <v>895.05</v>
      </c>
      <c r="M274" s="355">
        <v>5.5342399999999996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140.9</v>
      </c>
      <c r="D275" s="356">
        <v>141.38333333333333</v>
      </c>
      <c r="E275" s="356">
        <v>139.86666666666665</v>
      </c>
      <c r="F275" s="356">
        <v>138.83333333333331</v>
      </c>
      <c r="G275" s="356">
        <v>137.31666666666663</v>
      </c>
      <c r="H275" s="356">
        <v>142.41666666666666</v>
      </c>
      <c r="I275" s="356">
        <v>143.93333333333331</v>
      </c>
      <c r="J275" s="356">
        <v>144.96666666666667</v>
      </c>
      <c r="K275" s="355">
        <v>142.9</v>
      </c>
      <c r="L275" s="355">
        <v>140.35</v>
      </c>
      <c r="M275" s="355">
        <v>1.20295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1320.75</v>
      </c>
      <c r="D276" s="356">
        <v>1322.7</v>
      </c>
      <c r="E276" s="356">
        <v>1305.4000000000001</v>
      </c>
      <c r="F276" s="356">
        <v>1290.05</v>
      </c>
      <c r="G276" s="356">
        <v>1272.75</v>
      </c>
      <c r="H276" s="356">
        <v>1338.0500000000002</v>
      </c>
      <c r="I276" s="356">
        <v>1355.35</v>
      </c>
      <c r="J276" s="356">
        <v>1370.7000000000003</v>
      </c>
      <c r="K276" s="355">
        <v>1340</v>
      </c>
      <c r="L276" s="355">
        <v>1307.3499999999999</v>
      </c>
      <c r="M276" s="355">
        <v>0.77395999999999998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402.15</v>
      </c>
      <c r="D277" s="356">
        <v>402.01666666666665</v>
      </c>
      <c r="E277" s="356">
        <v>400.13333333333333</v>
      </c>
      <c r="F277" s="356">
        <v>398.11666666666667</v>
      </c>
      <c r="G277" s="356">
        <v>396.23333333333335</v>
      </c>
      <c r="H277" s="356">
        <v>404.0333333333333</v>
      </c>
      <c r="I277" s="356">
        <v>405.91666666666663</v>
      </c>
      <c r="J277" s="356">
        <v>407.93333333333328</v>
      </c>
      <c r="K277" s="355">
        <v>403.9</v>
      </c>
      <c r="L277" s="355">
        <v>400</v>
      </c>
      <c r="M277" s="355">
        <v>0.70079000000000002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69.75</v>
      </c>
      <c r="D278" s="356">
        <v>69.166666666666671</v>
      </c>
      <c r="E278" s="356">
        <v>67.583333333333343</v>
      </c>
      <c r="F278" s="356">
        <v>65.416666666666671</v>
      </c>
      <c r="G278" s="356">
        <v>63.833333333333343</v>
      </c>
      <c r="H278" s="356">
        <v>71.333333333333343</v>
      </c>
      <c r="I278" s="356">
        <v>72.916666666666686</v>
      </c>
      <c r="J278" s="356">
        <v>75.083333333333343</v>
      </c>
      <c r="K278" s="355">
        <v>70.75</v>
      </c>
      <c r="L278" s="355">
        <v>67</v>
      </c>
      <c r="M278" s="355">
        <v>26.79222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555.54999999999995</v>
      </c>
      <c r="D279" s="356">
        <v>558.18333333333328</v>
      </c>
      <c r="E279" s="356">
        <v>545.36666666666656</v>
      </c>
      <c r="F279" s="356">
        <v>535.18333333333328</v>
      </c>
      <c r="G279" s="356">
        <v>522.36666666666656</v>
      </c>
      <c r="H279" s="356">
        <v>568.36666666666656</v>
      </c>
      <c r="I279" s="356">
        <v>581.18333333333339</v>
      </c>
      <c r="J279" s="356">
        <v>591.36666666666656</v>
      </c>
      <c r="K279" s="355">
        <v>571</v>
      </c>
      <c r="L279" s="355">
        <v>548</v>
      </c>
      <c r="M279" s="355">
        <v>2.6076100000000002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55.6</v>
      </c>
      <c r="D280" s="356">
        <v>54.533333333333331</v>
      </c>
      <c r="E280" s="356">
        <v>52.466666666666661</v>
      </c>
      <c r="F280" s="356">
        <v>49.333333333333329</v>
      </c>
      <c r="G280" s="356">
        <v>47.266666666666659</v>
      </c>
      <c r="H280" s="356">
        <v>57.666666666666664</v>
      </c>
      <c r="I280" s="356">
        <v>59.733333333333327</v>
      </c>
      <c r="J280" s="356">
        <v>62.866666666666667</v>
      </c>
      <c r="K280" s="355">
        <v>56.6</v>
      </c>
      <c r="L280" s="355">
        <v>51.4</v>
      </c>
      <c r="M280" s="355">
        <v>228.52341000000001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516.79999999999995</v>
      </c>
      <c r="D281" s="356">
        <v>516.88333333333333</v>
      </c>
      <c r="E281" s="356">
        <v>508.06666666666661</v>
      </c>
      <c r="F281" s="356">
        <v>499.33333333333326</v>
      </c>
      <c r="G281" s="356">
        <v>490.51666666666654</v>
      </c>
      <c r="H281" s="356">
        <v>525.61666666666667</v>
      </c>
      <c r="I281" s="356">
        <v>534.43333333333351</v>
      </c>
      <c r="J281" s="356">
        <v>543.16666666666674</v>
      </c>
      <c r="K281" s="355">
        <v>525.70000000000005</v>
      </c>
      <c r="L281" s="355">
        <v>508.15</v>
      </c>
      <c r="M281" s="355">
        <v>8.6945999999999994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1129</v>
      </c>
      <c r="D282" s="356">
        <v>1124.3333333333333</v>
      </c>
      <c r="E282" s="356">
        <v>1112.6666666666665</v>
      </c>
      <c r="F282" s="356">
        <v>1096.3333333333333</v>
      </c>
      <c r="G282" s="356">
        <v>1084.6666666666665</v>
      </c>
      <c r="H282" s="356">
        <v>1140.6666666666665</v>
      </c>
      <c r="I282" s="356">
        <v>1152.333333333333</v>
      </c>
      <c r="J282" s="356">
        <v>1168.6666666666665</v>
      </c>
      <c r="K282" s="355">
        <v>1136</v>
      </c>
      <c r="L282" s="355">
        <v>1108</v>
      </c>
      <c r="M282" s="355">
        <v>3.3231999999999999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320.05</v>
      </c>
      <c r="D283" s="356">
        <v>319.01666666666665</v>
      </c>
      <c r="E283" s="356">
        <v>315.0333333333333</v>
      </c>
      <c r="F283" s="356">
        <v>310.01666666666665</v>
      </c>
      <c r="G283" s="356">
        <v>306.0333333333333</v>
      </c>
      <c r="H283" s="356">
        <v>324.0333333333333</v>
      </c>
      <c r="I283" s="356">
        <v>328.01666666666665</v>
      </c>
      <c r="J283" s="356">
        <v>333.0333333333333</v>
      </c>
      <c r="K283" s="355">
        <v>323</v>
      </c>
      <c r="L283" s="355">
        <v>314</v>
      </c>
      <c r="M283" s="355">
        <v>8.7453599999999998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1942.6</v>
      </c>
      <c r="D284" s="356">
        <v>1929.1666666666667</v>
      </c>
      <c r="E284" s="356">
        <v>1910.3333333333335</v>
      </c>
      <c r="F284" s="356">
        <v>1878.0666666666668</v>
      </c>
      <c r="G284" s="356">
        <v>1859.2333333333336</v>
      </c>
      <c r="H284" s="356">
        <v>1961.4333333333334</v>
      </c>
      <c r="I284" s="356">
        <v>1980.2666666666669</v>
      </c>
      <c r="J284" s="356">
        <v>2012.5333333333333</v>
      </c>
      <c r="K284" s="355">
        <v>1948</v>
      </c>
      <c r="L284" s="355">
        <v>1896.9</v>
      </c>
      <c r="M284" s="355">
        <v>27.105080000000001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629.65</v>
      </c>
      <c r="D285" s="356">
        <v>636.38333333333333</v>
      </c>
      <c r="E285" s="356">
        <v>619.76666666666665</v>
      </c>
      <c r="F285" s="356">
        <v>609.88333333333333</v>
      </c>
      <c r="G285" s="356">
        <v>593.26666666666665</v>
      </c>
      <c r="H285" s="356">
        <v>646.26666666666665</v>
      </c>
      <c r="I285" s="356">
        <v>662.88333333333321</v>
      </c>
      <c r="J285" s="356">
        <v>672.76666666666665</v>
      </c>
      <c r="K285" s="355">
        <v>653</v>
      </c>
      <c r="L285" s="355">
        <v>626.5</v>
      </c>
      <c r="M285" s="355">
        <v>25.86617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716.75</v>
      </c>
      <c r="D286" s="356">
        <v>709.93333333333339</v>
      </c>
      <c r="E286" s="356">
        <v>691.06666666666683</v>
      </c>
      <c r="F286" s="356">
        <v>665.38333333333344</v>
      </c>
      <c r="G286" s="356">
        <v>646.51666666666688</v>
      </c>
      <c r="H286" s="356">
        <v>735.61666666666679</v>
      </c>
      <c r="I286" s="356">
        <v>754.48333333333335</v>
      </c>
      <c r="J286" s="356">
        <v>780.16666666666674</v>
      </c>
      <c r="K286" s="355">
        <v>728.8</v>
      </c>
      <c r="L286" s="355">
        <v>684.25</v>
      </c>
      <c r="M286" s="355">
        <v>6.4966499999999998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242.75</v>
      </c>
      <c r="D287" s="356">
        <v>240.43333333333331</v>
      </c>
      <c r="E287" s="356">
        <v>237.11666666666662</v>
      </c>
      <c r="F287" s="356">
        <v>231.48333333333332</v>
      </c>
      <c r="G287" s="356">
        <v>228.16666666666663</v>
      </c>
      <c r="H287" s="356">
        <v>246.06666666666661</v>
      </c>
      <c r="I287" s="356">
        <v>249.38333333333327</v>
      </c>
      <c r="J287" s="356">
        <v>255.01666666666659</v>
      </c>
      <c r="K287" s="355">
        <v>243.75</v>
      </c>
      <c r="L287" s="355">
        <v>234.8</v>
      </c>
      <c r="M287" s="355">
        <v>3.76254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1209.95</v>
      </c>
      <c r="D288" s="356">
        <v>1217.8833333333334</v>
      </c>
      <c r="E288" s="356">
        <v>1197.7166666666669</v>
      </c>
      <c r="F288" s="356">
        <v>1185.4833333333336</v>
      </c>
      <c r="G288" s="356">
        <v>1165.3166666666671</v>
      </c>
      <c r="H288" s="356">
        <v>1230.1166666666668</v>
      </c>
      <c r="I288" s="356">
        <v>1250.2833333333333</v>
      </c>
      <c r="J288" s="356">
        <v>1262.5166666666667</v>
      </c>
      <c r="K288" s="355">
        <v>1238.05</v>
      </c>
      <c r="L288" s="355">
        <v>1205.6500000000001</v>
      </c>
      <c r="M288" s="355">
        <v>0.26401000000000002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553.29999999999995</v>
      </c>
      <c r="D289" s="356">
        <v>558.1</v>
      </c>
      <c r="E289" s="356">
        <v>546.20000000000005</v>
      </c>
      <c r="F289" s="356">
        <v>539.1</v>
      </c>
      <c r="G289" s="356">
        <v>527.20000000000005</v>
      </c>
      <c r="H289" s="356">
        <v>565.20000000000005</v>
      </c>
      <c r="I289" s="356">
        <v>577.09999999999991</v>
      </c>
      <c r="J289" s="356">
        <v>584.20000000000005</v>
      </c>
      <c r="K289" s="355">
        <v>570</v>
      </c>
      <c r="L289" s="355">
        <v>551</v>
      </c>
      <c r="M289" s="355">
        <v>1.0295799999999999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77.349999999999994</v>
      </c>
      <c r="D290" s="356">
        <v>77.2</v>
      </c>
      <c r="E290" s="356">
        <v>76.650000000000006</v>
      </c>
      <c r="F290" s="356">
        <v>75.95</v>
      </c>
      <c r="G290" s="356">
        <v>75.400000000000006</v>
      </c>
      <c r="H290" s="356">
        <v>77.900000000000006</v>
      </c>
      <c r="I290" s="356">
        <v>78.449999999999989</v>
      </c>
      <c r="J290" s="356">
        <v>79.150000000000006</v>
      </c>
      <c r="K290" s="355">
        <v>77.75</v>
      </c>
      <c r="L290" s="355">
        <v>76.5</v>
      </c>
      <c r="M290" s="355">
        <v>45.775550000000003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3211.35</v>
      </c>
      <c r="D291" s="356">
        <v>3152.1166666666668</v>
      </c>
      <c r="E291" s="356">
        <v>3029.2333333333336</v>
      </c>
      <c r="F291" s="356">
        <v>2847.1166666666668</v>
      </c>
      <c r="G291" s="356">
        <v>2724.2333333333336</v>
      </c>
      <c r="H291" s="356">
        <v>3334.2333333333336</v>
      </c>
      <c r="I291" s="356">
        <v>3457.1166666666668</v>
      </c>
      <c r="J291" s="356">
        <v>3639.2333333333336</v>
      </c>
      <c r="K291" s="355">
        <v>3275</v>
      </c>
      <c r="L291" s="355">
        <v>2970</v>
      </c>
      <c r="M291" s="355">
        <v>4.7625000000000002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391.15</v>
      </c>
      <c r="D292" s="356">
        <v>392.06666666666666</v>
      </c>
      <c r="E292" s="356">
        <v>387.13333333333333</v>
      </c>
      <c r="F292" s="356">
        <v>383.11666666666667</v>
      </c>
      <c r="G292" s="356">
        <v>378.18333333333334</v>
      </c>
      <c r="H292" s="356">
        <v>396.08333333333331</v>
      </c>
      <c r="I292" s="356">
        <v>401.01666666666659</v>
      </c>
      <c r="J292" s="356">
        <v>405.0333333333333</v>
      </c>
      <c r="K292" s="355">
        <v>397</v>
      </c>
      <c r="L292" s="355">
        <v>388.05</v>
      </c>
      <c r="M292" s="355">
        <v>1.74437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525.4</v>
      </c>
      <c r="D293" s="356">
        <v>527.23333333333335</v>
      </c>
      <c r="E293" s="356">
        <v>521.4666666666667</v>
      </c>
      <c r="F293" s="356">
        <v>517.5333333333333</v>
      </c>
      <c r="G293" s="356">
        <v>511.76666666666665</v>
      </c>
      <c r="H293" s="356">
        <v>531.16666666666674</v>
      </c>
      <c r="I293" s="356">
        <v>536.93333333333339</v>
      </c>
      <c r="J293" s="356">
        <v>540.86666666666679</v>
      </c>
      <c r="K293" s="355">
        <v>533</v>
      </c>
      <c r="L293" s="355">
        <v>523.29999999999995</v>
      </c>
      <c r="M293" s="355">
        <v>23.947900000000001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11133.3</v>
      </c>
      <c r="D294" s="356">
        <v>11173.25</v>
      </c>
      <c r="E294" s="356">
        <v>10980.05</v>
      </c>
      <c r="F294" s="356">
        <v>10826.8</v>
      </c>
      <c r="G294" s="356">
        <v>10633.599999999999</v>
      </c>
      <c r="H294" s="356">
        <v>11326.5</v>
      </c>
      <c r="I294" s="356">
        <v>11519.7</v>
      </c>
      <c r="J294" s="356">
        <v>11672.95</v>
      </c>
      <c r="K294" s="355">
        <v>11366.45</v>
      </c>
      <c r="L294" s="355">
        <v>11020</v>
      </c>
      <c r="M294" s="355">
        <v>0.10904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52.2</v>
      </c>
      <c r="D295" s="356">
        <v>52.6</v>
      </c>
      <c r="E295" s="356">
        <v>51.1</v>
      </c>
      <c r="F295" s="356">
        <v>50</v>
      </c>
      <c r="G295" s="356">
        <v>48.5</v>
      </c>
      <c r="H295" s="356">
        <v>53.7</v>
      </c>
      <c r="I295" s="356">
        <v>55.2</v>
      </c>
      <c r="J295" s="356">
        <v>56.300000000000004</v>
      </c>
      <c r="K295" s="355">
        <v>54.1</v>
      </c>
      <c r="L295" s="355">
        <v>51.5</v>
      </c>
      <c r="M295" s="355">
        <v>41.825000000000003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403.6</v>
      </c>
      <c r="D296" s="356">
        <v>399.7</v>
      </c>
      <c r="E296" s="356">
        <v>393.5</v>
      </c>
      <c r="F296" s="356">
        <v>383.40000000000003</v>
      </c>
      <c r="G296" s="356">
        <v>377.20000000000005</v>
      </c>
      <c r="H296" s="356">
        <v>409.79999999999995</v>
      </c>
      <c r="I296" s="356">
        <v>415.99999999999989</v>
      </c>
      <c r="J296" s="356">
        <v>426.09999999999991</v>
      </c>
      <c r="K296" s="355">
        <v>405.9</v>
      </c>
      <c r="L296" s="355">
        <v>389.6</v>
      </c>
      <c r="M296" s="355">
        <v>84.770679999999999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2757.25</v>
      </c>
      <c r="D297" s="356">
        <v>2760.6833333333329</v>
      </c>
      <c r="E297" s="356">
        <v>2716.3666666666659</v>
      </c>
      <c r="F297" s="356">
        <v>2675.4833333333331</v>
      </c>
      <c r="G297" s="356">
        <v>2631.1666666666661</v>
      </c>
      <c r="H297" s="356">
        <v>2801.5666666666657</v>
      </c>
      <c r="I297" s="356">
        <v>2845.8833333333323</v>
      </c>
      <c r="J297" s="356">
        <v>2886.7666666666655</v>
      </c>
      <c r="K297" s="355">
        <v>2805</v>
      </c>
      <c r="L297" s="355">
        <v>2719.8</v>
      </c>
      <c r="M297" s="355">
        <v>1.08081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1372.3</v>
      </c>
      <c r="D298" s="356">
        <v>1354.7666666666667</v>
      </c>
      <c r="E298" s="356">
        <v>1317.5333333333333</v>
      </c>
      <c r="F298" s="356">
        <v>1262.7666666666667</v>
      </c>
      <c r="G298" s="356">
        <v>1225.5333333333333</v>
      </c>
      <c r="H298" s="356">
        <v>1409.5333333333333</v>
      </c>
      <c r="I298" s="356">
        <v>1446.7666666666664</v>
      </c>
      <c r="J298" s="356">
        <v>1501.5333333333333</v>
      </c>
      <c r="K298" s="355">
        <v>1392</v>
      </c>
      <c r="L298" s="355">
        <v>1300</v>
      </c>
      <c r="M298" s="355">
        <v>2.4675799999999999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1982.7</v>
      </c>
      <c r="D299" s="356">
        <v>1987.0999999999997</v>
      </c>
      <c r="E299" s="356">
        <v>1966.1999999999994</v>
      </c>
      <c r="F299" s="356">
        <v>1949.6999999999996</v>
      </c>
      <c r="G299" s="356">
        <v>1928.7999999999993</v>
      </c>
      <c r="H299" s="356">
        <v>2003.5999999999995</v>
      </c>
      <c r="I299" s="356">
        <v>2024.4999999999995</v>
      </c>
      <c r="J299" s="356">
        <v>2040.9999999999995</v>
      </c>
      <c r="K299" s="355">
        <v>2008</v>
      </c>
      <c r="L299" s="355">
        <v>1970.6</v>
      </c>
      <c r="M299" s="355">
        <v>35.793799999999997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6396.75</v>
      </c>
      <c r="D300" s="356">
        <v>6366.2333333333336</v>
      </c>
      <c r="E300" s="356">
        <v>6310.5166666666673</v>
      </c>
      <c r="F300" s="356">
        <v>6224.2833333333338</v>
      </c>
      <c r="G300" s="356">
        <v>6168.5666666666675</v>
      </c>
      <c r="H300" s="356">
        <v>6452.4666666666672</v>
      </c>
      <c r="I300" s="356">
        <v>6508.1833333333343</v>
      </c>
      <c r="J300" s="356">
        <v>6594.416666666667</v>
      </c>
      <c r="K300" s="355">
        <v>6421.95</v>
      </c>
      <c r="L300" s="355">
        <v>6280</v>
      </c>
      <c r="M300" s="355">
        <v>3.0371800000000002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4780</v>
      </c>
      <c r="D301" s="356">
        <v>4775.666666666667</v>
      </c>
      <c r="E301" s="356">
        <v>4724.3333333333339</v>
      </c>
      <c r="F301" s="356">
        <v>4668.666666666667</v>
      </c>
      <c r="G301" s="356">
        <v>4617.3333333333339</v>
      </c>
      <c r="H301" s="356">
        <v>4831.3333333333339</v>
      </c>
      <c r="I301" s="356">
        <v>4882.6666666666679</v>
      </c>
      <c r="J301" s="356">
        <v>4938.3333333333339</v>
      </c>
      <c r="K301" s="355">
        <v>4827</v>
      </c>
      <c r="L301" s="355">
        <v>4720</v>
      </c>
      <c r="M301" s="355">
        <v>2.7145199999999998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913.55</v>
      </c>
      <c r="D302" s="356">
        <v>912.26666666666677</v>
      </c>
      <c r="E302" s="356">
        <v>905.78333333333353</v>
      </c>
      <c r="F302" s="356">
        <v>898.01666666666677</v>
      </c>
      <c r="G302" s="356">
        <v>891.53333333333353</v>
      </c>
      <c r="H302" s="356">
        <v>920.03333333333353</v>
      </c>
      <c r="I302" s="356">
        <v>926.51666666666688</v>
      </c>
      <c r="J302" s="356">
        <v>934.28333333333353</v>
      </c>
      <c r="K302" s="355">
        <v>918.75</v>
      </c>
      <c r="L302" s="355">
        <v>904.5</v>
      </c>
      <c r="M302" s="355">
        <v>10.14602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2876.35</v>
      </c>
      <c r="D303" s="356">
        <v>2824.3666666666668</v>
      </c>
      <c r="E303" s="356">
        <v>2758.7333333333336</v>
      </c>
      <c r="F303" s="356">
        <v>2641.1166666666668</v>
      </c>
      <c r="G303" s="356">
        <v>2575.4833333333336</v>
      </c>
      <c r="H303" s="356">
        <v>2941.9833333333336</v>
      </c>
      <c r="I303" s="356">
        <v>3007.6166666666668</v>
      </c>
      <c r="J303" s="356">
        <v>3125.2333333333336</v>
      </c>
      <c r="K303" s="355">
        <v>2890</v>
      </c>
      <c r="L303" s="355">
        <v>2706.75</v>
      </c>
      <c r="M303" s="355">
        <v>1.50387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477.2</v>
      </c>
      <c r="D304" s="356">
        <v>477.2</v>
      </c>
      <c r="E304" s="356">
        <v>477.2</v>
      </c>
      <c r="F304" s="356">
        <v>477.2</v>
      </c>
      <c r="G304" s="356">
        <v>477.2</v>
      </c>
      <c r="H304" s="356">
        <v>477.2</v>
      </c>
      <c r="I304" s="356">
        <v>477.2</v>
      </c>
      <c r="J304" s="356">
        <v>477.2</v>
      </c>
      <c r="K304" s="355">
        <v>477.2</v>
      </c>
      <c r="L304" s="355">
        <v>477.2</v>
      </c>
      <c r="M304" s="355">
        <v>2.1223100000000001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869.35</v>
      </c>
      <c r="D305" s="356">
        <v>871.6</v>
      </c>
      <c r="E305" s="356">
        <v>862.90000000000009</v>
      </c>
      <c r="F305" s="356">
        <v>856.45</v>
      </c>
      <c r="G305" s="356">
        <v>847.75000000000011</v>
      </c>
      <c r="H305" s="356">
        <v>878.05000000000007</v>
      </c>
      <c r="I305" s="356">
        <v>886.75000000000011</v>
      </c>
      <c r="J305" s="356">
        <v>893.2</v>
      </c>
      <c r="K305" s="355">
        <v>880.3</v>
      </c>
      <c r="L305" s="355">
        <v>865.15</v>
      </c>
      <c r="M305" s="355">
        <v>13.41479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169</v>
      </c>
      <c r="D306" s="356">
        <v>169.79999999999998</v>
      </c>
      <c r="E306" s="356">
        <v>166.44999999999996</v>
      </c>
      <c r="F306" s="356">
        <v>163.89999999999998</v>
      </c>
      <c r="G306" s="356">
        <v>160.54999999999995</v>
      </c>
      <c r="H306" s="356">
        <v>172.34999999999997</v>
      </c>
      <c r="I306" s="356">
        <v>175.7</v>
      </c>
      <c r="J306" s="356">
        <v>178.24999999999997</v>
      </c>
      <c r="K306" s="355">
        <v>173.15</v>
      </c>
      <c r="L306" s="355">
        <v>167.25</v>
      </c>
      <c r="M306" s="355">
        <v>91.596429999999998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21.3</v>
      </c>
      <c r="D307" s="356">
        <v>21.083333333333332</v>
      </c>
      <c r="E307" s="356">
        <v>20.666666666666664</v>
      </c>
      <c r="F307" s="356">
        <v>20.033333333333331</v>
      </c>
      <c r="G307" s="356">
        <v>19.616666666666664</v>
      </c>
      <c r="H307" s="356">
        <v>21.716666666666665</v>
      </c>
      <c r="I307" s="356">
        <v>22.133333333333329</v>
      </c>
      <c r="J307" s="356">
        <v>22.766666666666666</v>
      </c>
      <c r="K307" s="355">
        <v>21.5</v>
      </c>
      <c r="L307" s="355">
        <v>20.45</v>
      </c>
      <c r="M307" s="355">
        <v>90.299509999999998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212.95</v>
      </c>
      <c r="D308" s="356">
        <v>213.81666666666669</v>
      </c>
      <c r="E308" s="356">
        <v>211.73333333333338</v>
      </c>
      <c r="F308" s="356">
        <v>210.51666666666668</v>
      </c>
      <c r="G308" s="356">
        <v>208.43333333333337</v>
      </c>
      <c r="H308" s="356">
        <v>215.03333333333339</v>
      </c>
      <c r="I308" s="356">
        <v>217.1166666666667</v>
      </c>
      <c r="J308" s="356">
        <v>218.3333333333334</v>
      </c>
      <c r="K308" s="355">
        <v>215.9</v>
      </c>
      <c r="L308" s="355">
        <v>212.6</v>
      </c>
      <c r="M308" s="355">
        <v>0.88492999999999999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576.1</v>
      </c>
      <c r="D309" s="356">
        <v>579.69999999999993</v>
      </c>
      <c r="E309" s="356">
        <v>571.39999999999986</v>
      </c>
      <c r="F309" s="356">
        <v>566.69999999999993</v>
      </c>
      <c r="G309" s="356">
        <v>558.39999999999986</v>
      </c>
      <c r="H309" s="356">
        <v>584.39999999999986</v>
      </c>
      <c r="I309" s="356">
        <v>592.69999999999982</v>
      </c>
      <c r="J309" s="356">
        <v>597.39999999999986</v>
      </c>
      <c r="K309" s="355">
        <v>588</v>
      </c>
      <c r="L309" s="355">
        <v>575</v>
      </c>
      <c r="M309" s="355">
        <v>1.72889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159.80000000000001</v>
      </c>
      <c r="D310" s="356">
        <v>160.21666666666667</v>
      </c>
      <c r="E310" s="356">
        <v>158.68333333333334</v>
      </c>
      <c r="F310" s="356">
        <v>157.56666666666666</v>
      </c>
      <c r="G310" s="356">
        <v>156.03333333333333</v>
      </c>
      <c r="H310" s="356">
        <v>161.33333333333334</v>
      </c>
      <c r="I310" s="356">
        <v>162.8666666666667</v>
      </c>
      <c r="J310" s="356">
        <v>163.98333333333335</v>
      </c>
      <c r="K310" s="355">
        <v>161.75</v>
      </c>
      <c r="L310" s="355">
        <v>159.1</v>
      </c>
      <c r="M310" s="355">
        <v>38.193339999999999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505.3</v>
      </c>
      <c r="D311" s="356">
        <v>502.66666666666669</v>
      </c>
      <c r="E311" s="356">
        <v>498.63333333333338</v>
      </c>
      <c r="F311" s="356">
        <v>491.9666666666667</v>
      </c>
      <c r="G311" s="356">
        <v>487.93333333333339</v>
      </c>
      <c r="H311" s="356">
        <v>509.33333333333337</v>
      </c>
      <c r="I311" s="356">
        <v>513.36666666666667</v>
      </c>
      <c r="J311" s="356">
        <v>520.0333333333333</v>
      </c>
      <c r="K311" s="355">
        <v>506.7</v>
      </c>
      <c r="L311" s="355">
        <v>496</v>
      </c>
      <c r="M311" s="355">
        <v>15.655390000000001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8515.25</v>
      </c>
      <c r="D312" s="356">
        <v>8546.1666666666661</v>
      </c>
      <c r="E312" s="356">
        <v>8409.3333333333321</v>
      </c>
      <c r="F312" s="356">
        <v>8303.4166666666661</v>
      </c>
      <c r="G312" s="356">
        <v>8166.5833333333321</v>
      </c>
      <c r="H312" s="356">
        <v>8652.0833333333321</v>
      </c>
      <c r="I312" s="356">
        <v>8788.9166666666642</v>
      </c>
      <c r="J312" s="356">
        <v>8894.8333333333321</v>
      </c>
      <c r="K312" s="355">
        <v>8683</v>
      </c>
      <c r="L312" s="355">
        <v>8440.25</v>
      </c>
      <c r="M312" s="355">
        <v>5.8043300000000002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2781.95</v>
      </c>
      <c r="D313" s="356">
        <v>2763.9833333333336</v>
      </c>
      <c r="E313" s="356">
        <v>2727.9666666666672</v>
      </c>
      <c r="F313" s="356">
        <v>2673.9833333333336</v>
      </c>
      <c r="G313" s="356">
        <v>2637.9666666666672</v>
      </c>
      <c r="H313" s="356">
        <v>2817.9666666666672</v>
      </c>
      <c r="I313" s="356">
        <v>2853.9833333333336</v>
      </c>
      <c r="J313" s="356">
        <v>2907.9666666666672</v>
      </c>
      <c r="K313" s="355">
        <v>2800</v>
      </c>
      <c r="L313" s="355">
        <v>2710</v>
      </c>
      <c r="M313" s="355">
        <v>0.41161999999999999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363.8</v>
      </c>
      <c r="D314" s="356">
        <v>365</v>
      </c>
      <c r="E314" s="356">
        <v>361.3</v>
      </c>
      <c r="F314" s="356">
        <v>358.8</v>
      </c>
      <c r="G314" s="356">
        <v>355.1</v>
      </c>
      <c r="H314" s="356">
        <v>367.5</v>
      </c>
      <c r="I314" s="356">
        <v>371.20000000000005</v>
      </c>
      <c r="J314" s="356">
        <v>373.7</v>
      </c>
      <c r="K314" s="355">
        <v>368.7</v>
      </c>
      <c r="L314" s="355">
        <v>362.5</v>
      </c>
      <c r="M314" s="355">
        <v>5.7834300000000001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273.5</v>
      </c>
      <c r="D315" s="356">
        <v>274.68333333333334</v>
      </c>
      <c r="E315" s="356">
        <v>271.7166666666667</v>
      </c>
      <c r="F315" s="356">
        <v>269.93333333333334</v>
      </c>
      <c r="G315" s="356">
        <v>266.9666666666667</v>
      </c>
      <c r="H315" s="356">
        <v>276.4666666666667</v>
      </c>
      <c r="I315" s="356">
        <v>279.43333333333328</v>
      </c>
      <c r="J315" s="356">
        <v>281.2166666666667</v>
      </c>
      <c r="K315" s="355">
        <v>277.64999999999998</v>
      </c>
      <c r="L315" s="355">
        <v>272.89999999999998</v>
      </c>
      <c r="M315" s="355">
        <v>1.5103599999999999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887.05</v>
      </c>
      <c r="D316" s="356">
        <v>890.18333333333339</v>
      </c>
      <c r="E316" s="356">
        <v>881.86666666666679</v>
      </c>
      <c r="F316" s="356">
        <v>876.68333333333339</v>
      </c>
      <c r="G316" s="356">
        <v>868.36666666666679</v>
      </c>
      <c r="H316" s="356">
        <v>895.36666666666679</v>
      </c>
      <c r="I316" s="356">
        <v>903.68333333333339</v>
      </c>
      <c r="J316" s="356">
        <v>908.86666666666679</v>
      </c>
      <c r="K316" s="355">
        <v>898.5</v>
      </c>
      <c r="L316" s="355">
        <v>885</v>
      </c>
      <c r="M316" s="355">
        <v>7.5968200000000001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1540.95</v>
      </c>
      <c r="D317" s="356">
        <v>1547.2833333333335</v>
      </c>
      <c r="E317" s="356">
        <v>1529.666666666667</v>
      </c>
      <c r="F317" s="356">
        <v>1518.3833333333334</v>
      </c>
      <c r="G317" s="356">
        <v>1500.7666666666669</v>
      </c>
      <c r="H317" s="356">
        <v>1558.5666666666671</v>
      </c>
      <c r="I317" s="356">
        <v>1576.1833333333334</v>
      </c>
      <c r="J317" s="356">
        <v>1587.4666666666672</v>
      </c>
      <c r="K317" s="355">
        <v>1564.9</v>
      </c>
      <c r="L317" s="355">
        <v>1536</v>
      </c>
      <c r="M317" s="355">
        <v>3.8967800000000001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2631.4</v>
      </c>
      <c r="D318" s="356">
        <v>2614.5333333333333</v>
      </c>
      <c r="E318" s="356">
        <v>2578.0666666666666</v>
      </c>
      <c r="F318" s="356">
        <v>2524.7333333333331</v>
      </c>
      <c r="G318" s="356">
        <v>2488.2666666666664</v>
      </c>
      <c r="H318" s="356">
        <v>2667.8666666666668</v>
      </c>
      <c r="I318" s="356">
        <v>2704.333333333333</v>
      </c>
      <c r="J318" s="356">
        <v>2757.666666666667</v>
      </c>
      <c r="K318" s="355">
        <v>2651</v>
      </c>
      <c r="L318" s="355">
        <v>2561.1999999999998</v>
      </c>
      <c r="M318" s="355">
        <v>3.3100399999999999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925.15</v>
      </c>
      <c r="D319" s="356">
        <v>925.88333333333333</v>
      </c>
      <c r="E319" s="356">
        <v>916.26666666666665</v>
      </c>
      <c r="F319" s="356">
        <v>907.38333333333333</v>
      </c>
      <c r="G319" s="356">
        <v>897.76666666666665</v>
      </c>
      <c r="H319" s="356">
        <v>934.76666666666665</v>
      </c>
      <c r="I319" s="356">
        <v>944.38333333333321</v>
      </c>
      <c r="J319" s="356">
        <v>953.26666666666665</v>
      </c>
      <c r="K319" s="355">
        <v>935.5</v>
      </c>
      <c r="L319" s="355">
        <v>917</v>
      </c>
      <c r="M319" s="355">
        <v>6.2001299999999997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847</v>
      </c>
      <c r="D320" s="356">
        <v>842.5333333333333</v>
      </c>
      <c r="E320" s="356">
        <v>836.46666666666658</v>
      </c>
      <c r="F320" s="356">
        <v>825.93333333333328</v>
      </c>
      <c r="G320" s="356">
        <v>819.86666666666656</v>
      </c>
      <c r="H320" s="356">
        <v>853.06666666666661</v>
      </c>
      <c r="I320" s="356">
        <v>859.13333333333321</v>
      </c>
      <c r="J320" s="356">
        <v>869.66666666666663</v>
      </c>
      <c r="K320" s="355">
        <v>848.6</v>
      </c>
      <c r="L320" s="355">
        <v>832</v>
      </c>
      <c r="M320" s="355">
        <v>2.8839199999999998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215.05</v>
      </c>
      <c r="D321" s="356">
        <v>216.1</v>
      </c>
      <c r="E321" s="356">
        <v>212.75</v>
      </c>
      <c r="F321" s="356">
        <v>210.45000000000002</v>
      </c>
      <c r="G321" s="356">
        <v>207.10000000000002</v>
      </c>
      <c r="H321" s="356">
        <v>218.39999999999998</v>
      </c>
      <c r="I321" s="356">
        <v>221.74999999999994</v>
      </c>
      <c r="J321" s="356">
        <v>224.04999999999995</v>
      </c>
      <c r="K321" s="355">
        <v>219.45</v>
      </c>
      <c r="L321" s="355">
        <v>213.8</v>
      </c>
      <c r="M321" s="355">
        <v>3.34111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189.3</v>
      </c>
      <c r="D322" s="356">
        <v>189.43333333333331</v>
      </c>
      <c r="E322" s="356">
        <v>186.86666666666662</v>
      </c>
      <c r="F322" s="356">
        <v>184.43333333333331</v>
      </c>
      <c r="G322" s="356">
        <v>181.86666666666662</v>
      </c>
      <c r="H322" s="356">
        <v>191.86666666666662</v>
      </c>
      <c r="I322" s="356">
        <v>194.43333333333328</v>
      </c>
      <c r="J322" s="356">
        <v>196.86666666666662</v>
      </c>
      <c r="K322" s="355">
        <v>192</v>
      </c>
      <c r="L322" s="355">
        <v>187</v>
      </c>
      <c r="M322" s="355">
        <v>2.4600200000000001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201.35</v>
      </c>
      <c r="D323" s="356">
        <v>202.36666666666667</v>
      </c>
      <c r="E323" s="356">
        <v>198.13333333333335</v>
      </c>
      <c r="F323" s="356">
        <v>194.91666666666669</v>
      </c>
      <c r="G323" s="356">
        <v>190.68333333333337</v>
      </c>
      <c r="H323" s="356">
        <v>205.58333333333334</v>
      </c>
      <c r="I323" s="356">
        <v>209.81666666666669</v>
      </c>
      <c r="J323" s="356">
        <v>213.03333333333333</v>
      </c>
      <c r="K323" s="355">
        <v>206.6</v>
      </c>
      <c r="L323" s="355">
        <v>199.15</v>
      </c>
      <c r="M323" s="355">
        <v>11.16554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1108.95</v>
      </c>
      <c r="D324" s="356">
        <v>1108.6333333333334</v>
      </c>
      <c r="E324" s="356">
        <v>1096.3166666666668</v>
      </c>
      <c r="F324" s="356">
        <v>1083.6833333333334</v>
      </c>
      <c r="G324" s="356">
        <v>1071.3666666666668</v>
      </c>
      <c r="H324" s="356">
        <v>1121.2666666666669</v>
      </c>
      <c r="I324" s="356">
        <v>1133.5833333333335</v>
      </c>
      <c r="J324" s="356">
        <v>1146.2166666666669</v>
      </c>
      <c r="K324" s="355">
        <v>1120.95</v>
      </c>
      <c r="L324" s="355">
        <v>1096</v>
      </c>
      <c r="M324" s="355">
        <v>1.6104499999999999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4066.1</v>
      </c>
      <c r="D325" s="356">
        <v>4039.7999999999997</v>
      </c>
      <c r="E325" s="356">
        <v>4000.2499999999995</v>
      </c>
      <c r="F325" s="356">
        <v>3934.3999999999996</v>
      </c>
      <c r="G325" s="356">
        <v>3894.8499999999995</v>
      </c>
      <c r="H325" s="356">
        <v>4105.6499999999996</v>
      </c>
      <c r="I325" s="356">
        <v>4145.2</v>
      </c>
      <c r="J325" s="356">
        <v>4211.0499999999993</v>
      </c>
      <c r="K325" s="355">
        <v>4079.35</v>
      </c>
      <c r="L325" s="355">
        <v>3973.95</v>
      </c>
      <c r="M325" s="355">
        <v>6.0267799999999996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56.8</v>
      </c>
      <c r="D326" s="356">
        <v>57.4</v>
      </c>
      <c r="E326" s="356">
        <v>55.699999999999996</v>
      </c>
      <c r="F326" s="356">
        <v>54.599999999999994</v>
      </c>
      <c r="G326" s="356">
        <v>52.899999999999991</v>
      </c>
      <c r="H326" s="356">
        <v>58.5</v>
      </c>
      <c r="I326" s="356">
        <v>60.2</v>
      </c>
      <c r="J326" s="356">
        <v>61.300000000000004</v>
      </c>
      <c r="K326" s="355">
        <v>59.1</v>
      </c>
      <c r="L326" s="355">
        <v>56.3</v>
      </c>
      <c r="M326" s="355">
        <v>96.355590000000007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172.55</v>
      </c>
      <c r="D327" s="356">
        <v>172.45000000000002</v>
      </c>
      <c r="E327" s="356">
        <v>171.65000000000003</v>
      </c>
      <c r="F327" s="356">
        <v>170.75000000000003</v>
      </c>
      <c r="G327" s="356">
        <v>169.95000000000005</v>
      </c>
      <c r="H327" s="356">
        <v>173.35000000000002</v>
      </c>
      <c r="I327" s="356">
        <v>174.15000000000003</v>
      </c>
      <c r="J327" s="356">
        <v>175.05</v>
      </c>
      <c r="K327" s="355">
        <v>173.25</v>
      </c>
      <c r="L327" s="355">
        <v>171.55</v>
      </c>
      <c r="M327" s="355">
        <v>1.7026600000000001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920.65</v>
      </c>
      <c r="D328" s="356">
        <v>908.86666666666667</v>
      </c>
      <c r="E328" s="356">
        <v>886.7833333333333</v>
      </c>
      <c r="F328" s="356">
        <v>852.91666666666663</v>
      </c>
      <c r="G328" s="356">
        <v>830.83333333333326</v>
      </c>
      <c r="H328" s="356">
        <v>942.73333333333335</v>
      </c>
      <c r="I328" s="356">
        <v>964.81666666666661</v>
      </c>
      <c r="J328" s="356">
        <v>998.68333333333339</v>
      </c>
      <c r="K328" s="355">
        <v>930.95</v>
      </c>
      <c r="L328" s="355">
        <v>875</v>
      </c>
      <c r="M328" s="355">
        <v>2.3606600000000002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3127.7</v>
      </c>
      <c r="D329" s="356">
        <v>3142.6166666666668</v>
      </c>
      <c r="E329" s="356">
        <v>3098.1833333333334</v>
      </c>
      <c r="F329" s="356">
        <v>3068.6666666666665</v>
      </c>
      <c r="G329" s="356">
        <v>3024.2333333333331</v>
      </c>
      <c r="H329" s="356">
        <v>3172.1333333333337</v>
      </c>
      <c r="I329" s="356">
        <v>3216.5666666666671</v>
      </c>
      <c r="J329" s="356">
        <v>3246.0833333333339</v>
      </c>
      <c r="K329" s="355">
        <v>3187.05</v>
      </c>
      <c r="L329" s="355">
        <v>3113.1</v>
      </c>
      <c r="M329" s="355">
        <v>3.4250699999999998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71462.45</v>
      </c>
      <c r="D330" s="356">
        <v>71774.033333333326</v>
      </c>
      <c r="E330" s="356">
        <v>70873.416666666657</v>
      </c>
      <c r="F330" s="356">
        <v>70284.383333333331</v>
      </c>
      <c r="G330" s="356">
        <v>69383.766666666663</v>
      </c>
      <c r="H330" s="356">
        <v>72363.066666666651</v>
      </c>
      <c r="I330" s="356">
        <v>73263.68333333332</v>
      </c>
      <c r="J330" s="356">
        <v>73852.716666666645</v>
      </c>
      <c r="K330" s="355">
        <v>72674.649999999994</v>
      </c>
      <c r="L330" s="355">
        <v>71185</v>
      </c>
      <c r="M330" s="355">
        <v>8.7419999999999998E-2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46.4</v>
      </c>
      <c r="D331" s="356">
        <v>46.316666666666663</v>
      </c>
      <c r="E331" s="356">
        <v>45.833333333333329</v>
      </c>
      <c r="F331" s="356">
        <v>45.266666666666666</v>
      </c>
      <c r="G331" s="356">
        <v>44.783333333333331</v>
      </c>
      <c r="H331" s="356">
        <v>46.883333333333326</v>
      </c>
      <c r="I331" s="356">
        <v>47.36666666666666</v>
      </c>
      <c r="J331" s="356">
        <v>47.933333333333323</v>
      </c>
      <c r="K331" s="355">
        <v>46.8</v>
      </c>
      <c r="L331" s="355">
        <v>45.75</v>
      </c>
      <c r="M331" s="355">
        <v>17.864619999999999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1469.9</v>
      </c>
      <c r="D332" s="356">
        <v>1478.1666666666667</v>
      </c>
      <c r="E332" s="356">
        <v>1454.7333333333336</v>
      </c>
      <c r="F332" s="356">
        <v>1439.5666666666668</v>
      </c>
      <c r="G332" s="356">
        <v>1416.1333333333337</v>
      </c>
      <c r="H332" s="356">
        <v>1493.3333333333335</v>
      </c>
      <c r="I332" s="356">
        <v>1516.7666666666664</v>
      </c>
      <c r="J332" s="356">
        <v>1531.9333333333334</v>
      </c>
      <c r="K332" s="355">
        <v>1501.6</v>
      </c>
      <c r="L332" s="355">
        <v>1463</v>
      </c>
      <c r="M332" s="355">
        <v>9.44374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350.2</v>
      </c>
      <c r="D333" s="356">
        <v>349.2833333333333</v>
      </c>
      <c r="E333" s="356">
        <v>346.91666666666663</v>
      </c>
      <c r="F333" s="356">
        <v>343.63333333333333</v>
      </c>
      <c r="G333" s="356">
        <v>341.26666666666665</v>
      </c>
      <c r="H333" s="356">
        <v>352.56666666666661</v>
      </c>
      <c r="I333" s="356">
        <v>354.93333333333328</v>
      </c>
      <c r="J333" s="356">
        <v>358.21666666666658</v>
      </c>
      <c r="K333" s="355">
        <v>351.65</v>
      </c>
      <c r="L333" s="355">
        <v>346</v>
      </c>
      <c r="M333" s="355">
        <v>3.3037299999999998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919.55</v>
      </c>
      <c r="D334" s="356">
        <v>917.61666666666667</v>
      </c>
      <c r="E334" s="356">
        <v>903.23333333333335</v>
      </c>
      <c r="F334" s="356">
        <v>886.91666666666663</v>
      </c>
      <c r="G334" s="356">
        <v>872.5333333333333</v>
      </c>
      <c r="H334" s="356">
        <v>933.93333333333339</v>
      </c>
      <c r="I334" s="356">
        <v>948.31666666666683</v>
      </c>
      <c r="J334" s="356">
        <v>964.63333333333344</v>
      </c>
      <c r="K334" s="355">
        <v>932</v>
      </c>
      <c r="L334" s="355">
        <v>901.3</v>
      </c>
      <c r="M334" s="355">
        <v>1.6450100000000001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116.05</v>
      </c>
      <c r="D335" s="356">
        <v>115.11666666666667</v>
      </c>
      <c r="E335" s="356">
        <v>113.83333333333334</v>
      </c>
      <c r="F335" s="356">
        <v>111.61666666666667</v>
      </c>
      <c r="G335" s="356">
        <v>110.33333333333334</v>
      </c>
      <c r="H335" s="356">
        <v>117.33333333333334</v>
      </c>
      <c r="I335" s="356">
        <v>118.61666666666667</v>
      </c>
      <c r="J335" s="356">
        <v>120.83333333333334</v>
      </c>
      <c r="K335" s="355">
        <v>116.4</v>
      </c>
      <c r="L335" s="355">
        <v>112.9</v>
      </c>
      <c r="M335" s="355">
        <v>267.15512000000001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5115.1000000000004</v>
      </c>
      <c r="D336" s="356">
        <v>5068.7666666666664</v>
      </c>
      <c r="E336" s="356">
        <v>4997.5333333333328</v>
      </c>
      <c r="F336" s="356">
        <v>4879.9666666666662</v>
      </c>
      <c r="G336" s="356">
        <v>4808.7333333333327</v>
      </c>
      <c r="H336" s="356">
        <v>5186.333333333333</v>
      </c>
      <c r="I336" s="356">
        <v>5257.5666666666666</v>
      </c>
      <c r="J336" s="356">
        <v>5375.1333333333332</v>
      </c>
      <c r="K336" s="355">
        <v>5140</v>
      </c>
      <c r="L336" s="355">
        <v>4951.2</v>
      </c>
      <c r="M336" s="355">
        <v>4.7222499999999998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4227.75</v>
      </c>
      <c r="D337" s="356">
        <v>4254.583333333333</v>
      </c>
      <c r="E337" s="356">
        <v>4188.1666666666661</v>
      </c>
      <c r="F337" s="356">
        <v>4148.583333333333</v>
      </c>
      <c r="G337" s="356">
        <v>4082.1666666666661</v>
      </c>
      <c r="H337" s="356">
        <v>4294.1666666666661</v>
      </c>
      <c r="I337" s="356">
        <v>4360.5833333333321</v>
      </c>
      <c r="J337" s="356">
        <v>4400.1666666666661</v>
      </c>
      <c r="K337" s="355">
        <v>4321</v>
      </c>
      <c r="L337" s="355">
        <v>4215</v>
      </c>
      <c r="M337" s="355">
        <v>2.3352300000000001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2199.9499999999998</v>
      </c>
      <c r="D338" s="356">
        <v>2207.7000000000003</v>
      </c>
      <c r="E338" s="356">
        <v>2170.4000000000005</v>
      </c>
      <c r="F338" s="356">
        <v>2140.8500000000004</v>
      </c>
      <c r="G338" s="356">
        <v>2103.5500000000006</v>
      </c>
      <c r="H338" s="356">
        <v>2237.2500000000005</v>
      </c>
      <c r="I338" s="356">
        <v>2274.5500000000006</v>
      </c>
      <c r="J338" s="356">
        <v>2304.1000000000004</v>
      </c>
      <c r="K338" s="355">
        <v>2245</v>
      </c>
      <c r="L338" s="355">
        <v>2178.15</v>
      </c>
      <c r="M338" s="355">
        <v>0.96535000000000004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47.35</v>
      </c>
      <c r="D339" s="356">
        <v>47.433333333333337</v>
      </c>
      <c r="E339" s="356">
        <v>46.966666666666676</v>
      </c>
      <c r="F339" s="356">
        <v>46.583333333333336</v>
      </c>
      <c r="G339" s="356">
        <v>46.116666666666674</v>
      </c>
      <c r="H339" s="356">
        <v>47.816666666666677</v>
      </c>
      <c r="I339" s="356">
        <v>48.283333333333346</v>
      </c>
      <c r="J339" s="356">
        <v>48.666666666666679</v>
      </c>
      <c r="K339" s="355">
        <v>47.9</v>
      </c>
      <c r="L339" s="355">
        <v>47.05</v>
      </c>
      <c r="M339" s="355">
        <v>48.053939999999997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75.05</v>
      </c>
      <c r="D340" s="356">
        <v>75.449999999999989</v>
      </c>
      <c r="E340" s="356">
        <v>74.299999999999983</v>
      </c>
      <c r="F340" s="356">
        <v>73.55</v>
      </c>
      <c r="G340" s="356">
        <v>72.399999999999991</v>
      </c>
      <c r="H340" s="356">
        <v>76.199999999999974</v>
      </c>
      <c r="I340" s="356">
        <v>77.34999999999998</v>
      </c>
      <c r="J340" s="356">
        <v>78.099999999999966</v>
      </c>
      <c r="K340" s="355">
        <v>76.599999999999994</v>
      </c>
      <c r="L340" s="355">
        <v>74.7</v>
      </c>
      <c r="M340" s="355">
        <v>36.035209999999999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597.35</v>
      </c>
      <c r="D341" s="356">
        <v>595.26666666666677</v>
      </c>
      <c r="E341" s="356">
        <v>586.08333333333348</v>
      </c>
      <c r="F341" s="356">
        <v>574.81666666666672</v>
      </c>
      <c r="G341" s="356">
        <v>565.63333333333344</v>
      </c>
      <c r="H341" s="356">
        <v>606.53333333333353</v>
      </c>
      <c r="I341" s="356">
        <v>615.7166666666667</v>
      </c>
      <c r="J341" s="356">
        <v>626.98333333333358</v>
      </c>
      <c r="K341" s="355">
        <v>604.45000000000005</v>
      </c>
      <c r="L341" s="355">
        <v>584</v>
      </c>
      <c r="M341" s="355">
        <v>0.56784000000000001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18500.650000000001</v>
      </c>
      <c r="D342" s="356">
        <v>18597.100000000002</v>
      </c>
      <c r="E342" s="356">
        <v>18344.200000000004</v>
      </c>
      <c r="F342" s="356">
        <v>18187.750000000004</v>
      </c>
      <c r="G342" s="356">
        <v>17934.850000000006</v>
      </c>
      <c r="H342" s="356">
        <v>18753.550000000003</v>
      </c>
      <c r="I342" s="356">
        <v>19006.450000000004</v>
      </c>
      <c r="J342" s="356">
        <v>19162.900000000001</v>
      </c>
      <c r="K342" s="355">
        <v>18850</v>
      </c>
      <c r="L342" s="355">
        <v>18440.650000000001</v>
      </c>
      <c r="M342" s="355">
        <v>0.60416000000000003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85.9</v>
      </c>
      <c r="D343" s="356">
        <v>85.13333333333334</v>
      </c>
      <c r="E343" s="356">
        <v>83.616666666666674</v>
      </c>
      <c r="F343" s="356">
        <v>81.333333333333329</v>
      </c>
      <c r="G343" s="356">
        <v>79.816666666666663</v>
      </c>
      <c r="H343" s="356">
        <v>87.416666666666686</v>
      </c>
      <c r="I343" s="356">
        <v>88.933333333333366</v>
      </c>
      <c r="J343" s="356">
        <v>91.216666666666697</v>
      </c>
      <c r="K343" s="355">
        <v>86.65</v>
      </c>
      <c r="L343" s="355">
        <v>82.85</v>
      </c>
      <c r="M343" s="355">
        <v>12.118399999999999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55.9</v>
      </c>
      <c r="D344" s="356">
        <v>56.166666666666664</v>
      </c>
      <c r="E344" s="356">
        <v>55.333333333333329</v>
      </c>
      <c r="F344" s="356">
        <v>54.766666666666666</v>
      </c>
      <c r="G344" s="356">
        <v>53.93333333333333</v>
      </c>
      <c r="H344" s="356">
        <v>56.733333333333327</v>
      </c>
      <c r="I344" s="356">
        <v>57.566666666666656</v>
      </c>
      <c r="J344" s="356">
        <v>58.133333333333326</v>
      </c>
      <c r="K344" s="355">
        <v>57</v>
      </c>
      <c r="L344" s="355">
        <v>55.6</v>
      </c>
      <c r="M344" s="355">
        <v>6.5272500000000004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633.9</v>
      </c>
      <c r="D345" s="356">
        <v>638.86666666666667</v>
      </c>
      <c r="E345" s="356">
        <v>625.0333333333333</v>
      </c>
      <c r="F345" s="356">
        <v>616.16666666666663</v>
      </c>
      <c r="G345" s="356">
        <v>602.33333333333326</v>
      </c>
      <c r="H345" s="356">
        <v>647.73333333333335</v>
      </c>
      <c r="I345" s="356">
        <v>661.56666666666661</v>
      </c>
      <c r="J345" s="356">
        <v>670.43333333333339</v>
      </c>
      <c r="K345" s="355">
        <v>652.70000000000005</v>
      </c>
      <c r="L345" s="355">
        <v>630</v>
      </c>
      <c r="M345" s="355">
        <v>3.1390199999999999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29.95</v>
      </c>
      <c r="D346" s="356">
        <v>30.066666666666663</v>
      </c>
      <c r="E346" s="356">
        <v>29.783333333333324</v>
      </c>
      <c r="F346" s="356">
        <v>29.61666666666666</v>
      </c>
      <c r="G346" s="356">
        <v>29.333333333333321</v>
      </c>
      <c r="H346" s="356">
        <v>30.233333333333327</v>
      </c>
      <c r="I346" s="356">
        <v>30.516666666666666</v>
      </c>
      <c r="J346" s="356">
        <v>30.68333333333333</v>
      </c>
      <c r="K346" s="355">
        <v>30.35</v>
      </c>
      <c r="L346" s="355">
        <v>29.9</v>
      </c>
      <c r="M346" s="355">
        <v>31.711210000000001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140.65</v>
      </c>
      <c r="D347" s="356">
        <v>141.51666666666668</v>
      </c>
      <c r="E347" s="356">
        <v>138.63333333333335</v>
      </c>
      <c r="F347" s="356">
        <v>136.61666666666667</v>
      </c>
      <c r="G347" s="356">
        <v>133.73333333333335</v>
      </c>
      <c r="H347" s="356">
        <v>143.53333333333336</v>
      </c>
      <c r="I347" s="356">
        <v>146.41666666666669</v>
      </c>
      <c r="J347" s="356">
        <v>148.43333333333337</v>
      </c>
      <c r="K347" s="355">
        <v>144.4</v>
      </c>
      <c r="L347" s="355">
        <v>139.5</v>
      </c>
      <c r="M347" s="355">
        <v>6.9722999999999997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2434.9499999999998</v>
      </c>
      <c r="D348" s="356">
        <v>2459.5333333333333</v>
      </c>
      <c r="E348" s="356">
        <v>2330.8666666666668</v>
      </c>
      <c r="F348" s="356">
        <v>2226.7833333333333</v>
      </c>
      <c r="G348" s="356">
        <v>2098.1166666666668</v>
      </c>
      <c r="H348" s="356">
        <v>2563.6166666666668</v>
      </c>
      <c r="I348" s="356">
        <v>2692.2833333333338</v>
      </c>
      <c r="J348" s="356">
        <v>2796.3666666666668</v>
      </c>
      <c r="K348" s="355">
        <v>2588.1999999999998</v>
      </c>
      <c r="L348" s="355">
        <v>2355.4499999999998</v>
      </c>
      <c r="M348" s="355">
        <v>5.534E-2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68.25</v>
      </c>
      <c r="D349" s="356">
        <v>67.7</v>
      </c>
      <c r="E349" s="356">
        <v>66.550000000000011</v>
      </c>
      <c r="F349" s="356">
        <v>64.850000000000009</v>
      </c>
      <c r="G349" s="356">
        <v>63.700000000000017</v>
      </c>
      <c r="H349" s="356">
        <v>69.400000000000006</v>
      </c>
      <c r="I349" s="356">
        <v>70.550000000000011</v>
      </c>
      <c r="J349" s="356">
        <v>72.25</v>
      </c>
      <c r="K349" s="355">
        <v>68.849999999999994</v>
      </c>
      <c r="L349" s="355">
        <v>66</v>
      </c>
      <c r="M349" s="355">
        <v>32.431269999999998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150.5</v>
      </c>
      <c r="D350" s="356">
        <v>149</v>
      </c>
      <c r="E350" s="356">
        <v>146.80000000000001</v>
      </c>
      <c r="F350" s="356">
        <v>143.10000000000002</v>
      </c>
      <c r="G350" s="356">
        <v>140.90000000000003</v>
      </c>
      <c r="H350" s="356">
        <v>152.69999999999999</v>
      </c>
      <c r="I350" s="356">
        <v>154.89999999999998</v>
      </c>
      <c r="J350" s="356">
        <v>158.59999999999997</v>
      </c>
      <c r="K350" s="355">
        <v>151.19999999999999</v>
      </c>
      <c r="L350" s="355">
        <v>145.30000000000001</v>
      </c>
      <c r="M350" s="355">
        <v>196.62509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236.55</v>
      </c>
      <c r="D351" s="356">
        <v>235.06666666666669</v>
      </c>
      <c r="E351" s="356">
        <v>231.38333333333338</v>
      </c>
      <c r="F351" s="356">
        <v>226.2166666666667</v>
      </c>
      <c r="G351" s="356">
        <v>222.53333333333339</v>
      </c>
      <c r="H351" s="356">
        <v>240.23333333333338</v>
      </c>
      <c r="I351" s="356">
        <v>243.91666666666671</v>
      </c>
      <c r="J351" s="356">
        <v>249.08333333333337</v>
      </c>
      <c r="K351" s="355">
        <v>238.75</v>
      </c>
      <c r="L351" s="355">
        <v>229.9</v>
      </c>
      <c r="M351" s="355">
        <v>7.5524300000000002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141.15</v>
      </c>
      <c r="D352" s="356">
        <v>141.54999999999998</v>
      </c>
      <c r="E352" s="356">
        <v>140.34999999999997</v>
      </c>
      <c r="F352" s="356">
        <v>139.54999999999998</v>
      </c>
      <c r="G352" s="356">
        <v>138.34999999999997</v>
      </c>
      <c r="H352" s="356">
        <v>142.34999999999997</v>
      </c>
      <c r="I352" s="356">
        <v>143.54999999999995</v>
      </c>
      <c r="J352" s="356">
        <v>144.34999999999997</v>
      </c>
      <c r="K352" s="355">
        <v>142.75</v>
      </c>
      <c r="L352" s="355">
        <v>140.75</v>
      </c>
      <c r="M352" s="355">
        <v>107.83942999999999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954.9</v>
      </c>
      <c r="D353" s="356">
        <v>957.09999999999991</v>
      </c>
      <c r="E353" s="356">
        <v>939.89999999999986</v>
      </c>
      <c r="F353" s="356">
        <v>924.9</v>
      </c>
      <c r="G353" s="356">
        <v>907.69999999999993</v>
      </c>
      <c r="H353" s="356">
        <v>972.0999999999998</v>
      </c>
      <c r="I353" s="356">
        <v>989.29999999999984</v>
      </c>
      <c r="J353" s="356">
        <v>1004.2999999999997</v>
      </c>
      <c r="K353" s="355">
        <v>974.3</v>
      </c>
      <c r="L353" s="355">
        <v>942.1</v>
      </c>
      <c r="M353" s="355">
        <v>10.17403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3742.35</v>
      </c>
      <c r="D354" s="356">
        <v>3688.4166666666665</v>
      </c>
      <c r="E354" s="356">
        <v>3616.833333333333</v>
      </c>
      <c r="F354" s="356">
        <v>3491.3166666666666</v>
      </c>
      <c r="G354" s="356">
        <v>3419.7333333333331</v>
      </c>
      <c r="H354" s="356">
        <v>3813.9333333333329</v>
      </c>
      <c r="I354" s="356">
        <v>3885.516666666666</v>
      </c>
      <c r="J354" s="356">
        <v>4011.0333333333328</v>
      </c>
      <c r="K354" s="355">
        <v>3760</v>
      </c>
      <c r="L354" s="355">
        <v>3562.9</v>
      </c>
      <c r="M354" s="355">
        <v>2.5505100000000001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233.5</v>
      </c>
      <c r="D355" s="356">
        <v>234.03333333333333</v>
      </c>
      <c r="E355" s="356">
        <v>230.56666666666666</v>
      </c>
      <c r="F355" s="356">
        <v>227.63333333333333</v>
      </c>
      <c r="G355" s="356">
        <v>224.16666666666666</v>
      </c>
      <c r="H355" s="356">
        <v>236.96666666666667</v>
      </c>
      <c r="I355" s="356">
        <v>240.43333333333331</v>
      </c>
      <c r="J355" s="356">
        <v>243.36666666666667</v>
      </c>
      <c r="K355" s="355">
        <v>237.5</v>
      </c>
      <c r="L355" s="355">
        <v>231.1</v>
      </c>
      <c r="M355" s="355">
        <v>5.2107700000000001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171.3</v>
      </c>
      <c r="D356" s="356">
        <v>171.95000000000002</v>
      </c>
      <c r="E356" s="356">
        <v>169.85000000000002</v>
      </c>
      <c r="F356" s="356">
        <v>168.4</v>
      </c>
      <c r="G356" s="356">
        <v>166.3</v>
      </c>
      <c r="H356" s="356">
        <v>173.40000000000003</v>
      </c>
      <c r="I356" s="356">
        <v>175.5</v>
      </c>
      <c r="J356" s="356">
        <v>176.95000000000005</v>
      </c>
      <c r="K356" s="355">
        <v>174.05</v>
      </c>
      <c r="L356" s="355">
        <v>170.5</v>
      </c>
      <c r="M356" s="355">
        <v>124.78192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335.35</v>
      </c>
      <c r="D357" s="356">
        <v>337.43333333333334</v>
      </c>
      <c r="E357" s="356">
        <v>330.91666666666669</v>
      </c>
      <c r="F357" s="356">
        <v>326.48333333333335</v>
      </c>
      <c r="G357" s="356">
        <v>319.9666666666667</v>
      </c>
      <c r="H357" s="356">
        <v>341.86666666666667</v>
      </c>
      <c r="I357" s="356">
        <v>348.38333333333333</v>
      </c>
      <c r="J357" s="356">
        <v>352.81666666666666</v>
      </c>
      <c r="K357" s="355">
        <v>343.95</v>
      </c>
      <c r="L357" s="355">
        <v>333</v>
      </c>
      <c r="M357" s="355">
        <v>1.47017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43221.15</v>
      </c>
      <c r="D358" s="356">
        <v>43391.783333333333</v>
      </c>
      <c r="E358" s="356">
        <v>42918.316666666666</v>
      </c>
      <c r="F358" s="356">
        <v>42615.48333333333</v>
      </c>
      <c r="G358" s="356">
        <v>42142.016666666663</v>
      </c>
      <c r="H358" s="356">
        <v>43694.616666666669</v>
      </c>
      <c r="I358" s="356">
        <v>44168.083333333328</v>
      </c>
      <c r="J358" s="356">
        <v>44470.916666666672</v>
      </c>
      <c r="K358" s="355">
        <v>43865.25</v>
      </c>
      <c r="L358" s="355">
        <v>43088.95</v>
      </c>
      <c r="M358" s="355">
        <v>0.10815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2517.4499999999998</v>
      </c>
      <c r="D359" s="356">
        <v>2526.5833333333335</v>
      </c>
      <c r="E359" s="356">
        <v>2493.166666666667</v>
      </c>
      <c r="F359" s="356">
        <v>2468.8833333333337</v>
      </c>
      <c r="G359" s="356">
        <v>2435.4666666666672</v>
      </c>
      <c r="H359" s="356">
        <v>2550.8666666666668</v>
      </c>
      <c r="I359" s="356">
        <v>2584.2833333333338</v>
      </c>
      <c r="J359" s="356">
        <v>2608.5666666666666</v>
      </c>
      <c r="K359" s="355">
        <v>2560</v>
      </c>
      <c r="L359" s="355">
        <v>2502.3000000000002</v>
      </c>
      <c r="M359" s="355">
        <v>11.757400000000001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4436.1499999999996</v>
      </c>
      <c r="D360" s="356">
        <v>4454.416666666667</v>
      </c>
      <c r="E360" s="356">
        <v>4374.8333333333339</v>
      </c>
      <c r="F360" s="356">
        <v>4313.5166666666673</v>
      </c>
      <c r="G360" s="356">
        <v>4233.9333333333343</v>
      </c>
      <c r="H360" s="356">
        <v>4515.7333333333336</v>
      </c>
      <c r="I360" s="356">
        <v>4595.3166666666675</v>
      </c>
      <c r="J360" s="356">
        <v>4656.6333333333332</v>
      </c>
      <c r="K360" s="355">
        <v>4534</v>
      </c>
      <c r="L360" s="355">
        <v>4393.1000000000004</v>
      </c>
      <c r="M360" s="355">
        <v>2.3478699999999999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213.6</v>
      </c>
      <c r="D361" s="356">
        <v>214.2166666666667</v>
      </c>
      <c r="E361" s="356">
        <v>212.43333333333339</v>
      </c>
      <c r="F361" s="356">
        <v>211.26666666666671</v>
      </c>
      <c r="G361" s="356">
        <v>209.48333333333341</v>
      </c>
      <c r="H361" s="356">
        <v>215.38333333333338</v>
      </c>
      <c r="I361" s="356">
        <v>217.16666666666669</v>
      </c>
      <c r="J361" s="356">
        <v>218.33333333333337</v>
      </c>
      <c r="K361" s="355">
        <v>216</v>
      </c>
      <c r="L361" s="355">
        <v>213.05</v>
      </c>
      <c r="M361" s="355">
        <v>20.193300000000001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123.05</v>
      </c>
      <c r="D362" s="356">
        <v>123.25</v>
      </c>
      <c r="E362" s="356">
        <v>122.15</v>
      </c>
      <c r="F362" s="356">
        <v>121.25</v>
      </c>
      <c r="G362" s="356">
        <v>120.15</v>
      </c>
      <c r="H362" s="356">
        <v>124.15</v>
      </c>
      <c r="I362" s="356">
        <v>125.25</v>
      </c>
      <c r="J362" s="356">
        <v>126.15</v>
      </c>
      <c r="K362" s="355">
        <v>124.35</v>
      </c>
      <c r="L362" s="355">
        <v>122.35</v>
      </c>
      <c r="M362" s="355">
        <v>72.508030000000005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4625.8500000000004</v>
      </c>
      <c r="D363" s="356">
        <v>4595.6166666666668</v>
      </c>
      <c r="E363" s="356">
        <v>4556.2333333333336</v>
      </c>
      <c r="F363" s="356">
        <v>4486.6166666666668</v>
      </c>
      <c r="G363" s="356">
        <v>4447.2333333333336</v>
      </c>
      <c r="H363" s="356">
        <v>4665.2333333333336</v>
      </c>
      <c r="I363" s="356">
        <v>4704.6166666666668</v>
      </c>
      <c r="J363" s="356">
        <v>4774.2333333333336</v>
      </c>
      <c r="K363" s="355">
        <v>4635</v>
      </c>
      <c r="L363" s="355">
        <v>4526</v>
      </c>
      <c r="M363" s="355">
        <v>0.21340000000000001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14785.6</v>
      </c>
      <c r="D364" s="356">
        <v>14787.416666666666</v>
      </c>
      <c r="E364" s="356">
        <v>14678.183333333332</v>
      </c>
      <c r="F364" s="356">
        <v>14570.766666666666</v>
      </c>
      <c r="G364" s="356">
        <v>14461.533333333333</v>
      </c>
      <c r="H364" s="356">
        <v>14894.833333333332</v>
      </c>
      <c r="I364" s="356">
        <v>15004.066666666666</v>
      </c>
      <c r="J364" s="356">
        <v>15111.483333333332</v>
      </c>
      <c r="K364" s="355">
        <v>14896.65</v>
      </c>
      <c r="L364" s="355">
        <v>14680</v>
      </c>
      <c r="M364" s="355">
        <v>8.5849999999999996E-2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5093.3</v>
      </c>
      <c r="D365" s="356">
        <v>5102.2333333333336</v>
      </c>
      <c r="E365" s="356">
        <v>5032.5166666666673</v>
      </c>
      <c r="F365" s="356">
        <v>4971.7333333333336</v>
      </c>
      <c r="G365" s="356">
        <v>4902.0166666666673</v>
      </c>
      <c r="H365" s="356">
        <v>5163.0166666666673</v>
      </c>
      <c r="I365" s="356">
        <v>5232.7333333333345</v>
      </c>
      <c r="J365" s="356">
        <v>5293.5166666666673</v>
      </c>
      <c r="K365" s="355">
        <v>5171.95</v>
      </c>
      <c r="L365" s="355">
        <v>5041.45</v>
      </c>
      <c r="M365" s="355">
        <v>4.7899999999999998E-2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1011.75</v>
      </c>
      <c r="D367" s="356">
        <v>1005.15</v>
      </c>
      <c r="E367" s="356">
        <v>991.75</v>
      </c>
      <c r="F367" s="356">
        <v>971.75</v>
      </c>
      <c r="G367" s="356">
        <v>958.35</v>
      </c>
      <c r="H367" s="356">
        <v>1025.1500000000001</v>
      </c>
      <c r="I367" s="356">
        <v>1038.5499999999997</v>
      </c>
      <c r="J367" s="356">
        <v>1058.55</v>
      </c>
      <c r="K367" s="355">
        <v>1018.55</v>
      </c>
      <c r="L367" s="355">
        <v>985.15</v>
      </c>
      <c r="M367" s="355">
        <v>1.6780200000000001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2522.9</v>
      </c>
      <c r="D368" s="356">
        <v>2518.5833333333335</v>
      </c>
      <c r="E368" s="356">
        <v>2477.166666666667</v>
      </c>
      <c r="F368" s="356">
        <v>2431.4333333333334</v>
      </c>
      <c r="G368" s="356">
        <v>2390.0166666666669</v>
      </c>
      <c r="H368" s="356">
        <v>2564.3166666666671</v>
      </c>
      <c r="I368" s="356">
        <v>2605.733333333334</v>
      </c>
      <c r="J368" s="356">
        <v>2651.4666666666672</v>
      </c>
      <c r="K368" s="355">
        <v>2560</v>
      </c>
      <c r="L368" s="355">
        <v>2472.85</v>
      </c>
      <c r="M368" s="355">
        <v>8.5565599999999993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2519.9</v>
      </c>
      <c r="D369" s="356">
        <v>2504.25</v>
      </c>
      <c r="E369" s="356">
        <v>2466.65</v>
      </c>
      <c r="F369" s="356">
        <v>2413.4</v>
      </c>
      <c r="G369" s="356">
        <v>2375.8000000000002</v>
      </c>
      <c r="H369" s="356">
        <v>2557.5</v>
      </c>
      <c r="I369" s="356">
        <v>2595.1000000000004</v>
      </c>
      <c r="J369" s="356">
        <v>2648.35</v>
      </c>
      <c r="K369" s="355">
        <v>2541.85</v>
      </c>
      <c r="L369" s="355">
        <v>2451</v>
      </c>
      <c r="M369" s="355">
        <v>3.8831000000000002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42.8</v>
      </c>
      <c r="D370" s="356">
        <v>42.333333333333336</v>
      </c>
      <c r="E370" s="356">
        <v>41.666666666666671</v>
      </c>
      <c r="F370" s="356">
        <v>40.533333333333339</v>
      </c>
      <c r="G370" s="356">
        <v>39.866666666666674</v>
      </c>
      <c r="H370" s="356">
        <v>43.466666666666669</v>
      </c>
      <c r="I370" s="356">
        <v>44.13333333333334</v>
      </c>
      <c r="J370" s="356">
        <v>45.266666666666666</v>
      </c>
      <c r="K370" s="355">
        <v>43</v>
      </c>
      <c r="L370" s="355">
        <v>41.2</v>
      </c>
      <c r="M370" s="355">
        <v>1117.1521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446</v>
      </c>
      <c r="D371" s="356">
        <v>446.45</v>
      </c>
      <c r="E371" s="356">
        <v>439.65</v>
      </c>
      <c r="F371" s="356">
        <v>433.3</v>
      </c>
      <c r="G371" s="356">
        <v>426.5</v>
      </c>
      <c r="H371" s="356">
        <v>452.79999999999995</v>
      </c>
      <c r="I371" s="356">
        <v>459.6</v>
      </c>
      <c r="J371" s="356">
        <v>465.94999999999993</v>
      </c>
      <c r="K371" s="355">
        <v>453.25</v>
      </c>
      <c r="L371" s="355">
        <v>440.1</v>
      </c>
      <c r="M371" s="355">
        <v>2.2760199999999999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302.60000000000002</v>
      </c>
      <c r="D372" s="356">
        <v>304.63333333333333</v>
      </c>
      <c r="E372" s="356">
        <v>299.06666666666666</v>
      </c>
      <c r="F372" s="356">
        <v>295.53333333333336</v>
      </c>
      <c r="G372" s="356">
        <v>289.9666666666667</v>
      </c>
      <c r="H372" s="356">
        <v>308.16666666666663</v>
      </c>
      <c r="I372" s="356">
        <v>313.73333333333323</v>
      </c>
      <c r="J372" s="356">
        <v>317.26666666666659</v>
      </c>
      <c r="K372" s="355">
        <v>310.2</v>
      </c>
      <c r="L372" s="355">
        <v>301.10000000000002</v>
      </c>
      <c r="M372" s="355">
        <v>5.0298600000000002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2499.9</v>
      </c>
      <c r="D373" s="356">
        <v>2508.0000000000005</v>
      </c>
      <c r="E373" s="356">
        <v>2471.2000000000007</v>
      </c>
      <c r="F373" s="356">
        <v>2442.5000000000005</v>
      </c>
      <c r="G373" s="356">
        <v>2405.7000000000007</v>
      </c>
      <c r="H373" s="356">
        <v>2536.7000000000007</v>
      </c>
      <c r="I373" s="356">
        <v>2573.5000000000009</v>
      </c>
      <c r="J373" s="356">
        <v>2602.2000000000007</v>
      </c>
      <c r="K373" s="355">
        <v>2544.8000000000002</v>
      </c>
      <c r="L373" s="355">
        <v>2479.3000000000002</v>
      </c>
      <c r="M373" s="355">
        <v>4.1734400000000003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901.45</v>
      </c>
      <c r="D374" s="356">
        <v>897.7833333333333</v>
      </c>
      <c r="E374" s="356">
        <v>885.66666666666663</v>
      </c>
      <c r="F374" s="356">
        <v>869.88333333333333</v>
      </c>
      <c r="G374" s="356">
        <v>857.76666666666665</v>
      </c>
      <c r="H374" s="356">
        <v>913.56666666666661</v>
      </c>
      <c r="I374" s="356">
        <v>925.68333333333339</v>
      </c>
      <c r="J374" s="356">
        <v>941.46666666666658</v>
      </c>
      <c r="K374" s="355">
        <v>909.9</v>
      </c>
      <c r="L374" s="355">
        <v>882</v>
      </c>
      <c r="M374" s="355">
        <v>0.35204999999999997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1927.05</v>
      </c>
      <c r="D375" s="356">
        <v>1902.5</v>
      </c>
      <c r="E375" s="356">
        <v>1865</v>
      </c>
      <c r="F375" s="356">
        <v>1802.95</v>
      </c>
      <c r="G375" s="356">
        <v>1765.45</v>
      </c>
      <c r="H375" s="356">
        <v>1964.55</v>
      </c>
      <c r="I375" s="356">
        <v>2002.05</v>
      </c>
      <c r="J375" s="356">
        <v>2064.1</v>
      </c>
      <c r="K375" s="355">
        <v>1940</v>
      </c>
      <c r="L375" s="355">
        <v>1840.45</v>
      </c>
      <c r="M375" s="355">
        <v>2.7200600000000001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272</v>
      </c>
      <c r="D376" s="356">
        <v>276.63333333333333</v>
      </c>
      <c r="E376" s="356">
        <v>264.76666666666665</v>
      </c>
      <c r="F376" s="356">
        <v>257.5333333333333</v>
      </c>
      <c r="G376" s="356">
        <v>245.66666666666663</v>
      </c>
      <c r="H376" s="356">
        <v>283.86666666666667</v>
      </c>
      <c r="I376" s="356">
        <v>295.73333333333335</v>
      </c>
      <c r="J376" s="356">
        <v>302.9666666666667</v>
      </c>
      <c r="K376" s="355">
        <v>288.5</v>
      </c>
      <c r="L376" s="355">
        <v>269.39999999999998</v>
      </c>
      <c r="M376" s="355">
        <v>51.778880000000001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214</v>
      </c>
      <c r="D377" s="356">
        <v>215.01666666666665</v>
      </c>
      <c r="E377" s="356">
        <v>212.23333333333329</v>
      </c>
      <c r="F377" s="356">
        <v>210.46666666666664</v>
      </c>
      <c r="G377" s="356">
        <v>207.68333333333328</v>
      </c>
      <c r="H377" s="356">
        <v>216.7833333333333</v>
      </c>
      <c r="I377" s="356">
        <v>219.56666666666666</v>
      </c>
      <c r="J377" s="356">
        <v>221.33333333333331</v>
      </c>
      <c r="K377" s="355">
        <v>217.8</v>
      </c>
      <c r="L377" s="355">
        <v>213.25</v>
      </c>
      <c r="M377" s="355">
        <v>74.408249999999995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3355.75</v>
      </c>
      <c r="D378" s="356">
        <v>3318.0333333333333</v>
      </c>
      <c r="E378" s="356">
        <v>3246.0666666666666</v>
      </c>
      <c r="F378" s="356">
        <v>3136.3833333333332</v>
      </c>
      <c r="G378" s="356">
        <v>3064.4166666666665</v>
      </c>
      <c r="H378" s="356">
        <v>3427.7166666666667</v>
      </c>
      <c r="I378" s="356">
        <v>3499.6833333333329</v>
      </c>
      <c r="J378" s="356">
        <v>3609.3666666666668</v>
      </c>
      <c r="K378" s="355">
        <v>3390</v>
      </c>
      <c r="L378" s="355">
        <v>3208.35</v>
      </c>
      <c r="M378" s="355">
        <v>0.69164999999999999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422.1</v>
      </c>
      <c r="D379" s="356">
        <v>423.05</v>
      </c>
      <c r="E379" s="356">
        <v>417.3</v>
      </c>
      <c r="F379" s="356">
        <v>412.5</v>
      </c>
      <c r="G379" s="356">
        <v>406.75</v>
      </c>
      <c r="H379" s="356">
        <v>427.85</v>
      </c>
      <c r="I379" s="356">
        <v>433.6</v>
      </c>
      <c r="J379" s="356">
        <v>438.40000000000003</v>
      </c>
      <c r="K379" s="355">
        <v>428.8</v>
      </c>
      <c r="L379" s="355">
        <v>418.25</v>
      </c>
      <c r="M379" s="355">
        <v>7.3140599999999996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491.7</v>
      </c>
      <c r="D380" s="356">
        <v>491.16666666666669</v>
      </c>
      <c r="E380" s="356">
        <v>487.53333333333336</v>
      </c>
      <c r="F380" s="356">
        <v>483.36666666666667</v>
      </c>
      <c r="G380" s="356">
        <v>479.73333333333335</v>
      </c>
      <c r="H380" s="356">
        <v>495.33333333333337</v>
      </c>
      <c r="I380" s="356">
        <v>498.9666666666667</v>
      </c>
      <c r="J380" s="356">
        <v>503.13333333333338</v>
      </c>
      <c r="K380" s="355">
        <v>494.8</v>
      </c>
      <c r="L380" s="355">
        <v>487</v>
      </c>
      <c r="M380" s="355">
        <v>4.7569100000000004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716.45</v>
      </c>
      <c r="D381" s="356">
        <v>705.08333333333337</v>
      </c>
      <c r="E381" s="356">
        <v>690.36666666666679</v>
      </c>
      <c r="F381" s="356">
        <v>664.28333333333342</v>
      </c>
      <c r="G381" s="356">
        <v>649.56666666666683</v>
      </c>
      <c r="H381" s="356">
        <v>731.16666666666674</v>
      </c>
      <c r="I381" s="356">
        <v>745.88333333333321</v>
      </c>
      <c r="J381" s="356">
        <v>771.9666666666667</v>
      </c>
      <c r="K381" s="355">
        <v>719.8</v>
      </c>
      <c r="L381" s="355">
        <v>679</v>
      </c>
      <c r="M381" s="355">
        <v>3.6003500000000002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138</v>
      </c>
      <c r="D382" s="356">
        <v>138.04999999999998</v>
      </c>
      <c r="E382" s="356">
        <v>134.39999999999998</v>
      </c>
      <c r="F382" s="356">
        <v>130.79999999999998</v>
      </c>
      <c r="G382" s="356">
        <v>127.14999999999998</v>
      </c>
      <c r="H382" s="356">
        <v>141.64999999999998</v>
      </c>
      <c r="I382" s="356">
        <v>145.30000000000001</v>
      </c>
      <c r="J382" s="356">
        <v>148.89999999999998</v>
      </c>
      <c r="K382" s="355">
        <v>141.69999999999999</v>
      </c>
      <c r="L382" s="355">
        <v>134.44999999999999</v>
      </c>
      <c r="M382" s="355">
        <v>12.5404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1600.95</v>
      </c>
      <c r="D383" s="356">
        <v>1613.3166666666666</v>
      </c>
      <c r="E383" s="356">
        <v>1583.6333333333332</v>
      </c>
      <c r="F383" s="356">
        <v>1566.3166666666666</v>
      </c>
      <c r="G383" s="356">
        <v>1536.6333333333332</v>
      </c>
      <c r="H383" s="356">
        <v>1630.6333333333332</v>
      </c>
      <c r="I383" s="356">
        <v>1660.3166666666666</v>
      </c>
      <c r="J383" s="356">
        <v>1677.6333333333332</v>
      </c>
      <c r="K383" s="355">
        <v>1643</v>
      </c>
      <c r="L383" s="355">
        <v>1596</v>
      </c>
      <c r="M383" s="355">
        <v>6.4462000000000002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725.5</v>
      </c>
      <c r="D384" s="356">
        <v>727.36666666666667</v>
      </c>
      <c r="E384" s="356">
        <v>717.13333333333333</v>
      </c>
      <c r="F384" s="356">
        <v>708.76666666666665</v>
      </c>
      <c r="G384" s="356">
        <v>698.5333333333333</v>
      </c>
      <c r="H384" s="356">
        <v>735.73333333333335</v>
      </c>
      <c r="I384" s="356">
        <v>745.9666666666667</v>
      </c>
      <c r="J384" s="356">
        <v>754.33333333333337</v>
      </c>
      <c r="K384" s="355">
        <v>737.6</v>
      </c>
      <c r="L384" s="355">
        <v>719</v>
      </c>
      <c r="M384" s="355">
        <v>1.46865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1075.25</v>
      </c>
      <c r="D385" s="356">
        <v>1074.25</v>
      </c>
      <c r="E385" s="356">
        <v>1065.45</v>
      </c>
      <c r="F385" s="356">
        <v>1055.6500000000001</v>
      </c>
      <c r="G385" s="356">
        <v>1046.8500000000001</v>
      </c>
      <c r="H385" s="356">
        <v>1084.05</v>
      </c>
      <c r="I385" s="356">
        <v>1092.8500000000001</v>
      </c>
      <c r="J385" s="356">
        <v>1102.6499999999999</v>
      </c>
      <c r="K385" s="355">
        <v>1083.05</v>
      </c>
      <c r="L385" s="355">
        <v>1064.45</v>
      </c>
      <c r="M385" s="355">
        <v>1.82348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115.6</v>
      </c>
      <c r="D386" s="356">
        <v>115.45</v>
      </c>
      <c r="E386" s="356">
        <v>114.9</v>
      </c>
      <c r="F386" s="356">
        <v>114.2</v>
      </c>
      <c r="G386" s="356">
        <v>113.65</v>
      </c>
      <c r="H386" s="356">
        <v>116.15</v>
      </c>
      <c r="I386" s="356">
        <v>116.69999999999999</v>
      </c>
      <c r="J386" s="356">
        <v>117.4</v>
      </c>
      <c r="K386" s="355">
        <v>116</v>
      </c>
      <c r="L386" s="355">
        <v>114.75</v>
      </c>
      <c r="M386" s="355">
        <v>6.4880100000000001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227.25</v>
      </c>
      <c r="D387" s="356">
        <v>228.65</v>
      </c>
      <c r="E387" s="356">
        <v>225</v>
      </c>
      <c r="F387" s="356">
        <v>222.75</v>
      </c>
      <c r="G387" s="356">
        <v>219.1</v>
      </c>
      <c r="H387" s="356">
        <v>230.9</v>
      </c>
      <c r="I387" s="356">
        <v>234.55000000000004</v>
      </c>
      <c r="J387" s="356">
        <v>236.8</v>
      </c>
      <c r="K387" s="355">
        <v>232.3</v>
      </c>
      <c r="L387" s="355">
        <v>226.4</v>
      </c>
      <c r="M387" s="355">
        <v>25.21454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832.85</v>
      </c>
      <c r="D388" s="356">
        <v>834.04999999999984</v>
      </c>
      <c r="E388" s="356">
        <v>826.09999999999968</v>
      </c>
      <c r="F388" s="356">
        <v>819.3499999999998</v>
      </c>
      <c r="G388" s="356">
        <v>811.39999999999964</v>
      </c>
      <c r="H388" s="356">
        <v>840.79999999999973</v>
      </c>
      <c r="I388" s="356">
        <v>848.74999999999977</v>
      </c>
      <c r="J388" s="356">
        <v>855.49999999999977</v>
      </c>
      <c r="K388" s="355">
        <v>842</v>
      </c>
      <c r="L388" s="355">
        <v>827.3</v>
      </c>
      <c r="M388" s="355">
        <v>0.72170000000000001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257.89999999999998</v>
      </c>
      <c r="D389" s="356">
        <v>258.83333333333331</v>
      </c>
      <c r="E389" s="356">
        <v>255.26666666666665</v>
      </c>
      <c r="F389" s="356">
        <v>252.63333333333333</v>
      </c>
      <c r="G389" s="356">
        <v>249.06666666666666</v>
      </c>
      <c r="H389" s="356">
        <v>261.46666666666664</v>
      </c>
      <c r="I389" s="356">
        <v>265.03333333333336</v>
      </c>
      <c r="J389" s="356">
        <v>267.66666666666663</v>
      </c>
      <c r="K389" s="355">
        <v>262.39999999999998</v>
      </c>
      <c r="L389" s="355">
        <v>256.2</v>
      </c>
      <c r="M389" s="355">
        <v>2.7480500000000001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888.95</v>
      </c>
      <c r="D390" s="356">
        <v>894.98333333333323</v>
      </c>
      <c r="E390" s="356">
        <v>880.01666666666642</v>
      </c>
      <c r="F390" s="356">
        <v>871.08333333333314</v>
      </c>
      <c r="G390" s="356">
        <v>856.11666666666633</v>
      </c>
      <c r="H390" s="356">
        <v>903.91666666666652</v>
      </c>
      <c r="I390" s="356">
        <v>918.88333333333344</v>
      </c>
      <c r="J390" s="356">
        <v>927.81666666666661</v>
      </c>
      <c r="K390" s="355">
        <v>909.95</v>
      </c>
      <c r="L390" s="355">
        <v>886.05</v>
      </c>
      <c r="M390" s="355">
        <v>1.82039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1975</v>
      </c>
      <c r="D391" s="356">
        <v>1971.7833333333335</v>
      </c>
      <c r="E391" s="356">
        <v>1949.116666666667</v>
      </c>
      <c r="F391" s="356">
        <v>1923.2333333333336</v>
      </c>
      <c r="G391" s="356">
        <v>1900.5666666666671</v>
      </c>
      <c r="H391" s="356">
        <v>1997.666666666667</v>
      </c>
      <c r="I391" s="356">
        <v>2020.3333333333335</v>
      </c>
      <c r="J391" s="356">
        <v>2046.2166666666669</v>
      </c>
      <c r="K391" s="355">
        <v>1994.45</v>
      </c>
      <c r="L391" s="355">
        <v>1945.9</v>
      </c>
      <c r="M391" s="355">
        <v>0.15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154.69999999999999</v>
      </c>
      <c r="D392" s="356">
        <v>153.79999999999998</v>
      </c>
      <c r="E392" s="356">
        <v>151.84999999999997</v>
      </c>
      <c r="F392" s="356">
        <v>148.99999999999997</v>
      </c>
      <c r="G392" s="356">
        <v>147.04999999999995</v>
      </c>
      <c r="H392" s="356">
        <v>156.64999999999998</v>
      </c>
      <c r="I392" s="356">
        <v>158.59999999999997</v>
      </c>
      <c r="J392" s="356">
        <v>161.44999999999999</v>
      </c>
      <c r="K392" s="355">
        <v>155.75</v>
      </c>
      <c r="L392" s="355">
        <v>150.94999999999999</v>
      </c>
      <c r="M392" s="355">
        <v>170.53519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77.599999999999994</v>
      </c>
      <c r="D393" s="356">
        <v>77.816666666666663</v>
      </c>
      <c r="E393" s="356">
        <v>77.133333333333326</v>
      </c>
      <c r="F393" s="356">
        <v>76.666666666666657</v>
      </c>
      <c r="G393" s="356">
        <v>75.98333333333332</v>
      </c>
      <c r="H393" s="356">
        <v>78.283333333333331</v>
      </c>
      <c r="I393" s="356">
        <v>78.966666666666669</v>
      </c>
      <c r="J393" s="356">
        <v>79.433333333333337</v>
      </c>
      <c r="K393" s="355">
        <v>78.5</v>
      </c>
      <c r="L393" s="355">
        <v>77.349999999999994</v>
      </c>
      <c r="M393" s="355">
        <v>10.68201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142.05000000000001</v>
      </c>
      <c r="D394" s="356">
        <v>141.41666666666666</v>
      </c>
      <c r="E394" s="356">
        <v>140.2833333333333</v>
      </c>
      <c r="F394" s="356">
        <v>138.51666666666665</v>
      </c>
      <c r="G394" s="356">
        <v>137.3833333333333</v>
      </c>
      <c r="H394" s="356">
        <v>143.18333333333331</v>
      </c>
      <c r="I394" s="356">
        <v>144.31666666666669</v>
      </c>
      <c r="J394" s="356">
        <v>146.08333333333331</v>
      </c>
      <c r="K394" s="355">
        <v>142.55000000000001</v>
      </c>
      <c r="L394" s="355">
        <v>139.65</v>
      </c>
      <c r="M394" s="355">
        <v>39.288600000000002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166.05</v>
      </c>
      <c r="D395" s="356">
        <v>166.56666666666669</v>
      </c>
      <c r="E395" s="356">
        <v>164.73333333333338</v>
      </c>
      <c r="F395" s="356">
        <v>163.41666666666669</v>
      </c>
      <c r="G395" s="356">
        <v>161.58333333333337</v>
      </c>
      <c r="H395" s="356">
        <v>167.88333333333338</v>
      </c>
      <c r="I395" s="356">
        <v>169.7166666666667</v>
      </c>
      <c r="J395" s="356">
        <v>171.03333333333339</v>
      </c>
      <c r="K395" s="355">
        <v>168.4</v>
      </c>
      <c r="L395" s="355">
        <v>165.25</v>
      </c>
      <c r="M395" s="355">
        <v>20.645779999999998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1307.7</v>
      </c>
      <c r="D396" s="356">
        <v>1298.0166666666667</v>
      </c>
      <c r="E396" s="356">
        <v>1272.0333333333333</v>
      </c>
      <c r="F396" s="356">
        <v>1236.3666666666666</v>
      </c>
      <c r="G396" s="356">
        <v>1210.3833333333332</v>
      </c>
      <c r="H396" s="356">
        <v>1333.6833333333334</v>
      </c>
      <c r="I396" s="356">
        <v>1359.6666666666665</v>
      </c>
      <c r="J396" s="356">
        <v>1395.3333333333335</v>
      </c>
      <c r="K396" s="355">
        <v>1324</v>
      </c>
      <c r="L396" s="355">
        <v>1262.3499999999999</v>
      </c>
      <c r="M396" s="355">
        <v>2.2085499999999998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2383.5500000000002</v>
      </c>
      <c r="D397" s="356">
        <v>2388.5499999999997</v>
      </c>
      <c r="E397" s="356">
        <v>2370.0999999999995</v>
      </c>
      <c r="F397" s="356">
        <v>2356.6499999999996</v>
      </c>
      <c r="G397" s="356">
        <v>2338.1999999999994</v>
      </c>
      <c r="H397" s="356">
        <v>2401.9999999999995</v>
      </c>
      <c r="I397" s="356">
        <v>2420.4499999999994</v>
      </c>
      <c r="J397" s="356">
        <v>2433.8999999999996</v>
      </c>
      <c r="K397" s="355">
        <v>2407</v>
      </c>
      <c r="L397" s="355">
        <v>2375.1</v>
      </c>
      <c r="M397" s="355">
        <v>46.231630000000003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439.45</v>
      </c>
      <c r="D398" s="356">
        <v>438.95</v>
      </c>
      <c r="E398" s="356">
        <v>434.9</v>
      </c>
      <c r="F398" s="356">
        <v>430.34999999999997</v>
      </c>
      <c r="G398" s="356">
        <v>426.29999999999995</v>
      </c>
      <c r="H398" s="356">
        <v>443.5</v>
      </c>
      <c r="I398" s="356">
        <v>447.55000000000007</v>
      </c>
      <c r="J398" s="356">
        <v>452.1</v>
      </c>
      <c r="K398" s="355">
        <v>443</v>
      </c>
      <c r="L398" s="355">
        <v>434.4</v>
      </c>
      <c r="M398" s="355">
        <v>0.70648999999999995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270.2</v>
      </c>
      <c r="D399" s="356">
        <v>271.73333333333335</v>
      </c>
      <c r="E399" s="356">
        <v>267.9666666666667</v>
      </c>
      <c r="F399" s="356">
        <v>265.73333333333335</v>
      </c>
      <c r="G399" s="356">
        <v>261.9666666666667</v>
      </c>
      <c r="H399" s="356">
        <v>273.9666666666667</v>
      </c>
      <c r="I399" s="356">
        <v>277.73333333333335</v>
      </c>
      <c r="J399" s="356">
        <v>279.9666666666667</v>
      </c>
      <c r="K399" s="355">
        <v>275.5</v>
      </c>
      <c r="L399" s="355">
        <v>269.5</v>
      </c>
      <c r="M399" s="355">
        <v>1.64906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1235.1500000000001</v>
      </c>
      <c r="D400" s="356">
        <v>1236.2666666666667</v>
      </c>
      <c r="E400" s="356">
        <v>1222.5333333333333</v>
      </c>
      <c r="F400" s="356">
        <v>1209.9166666666667</v>
      </c>
      <c r="G400" s="356">
        <v>1196.1833333333334</v>
      </c>
      <c r="H400" s="356">
        <v>1248.8833333333332</v>
      </c>
      <c r="I400" s="356">
        <v>1262.6166666666663</v>
      </c>
      <c r="J400" s="356">
        <v>1275.2333333333331</v>
      </c>
      <c r="K400" s="355">
        <v>1250</v>
      </c>
      <c r="L400" s="355">
        <v>1223.6500000000001</v>
      </c>
      <c r="M400" s="355">
        <v>0.23107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1835.95</v>
      </c>
      <c r="D401" s="356">
        <v>1840.2166666666665</v>
      </c>
      <c r="E401" s="356">
        <v>1815.7333333333329</v>
      </c>
      <c r="F401" s="356">
        <v>1795.5166666666664</v>
      </c>
      <c r="G401" s="356">
        <v>1771.0333333333328</v>
      </c>
      <c r="H401" s="356">
        <v>1860.4333333333329</v>
      </c>
      <c r="I401" s="356">
        <v>1884.9166666666665</v>
      </c>
      <c r="J401" s="356">
        <v>1905.133333333333</v>
      </c>
      <c r="K401" s="355">
        <v>1864.7</v>
      </c>
      <c r="L401" s="355">
        <v>1820</v>
      </c>
      <c r="M401" s="355">
        <v>2.6526299999999998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35.65</v>
      </c>
      <c r="D402" s="356">
        <v>35.81666666666667</v>
      </c>
      <c r="E402" s="356">
        <v>35.38333333333334</v>
      </c>
      <c r="F402" s="356">
        <v>35.116666666666667</v>
      </c>
      <c r="G402" s="356">
        <v>34.683333333333337</v>
      </c>
      <c r="H402" s="356">
        <v>36.083333333333343</v>
      </c>
      <c r="I402" s="356">
        <v>36.516666666666666</v>
      </c>
      <c r="J402" s="356">
        <v>36.783333333333346</v>
      </c>
      <c r="K402" s="355">
        <v>36.25</v>
      </c>
      <c r="L402" s="355">
        <v>35.549999999999997</v>
      </c>
      <c r="M402" s="355">
        <v>37.240780000000001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104.15</v>
      </c>
      <c r="D403" s="356">
        <v>104.60000000000001</v>
      </c>
      <c r="E403" s="356">
        <v>103.20000000000002</v>
      </c>
      <c r="F403" s="356">
        <v>102.25000000000001</v>
      </c>
      <c r="G403" s="356">
        <v>100.85000000000002</v>
      </c>
      <c r="H403" s="356">
        <v>105.55000000000001</v>
      </c>
      <c r="I403" s="356">
        <v>106.95000000000002</v>
      </c>
      <c r="J403" s="356">
        <v>107.9</v>
      </c>
      <c r="K403" s="355">
        <v>106</v>
      </c>
      <c r="L403" s="355">
        <v>103.65</v>
      </c>
      <c r="M403" s="355">
        <v>509.35597000000001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7528.4</v>
      </c>
      <c r="D404" s="356">
        <v>7511.9833333333336</v>
      </c>
      <c r="E404" s="356">
        <v>7479.2166666666672</v>
      </c>
      <c r="F404" s="356">
        <v>7430.0333333333338</v>
      </c>
      <c r="G404" s="356">
        <v>7397.2666666666673</v>
      </c>
      <c r="H404" s="356">
        <v>7561.166666666667</v>
      </c>
      <c r="I404" s="356">
        <v>7593.9333333333334</v>
      </c>
      <c r="J404" s="356">
        <v>7643.1166666666668</v>
      </c>
      <c r="K404" s="355">
        <v>7544.75</v>
      </c>
      <c r="L404" s="355">
        <v>7462.8</v>
      </c>
      <c r="M404" s="355">
        <v>6.8720000000000003E-2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896</v>
      </c>
      <c r="D405" s="356">
        <v>891.9</v>
      </c>
      <c r="E405" s="356">
        <v>884.8</v>
      </c>
      <c r="F405" s="356">
        <v>873.6</v>
      </c>
      <c r="G405" s="356">
        <v>866.5</v>
      </c>
      <c r="H405" s="356">
        <v>903.09999999999991</v>
      </c>
      <c r="I405" s="356">
        <v>910.2</v>
      </c>
      <c r="J405" s="356">
        <v>921.39999999999986</v>
      </c>
      <c r="K405" s="355">
        <v>899</v>
      </c>
      <c r="L405" s="355">
        <v>880.7</v>
      </c>
      <c r="M405" s="355">
        <v>8.6826000000000008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1220.0999999999999</v>
      </c>
      <c r="D406" s="356">
        <v>1219.5666666666666</v>
      </c>
      <c r="E406" s="356">
        <v>1211.5833333333333</v>
      </c>
      <c r="F406" s="356">
        <v>1203.0666666666666</v>
      </c>
      <c r="G406" s="356">
        <v>1195.0833333333333</v>
      </c>
      <c r="H406" s="356">
        <v>1228.0833333333333</v>
      </c>
      <c r="I406" s="356">
        <v>1236.0666666666668</v>
      </c>
      <c r="J406" s="356">
        <v>1244.5833333333333</v>
      </c>
      <c r="K406" s="355">
        <v>1227.55</v>
      </c>
      <c r="L406" s="355">
        <v>1211.05</v>
      </c>
      <c r="M406" s="355">
        <v>9.3699999999999992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539.79999999999995</v>
      </c>
      <c r="D407" s="356">
        <v>538.4666666666667</v>
      </c>
      <c r="E407" s="356">
        <v>532.68333333333339</v>
      </c>
      <c r="F407" s="356">
        <v>525.56666666666672</v>
      </c>
      <c r="G407" s="356">
        <v>519.78333333333342</v>
      </c>
      <c r="H407" s="356">
        <v>545.58333333333337</v>
      </c>
      <c r="I407" s="356">
        <v>551.36666666666667</v>
      </c>
      <c r="J407" s="356">
        <v>558.48333333333335</v>
      </c>
      <c r="K407" s="355">
        <v>544.25</v>
      </c>
      <c r="L407" s="355">
        <v>531.35</v>
      </c>
      <c r="M407" s="355">
        <v>216.61864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9185.2000000000007</v>
      </c>
      <c r="D408" s="356">
        <v>9258.4666666666672</v>
      </c>
      <c r="E408" s="356">
        <v>9026.7333333333336</v>
      </c>
      <c r="F408" s="356">
        <v>8868.2666666666664</v>
      </c>
      <c r="G408" s="356">
        <v>8636.5333333333328</v>
      </c>
      <c r="H408" s="356">
        <v>9416.9333333333343</v>
      </c>
      <c r="I408" s="356">
        <v>9648.6666666666679</v>
      </c>
      <c r="J408" s="356">
        <v>9807.133333333335</v>
      </c>
      <c r="K408" s="355">
        <v>9490.2000000000007</v>
      </c>
      <c r="L408" s="355">
        <v>9100</v>
      </c>
      <c r="M408" s="355">
        <v>0.16175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108.75</v>
      </c>
      <c r="D409" s="356">
        <v>108.96666666666665</v>
      </c>
      <c r="E409" s="356">
        <v>106.33333333333331</v>
      </c>
      <c r="F409" s="356">
        <v>103.91666666666666</v>
      </c>
      <c r="G409" s="356">
        <v>101.28333333333332</v>
      </c>
      <c r="H409" s="356">
        <v>111.38333333333331</v>
      </c>
      <c r="I409" s="356">
        <v>114.01666666666667</v>
      </c>
      <c r="J409" s="356">
        <v>116.43333333333331</v>
      </c>
      <c r="K409" s="355">
        <v>111.6</v>
      </c>
      <c r="L409" s="355">
        <v>106.55</v>
      </c>
      <c r="M409" s="355">
        <v>7.2966100000000003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130.6</v>
      </c>
      <c r="D410" s="356">
        <v>130.83333333333331</v>
      </c>
      <c r="E410" s="356">
        <v>128.46666666666664</v>
      </c>
      <c r="F410" s="356">
        <v>126.33333333333331</v>
      </c>
      <c r="G410" s="356">
        <v>123.96666666666664</v>
      </c>
      <c r="H410" s="356">
        <v>132.96666666666664</v>
      </c>
      <c r="I410" s="356">
        <v>135.33333333333331</v>
      </c>
      <c r="J410" s="356">
        <v>137.46666666666664</v>
      </c>
      <c r="K410" s="355">
        <v>133.19999999999999</v>
      </c>
      <c r="L410" s="355">
        <v>128.69999999999999</v>
      </c>
      <c r="M410" s="355">
        <v>18.451599999999999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164.8</v>
      </c>
      <c r="D411" s="356">
        <v>165.53333333333333</v>
      </c>
      <c r="E411" s="356">
        <v>162.86666666666667</v>
      </c>
      <c r="F411" s="356">
        <v>160.93333333333334</v>
      </c>
      <c r="G411" s="356">
        <v>158.26666666666668</v>
      </c>
      <c r="H411" s="356">
        <v>167.46666666666667</v>
      </c>
      <c r="I411" s="356">
        <v>170.13333333333335</v>
      </c>
      <c r="J411" s="356">
        <v>172.06666666666666</v>
      </c>
      <c r="K411" s="355">
        <v>168.2</v>
      </c>
      <c r="L411" s="355">
        <v>163.6</v>
      </c>
      <c r="M411" s="355">
        <v>8.6088100000000001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3403.8</v>
      </c>
      <c r="D412" s="356">
        <v>3387.15</v>
      </c>
      <c r="E412" s="356">
        <v>3338.8500000000004</v>
      </c>
      <c r="F412" s="356">
        <v>3273.9</v>
      </c>
      <c r="G412" s="356">
        <v>3225.6000000000004</v>
      </c>
      <c r="H412" s="356">
        <v>3452.1000000000004</v>
      </c>
      <c r="I412" s="356">
        <v>3500.4000000000005</v>
      </c>
      <c r="J412" s="356">
        <v>3565.3500000000004</v>
      </c>
      <c r="K412" s="355">
        <v>3435.45</v>
      </c>
      <c r="L412" s="355">
        <v>3322.2</v>
      </c>
      <c r="M412" s="355">
        <v>0.14581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602.35</v>
      </c>
      <c r="D413" s="356">
        <v>597.73333333333323</v>
      </c>
      <c r="E413" s="356">
        <v>585.46666666666647</v>
      </c>
      <c r="F413" s="356">
        <v>568.58333333333326</v>
      </c>
      <c r="G413" s="356">
        <v>556.31666666666649</v>
      </c>
      <c r="H413" s="356">
        <v>614.61666666666645</v>
      </c>
      <c r="I413" s="356">
        <v>626.8833333333331</v>
      </c>
      <c r="J413" s="356">
        <v>643.76666666666642</v>
      </c>
      <c r="K413" s="355">
        <v>610</v>
      </c>
      <c r="L413" s="355">
        <v>580.85</v>
      </c>
      <c r="M413" s="355">
        <v>6.2987000000000002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509.85</v>
      </c>
      <c r="D414" s="356">
        <v>514.69999999999993</v>
      </c>
      <c r="E414" s="356">
        <v>502.29999999999984</v>
      </c>
      <c r="F414" s="356">
        <v>494.74999999999989</v>
      </c>
      <c r="G414" s="356">
        <v>482.3499999999998</v>
      </c>
      <c r="H414" s="356">
        <v>522.24999999999989</v>
      </c>
      <c r="I414" s="356">
        <v>534.65</v>
      </c>
      <c r="J414" s="356">
        <v>542.19999999999993</v>
      </c>
      <c r="K414" s="355">
        <v>527.1</v>
      </c>
      <c r="L414" s="355">
        <v>507.15</v>
      </c>
      <c r="M414" s="355">
        <v>1.75098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25265.45</v>
      </c>
      <c r="D415" s="356">
        <v>25436.683333333334</v>
      </c>
      <c r="E415" s="356">
        <v>24988.76666666667</v>
      </c>
      <c r="F415" s="356">
        <v>24712.083333333336</v>
      </c>
      <c r="G415" s="356">
        <v>24264.166666666672</v>
      </c>
      <c r="H415" s="356">
        <v>25713.366666666669</v>
      </c>
      <c r="I415" s="356">
        <v>26161.283333333333</v>
      </c>
      <c r="J415" s="356">
        <v>26437.966666666667</v>
      </c>
      <c r="K415" s="355">
        <v>25884.6</v>
      </c>
      <c r="L415" s="355">
        <v>25160</v>
      </c>
      <c r="M415" s="355">
        <v>0.254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1858.2</v>
      </c>
      <c r="D416" s="356">
        <v>1860.5166666666667</v>
      </c>
      <c r="E416" s="356">
        <v>1833.8833333333332</v>
      </c>
      <c r="F416" s="356">
        <v>1809.5666666666666</v>
      </c>
      <c r="G416" s="356">
        <v>1782.9333333333332</v>
      </c>
      <c r="H416" s="356">
        <v>1884.8333333333333</v>
      </c>
      <c r="I416" s="356">
        <v>1911.4666666666669</v>
      </c>
      <c r="J416" s="356">
        <v>1935.7833333333333</v>
      </c>
      <c r="K416" s="355">
        <v>1887.15</v>
      </c>
      <c r="L416" s="355">
        <v>1836.2</v>
      </c>
      <c r="M416" s="355">
        <v>0.29459999999999997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2439.0500000000002</v>
      </c>
      <c r="D417" s="356">
        <v>2438.0499999999997</v>
      </c>
      <c r="E417" s="356">
        <v>2407.5999999999995</v>
      </c>
      <c r="F417" s="356">
        <v>2376.1499999999996</v>
      </c>
      <c r="G417" s="356">
        <v>2345.6999999999994</v>
      </c>
      <c r="H417" s="356">
        <v>2469.4999999999995</v>
      </c>
      <c r="I417" s="356">
        <v>2499.9499999999994</v>
      </c>
      <c r="J417" s="356">
        <v>2531.3999999999996</v>
      </c>
      <c r="K417" s="355">
        <v>2468.5</v>
      </c>
      <c r="L417" s="355">
        <v>2406.6</v>
      </c>
      <c r="M417" s="355">
        <v>3.5752199999999998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525.54999999999995</v>
      </c>
      <c r="D418" s="356">
        <v>526.23333333333323</v>
      </c>
      <c r="E418" s="356">
        <v>519.46666666666647</v>
      </c>
      <c r="F418" s="356">
        <v>513.38333333333321</v>
      </c>
      <c r="G418" s="356">
        <v>506.61666666666645</v>
      </c>
      <c r="H418" s="356">
        <v>532.31666666666649</v>
      </c>
      <c r="I418" s="356">
        <v>539.08333333333314</v>
      </c>
      <c r="J418" s="356">
        <v>545.16666666666652</v>
      </c>
      <c r="K418" s="355">
        <v>533</v>
      </c>
      <c r="L418" s="355">
        <v>520.15</v>
      </c>
      <c r="M418" s="355">
        <v>1.2583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30.95</v>
      </c>
      <c r="D419" s="356">
        <v>30.95</v>
      </c>
      <c r="E419" s="356">
        <v>30.799999999999997</v>
      </c>
      <c r="F419" s="356">
        <v>30.65</v>
      </c>
      <c r="G419" s="356">
        <v>30.499999999999996</v>
      </c>
      <c r="H419" s="356">
        <v>31.099999999999998</v>
      </c>
      <c r="I419" s="356">
        <v>31.249999999999996</v>
      </c>
      <c r="J419" s="356">
        <v>31.4</v>
      </c>
      <c r="K419" s="355">
        <v>31.1</v>
      </c>
      <c r="L419" s="355">
        <v>30.8</v>
      </c>
      <c r="M419" s="355">
        <v>15.66381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3781.25</v>
      </c>
      <c r="D420" s="356">
        <v>3724.8833333333332</v>
      </c>
      <c r="E420" s="356">
        <v>3657.7666666666664</v>
      </c>
      <c r="F420" s="356">
        <v>3534.2833333333333</v>
      </c>
      <c r="G420" s="356">
        <v>3467.1666666666665</v>
      </c>
      <c r="H420" s="356">
        <v>3848.3666666666663</v>
      </c>
      <c r="I420" s="356">
        <v>3915.4833333333331</v>
      </c>
      <c r="J420" s="356">
        <v>4038.9666666666662</v>
      </c>
      <c r="K420" s="355">
        <v>3792</v>
      </c>
      <c r="L420" s="355">
        <v>3601.4</v>
      </c>
      <c r="M420" s="355">
        <v>0.52315999999999996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878.35</v>
      </c>
      <c r="D421" s="356">
        <v>878.61666666666667</v>
      </c>
      <c r="E421" s="356">
        <v>869.73333333333335</v>
      </c>
      <c r="F421" s="356">
        <v>861.11666666666667</v>
      </c>
      <c r="G421" s="356">
        <v>852.23333333333335</v>
      </c>
      <c r="H421" s="356">
        <v>887.23333333333335</v>
      </c>
      <c r="I421" s="356">
        <v>896.11666666666679</v>
      </c>
      <c r="J421" s="356">
        <v>904.73333333333335</v>
      </c>
      <c r="K421" s="355">
        <v>887.5</v>
      </c>
      <c r="L421" s="355">
        <v>870</v>
      </c>
      <c r="M421" s="355">
        <v>2.3866499999999999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956.55</v>
      </c>
      <c r="D422" s="356">
        <v>955.16666666666663</v>
      </c>
      <c r="E422" s="356">
        <v>941.33333333333326</v>
      </c>
      <c r="F422" s="356">
        <v>926.11666666666667</v>
      </c>
      <c r="G422" s="356">
        <v>912.2833333333333</v>
      </c>
      <c r="H422" s="356">
        <v>970.38333333333321</v>
      </c>
      <c r="I422" s="356">
        <v>984.21666666666647</v>
      </c>
      <c r="J422" s="356">
        <v>999.43333333333317</v>
      </c>
      <c r="K422" s="355">
        <v>969</v>
      </c>
      <c r="L422" s="355">
        <v>939.95</v>
      </c>
      <c r="M422" s="355">
        <v>0.67705000000000004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2331.85</v>
      </c>
      <c r="D423" s="356">
        <v>2328.6666666666665</v>
      </c>
      <c r="E423" s="356">
        <v>2304.1833333333329</v>
      </c>
      <c r="F423" s="356">
        <v>2276.5166666666664</v>
      </c>
      <c r="G423" s="356">
        <v>2252.0333333333328</v>
      </c>
      <c r="H423" s="356">
        <v>2356.333333333333</v>
      </c>
      <c r="I423" s="356">
        <v>2380.8166666666666</v>
      </c>
      <c r="J423" s="356">
        <v>2408.4833333333331</v>
      </c>
      <c r="K423" s="355">
        <v>2353.15</v>
      </c>
      <c r="L423" s="355">
        <v>2301</v>
      </c>
      <c r="M423" s="355">
        <v>0.32085999999999998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855.2</v>
      </c>
      <c r="D424" s="356">
        <v>850.06666666666661</v>
      </c>
      <c r="E424" s="356">
        <v>840.18333333333317</v>
      </c>
      <c r="F424" s="356">
        <v>825.16666666666652</v>
      </c>
      <c r="G424" s="356">
        <v>815.28333333333308</v>
      </c>
      <c r="H424" s="356">
        <v>865.08333333333326</v>
      </c>
      <c r="I424" s="356">
        <v>874.9666666666667</v>
      </c>
      <c r="J424" s="356">
        <v>889.98333333333335</v>
      </c>
      <c r="K424" s="355">
        <v>859.95</v>
      </c>
      <c r="L424" s="355">
        <v>835.05</v>
      </c>
      <c r="M424" s="355">
        <v>1.23153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404.5</v>
      </c>
      <c r="D425" s="356">
        <v>382.66666666666669</v>
      </c>
      <c r="E425" s="356">
        <v>360.83333333333337</v>
      </c>
      <c r="F425" s="356">
        <v>317.16666666666669</v>
      </c>
      <c r="G425" s="356">
        <v>295.33333333333337</v>
      </c>
      <c r="H425" s="356">
        <v>426.33333333333337</v>
      </c>
      <c r="I425" s="356">
        <v>448.16666666666674</v>
      </c>
      <c r="J425" s="356">
        <v>491.83333333333337</v>
      </c>
      <c r="K425" s="355">
        <v>404.5</v>
      </c>
      <c r="L425" s="355">
        <v>339</v>
      </c>
      <c r="M425" s="355">
        <v>30.384650000000001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344.2</v>
      </c>
      <c r="D426" s="356">
        <v>340.88333333333338</v>
      </c>
      <c r="E426" s="356">
        <v>332.76666666666677</v>
      </c>
      <c r="F426" s="356">
        <v>321.33333333333337</v>
      </c>
      <c r="G426" s="356">
        <v>313.21666666666675</v>
      </c>
      <c r="H426" s="356">
        <v>352.31666666666678</v>
      </c>
      <c r="I426" s="356">
        <v>360.43333333333345</v>
      </c>
      <c r="J426" s="356">
        <v>371.86666666666679</v>
      </c>
      <c r="K426" s="355">
        <v>349</v>
      </c>
      <c r="L426" s="355">
        <v>329.45</v>
      </c>
      <c r="M426" s="355">
        <v>28.827169999999999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60.95</v>
      </c>
      <c r="D427" s="356">
        <v>61</v>
      </c>
      <c r="E427" s="356">
        <v>60.55</v>
      </c>
      <c r="F427" s="356">
        <v>60.15</v>
      </c>
      <c r="G427" s="356">
        <v>59.699999999999996</v>
      </c>
      <c r="H427" s="356">
        <v>61.4</v>
      </c>
      <c r="I427" s="356">
        <v>61.85</v>
      </c>
      <c r="J427" s="356">
        <v>62.25</v>
      </c>
      <c r="K427" s="355">
        <v>61.45</v>
      </c>
      <c r="L427" s="355">
        <v>60.6</v>
      </c>
      <c r="M427" s="355">
        <v>21.405850000000001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2453.5</v>
      </c>
      <c r="D428" s="356">
        <v>2462.7666666666669</v>
      </c>
      <c r="E428" s="356">
        <v>2431.5333333333338</v>
      </c>
      <c r="F428" s="356">
        <v>2409.5666666666671</v>
      </c>
      <c r="G428" s="356">
        <v>2378.3333333333339</v>
      </c>
      <c r="H428" s="356">
        <v>2484.7333333333336</v>
      </c>
      <c r="I428" s="356">
        <v>2515.9666666666662</v>
      </c>
      <c r="J428" s="356">
        <v>2537.9333333333334</v>
      </c>
      <c r="K428" s="355">
        <v>2494</v>
      </c>
      <c r="L428" s="355">
        <v>2440.8000000000002</v>
      </c>
      <c r="M428" s="355">
        <v>4.9857199999999997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1283.8</v>
      </c>
      <c r="D429" s="356">
        <v>1286.3833333333332</v>
      </c>
      <c r="E429" s="356">
        <v>1268.4166666666665</v>
      </c>
      <c r="F429" s="356">
        <v>1253.0333333333333</v>
      </c>
      <c r="G429" s="356">
        <v>1235.0666666666666</v>
      </c>
      <c r="H429" s="356">
        <v>1301.7666666666664</v>
      </c>
      <c r="I429" s="356">
        <v>1319.7333333333331</v>
      </c>
      <c r="J429" s="356">
        <v>1335.1166666666663</v>
      </c>
      <c r="K429" s="355">
        <v>1304.3499999999999</v>
      </c>
      <c r="L429" s="355">
        <v>1271</v>
      </c>
      <c r="M429" s="355">
        <v>9.0940399999999997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407.3</v>
      </c>
      <c r="D430" s="356">
        <v>405.78333333333336</v>
      </c>
      <c r="E430" s="356">
        <v>402.2166666666667</v>
      </c>
      <c r="F430" s="356">
        <v>397.13333333333333</v>
      </c>
      <c r="G430" s="356">
        <v>393.56666666666666</v>
      </c>
      <c r="H430" s="356">
        <v>410.86666666666673</v>
      </c>
      <c r="I430" s="356">
        <v>414.43333333333345</v>
      </c>
      <c r="J430" s="356">
        <v>419.51666666666677</v>
      </c>
      <c r="K430" s="355">
        <v>409.35</v>
      </c>
      <c r="L430" s="355">
        <v>400.7</v>
      </c>
      <c r="M430" s="355">
        <v>5.8494599999999997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95.65</v>
      </c>
      <c r="D431" s="356">
        <v>95.88333333333334</v>
      </c>
      <c r="E431" s="356">
        <v>95.066666666666677</v>
      </c>
      <c r="F431" s="356">
        <v>94.483333333333334</v>
      </c>
      <c r="G431" s="356">
        <v>93.666666666666671</v>
      </c>
      <c r="H431" s="356">
        <v>96.466666666666683</v>
      </c>
      <c r="I431" s="356">
        <v>97.283333333333346</v>
      </c>
      <c r="J431" s="356">
        <v>97.866666666666688</v>
      </c>
      <c r="K431" s="355">
        <v>96.7</v>
      </c>
      <c r="L431" s="355">
        <v>95.3</v>
      </c>
      <c r="M431" s="355">
        <v>1.4562999999999999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210.65</v>
      </c>
      <c r="D432" s="356">
        <v>211.76666666666665</v>
      </c>
      <c r="E432" s="356">
        <v>208.8833333333333</v>
      </c>
      <c r="F432" s="356">
        <v>207.11666666666665</v>
      </c>
      <c r="G432" s="356">
        <v>204.23333333333329</v>
      </c>
      <c r="H432" s="356">
        <v>213.5333333333333</v>
      </c>
      <c r="I432" s="356">
        <v>216.41666666666663</v>
      </c>
      <c r="J432" s="356">
        <v>218.18333333333331</v>
      </c>
      <c r="K432" s="355">
        <v>214.65</v>
      </c>
      <c r="L432" s="355">
        <v>210</v>
      </c>
      <c r="M432" s="355">
        <v>8.9574599999999993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612.85</v>
      </c>
      <c r="D433" s="356">
        <v>608.5</v>
      </c>
      <c r="E433" s="356">
        <v>592.9</v>
      </c>
      <c r="F433" s="356">
        <v>572.94999999999993</v>
      </c>
      <c r="G433" s="356">
        <v>557.34999999999991</v>
      </c>
      <c r="H433" s="356">
        <v>628.45000000000005</v>
      </c>
      <c r="I433" s="356">
        <v>644.04999999999995</v>
      </c>
      <c r="J433" s="356">
        <v>664.00000000000011</v>
      </c>
      <c r="K433" s="355">
        <v>624.1</v>
      </c>
      <c r="L433" s="355">
        <v>588.54999999999995</v>
      </c>
      <c r="M433" s="355">
        <v>7.6364000000000001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394.35</v>
      </c>
      <c r="D434" s="356">
        <v>393.61666666666662</v>
      </c>
      <c r="E434" s="356">
        <v>389.48333333333323</v>
      </c>
      <c r="F434" s="356">
        <v>384.61666666666662</v>
      </c>
      <c r="G434" s="356">
        <v>380.48333333333323</v>
      </c>
      <c r="H434" s="356">
        <v>398.48333333333323</v>
      </c>
      <c r="I434" s="356">
        <v>402.61666666666656</v>
      </c>
      <c r="J434" s="356">
        <v>407.48333333333323</v>
      </c>
      <c r="K434" s="355">
        <v>397.75</v>
      </c>
      <c r="L434" s="355">
        <v>388.75</v>
      </c>
      <c r="M434" s="355">
        <v>2.7840099999999999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2266.15</v>
      </c>
      <c r="D435" s="356">
        <v>2254.35</v>
      </c>
      <c r="E435" s="356">
        <v>2231.6999999999998</v>
      </c>
      <c r="F435" s="356">
        <v>2197.25</v>
      </c>
      <c r="G435" s="356">
        <v>2174.6</v>
      </c>
      <c r="H435" s="356">
        <v>2288.7999999999997</v>
      </c>
      <c r="I435" s="356">
        <v>2311.4500000000003</v>
      </c>
      <c r="J435" s="356">
        <v>2345.8999999999996</v>
      </c>
      <c r="K435" s="355">
        <v>2277</v>
      </c>
      <c r="L435" s="355">
        <v>2219.9</v>
      </c>
      <c r="M435" s="355">
        <v>9.7769999999999996E-2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869.6</v>
      </c>
      <c r="D436" s="356">
        <v>863.88333333333333</v>
      </c>
      <c r="E436" s="356">
        <v>849.41666666666663</v>
      </c>
      <c r="F436" s="356">
        <v>829.23333333333335</v>
      </c>
      <c r="G436" s="356">
        <v>814.76666666666665</v>
      </c>
      <c r="H436" s="356">
        <v>884.06666666666661</v>
      </c>
      <c r="I436" s="356">
        <v>898.5333333333333</v>
      </c>
      <c r="J436" s="356">
        <v>918.71666666666658</v>
      </c>
      <c r="K436" s="355">
        <v>878.35</v>
      </c>
      <c r="L436" s="355">
        <v>843.7</v>
      </c>
      <c r="M436" s="355">
        <v>0.42787999999999998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890.65</v>
      </c>
      <c r="D437" s="356">
        <v>890.36666666666667</v>
      </c>
      <c r="E437" s="356">
        <v>882.2833333333333</v>
      </c>
      <c r="F437" s="356">
        <v>873.91666666666663</v>
      </c>
      <c r="G437" s="356">
        <v>865.83333333333326</v>
      </c>
      <c r="H437" s="356">
        <v>898.73333333333335</v>
      </c>
      <c r="I437" s="356">
        <v>906.81666666666661</v>
      </c>
      <c r="J437" s="356">
        <v>915.18333333333339</v>
      </c>
      <c r="K437" s="355">
        <v>898.45</v>
      </c>
      <c r="L437" s="355">
        <v>882</v>
      </c>
      <c r="M437" s="355">
        <v>44.047409999999999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515.9</v>
      </c>
      <c r="D438" s="356">
        <v>517.0333333333333</v>
      </c>
      <c r="E438" s="356">
        <v>511.11666666666656</v>
      </c>
      <c r="F438" s="356">
        <v>506.33333333333326</v>
      </c>
      <c r="G438" s="356">
        <v>500.41666666666652</v>
      </c>
      <c r="H438" s="356">
        <v>521.81666666666661</v>
      </c>
      <c r="I438" s="356">
        <v>527.73333333333335</v>
      </c>
      <c r="J438" s="356">
        <v>532.51666666666665</v>
      </c>
      <c r="K438" s="355">
        <v>522.95000000000005</v>
      </c>
      <c r="L438" s="355">
        <v>512.25</v>
      </c>
      <c r="M438" s="355">
        <v>3.7865899999999999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516.20000000000005</v>
      </c>
      <c r="D439" s="356">
        <v>513.85</v>
      </c>
      <c r="E439" s="356">
        <v>509.35</v>
      </c>
      <c r="F439" s="356">
        <v>502.5</v>
      </c>
      <c r="G439" s="356">
        <v>498</v>
      </c>
      <c r="H439" s="356">
        <v>520.70000000000005</v>
      </c>
      <c r="I439" s="356">
        <v>525.20000000000005</v>
      </c>
      <c r="J439" s="356">
        <v>532.05000000000007</v>
      </c>
      <c r="K439" s="355">
        <v>518.35</v>
      </c>
      <c r="L439" s="355">
        <v>507</v>
      </c>
      <c r="M439" s="355">
        <v>7.45038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703.05</v>
      </c>
      <c r="D440" s="356">
        <v>702.54999999999984</v>
      </c>
      <c r="E440" s="356">
        <v>695.1999999999997</v>
      </c>
      <c r="F440" s="356">
        <v>687.34999999999991</v>
      </c>
      <c r="G440" s="356">
        <v>679.99999999999977</v>
      </c>
      <c r="H440" s="356">
        <v>710.39999999999964</v>
      </c>
      <c r="I440" s="356">
        <v>717.74999999999977</v>
      </c>
      <c r="J440" s="356">
        <v>725.59999999999957</v>
      </c>
      <c r="K440" s="355">
        <v>709.9</v>
      </c>
      <c r="L440" s="355">
        <v>694.7</v>
      </c>
      <c r="M440" s="355">
        <v>0.27162999999999998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414.7</v>
      </c>
      <c r="D441" s="356">
        <v>411.73333333333335</v>
      </c>
      <c r="E441" s="356">
        <v>407.4666666666667</v>
      </c>
      <c r="F441" s="356">
        <v>400.23333333333335</v>
      </c>
      <c r="G441" s="356">
        <v>395.9666666666667</v>
      </c>
      <c r="H441" s="356">
        <v>418.9666666666667</v>
      </c>
      <c r="I441" s="356">
        <v>423.23333333333335</v>
      </c>
      <c r="J441" s="356">
        <v>430.4666666666667</v>
      </c>
      <c r="K441" s="355">
        <v>416</v>
      </c>
      <c r="L441" s="355">
        <v>404.5</v>
      </c>
      <c r="M441" s="355">
        <v>1.04566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2092.65</v>
      </c>
      <c r="D442" s="356">
        <v>2110.7833333333333</v>
      </c>
      <c r="E442" s="356">
        <v>2058.1666666666665</v>
      </c>
      <c r="F442" s="356">
        <v>2023.6833333333334</v>
      </c>
      <c r="G442" s="356">
        <v>1971.0666666666666</v>
      </c>
      <c r="H442" s="356">
        <v>2145.2666666666664</v>
      </c>
      <c r="I442" s="356">
        <v>2197.8833333333332</v>
      </c>
      <c r="J442" s="356">
        <v>2232.3666666666663</v>
      </c>
      <c r="K442" s="355">
        <v>2163.4</v>
      </c>
      <c r="L442" s="355">
        <v>2076.3000000000002</v>
      </c>
      <c r="M442" s="355">
        <v>1.9945900000000001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551.45000000000005</v>
      </c>
      <c r="D443" s="356">
        <v>549.26666666666677</v>
      </c>
      <c r="E443" s="356">
        <v>533.83333333333348</v>
      </c>
      <c r="F443" s="356">
        <v>516.2166666666667</v>
      </c>
      <c r="G443" s="356">
        <v>500.78333333333342</v>
      </c>
      <c r="H443" s="356">
        <v>566.88333333333355</v>
      </c>
      <c r="I443" s="356">
        <v>582.31666666666672</v>
      </c>
      <c r="J443" s="356">
        <v>599.93333333333362</v>
      </c>
      <c r="K443" s="355">
        <v>564.70000000000005</v>
      </c>
      <c r="L443" s="355">
        <v>531.65</v>
      </c>
      <c r="M443" s="355">
        <v>4.7766200000000003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11.9</v>
      </c>
      <c r="D444" s="356">
        <v>12.066666666666668</v>
      </c>
      <c r="E444" s="356">
        <v>11.633333333333336</v>
      </c>
      <c r="F444" s="356">
        <v>11.366666666666669</v>
      </c>
      <c r="G444" s="356">
        <v>10.933333333333337</v>
      </c>
      <c r="H444" s="356">
        <v>12.333333333333336</v>
      </c>
      <c r="I444" s="356">
        <v>12.766666666666669</v>
      </c>
      <c r="J444" s="356">
        <v>13.033333333333335</v>
      </c>
      <c r="K444" s="355">
        <v>12.5</v>
      </c>
      <c r="L444" s="355">
        <v>11.8</v>
      </c>
      <c r="M444" s="355">
        <v>672.43368999999996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400.6</v>
      </c>
      <c r="D445" s="356">
        <v>401.95</v>
      </c>
      <c r="E445" s="356">
        <v>397.4</v>
      </c>
      <c r="F445" s="356">
        <v>394.2</v>
      </c>
      <c r="G445" s="356">
        <v>389.65</v>
      </c>
      <c r="H445" s="356">
        <v>405.15</v>
      </c>
      <c r="I445" s="356">
        <v>409.70000000000005</v>
      </c>
      <c r="J445" s="356">
        <v>412.9</v>
      </c>
      <c r="K445" s="355">
        <v>406.5</v>
      </c>
      <c r="L445" s="355">
        <v>398.75</v>
      </c>
      <c r="M445" s="355">
        <v>5.33162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1002.75</v>
      </c>
      <c r="D446" s="356">
        <v>1006.8333333333334</v>
      </c>
      <c r="E446" s="356">
        <v>995.91666666666674</v>
      </c>
      <c r="F446" s="356">
        <v>989.08333333333337</v>
      </c>
      <c r="G446" s="356">
        <v>978.16666666666674</v>
      </c>
      <c r="H446" s="356">
        <v>1013.6666666666667</v>
      </c>
      <c r="I446" s="356">
        <v>1024.5833333333335</v>
      </c>
      <c r="J446" s="356">
        <v>1031.4166666666667</v>
      </c>
      <c r="K446" s="355">
        <v>1017.75</v>
      </c>
      <c r="L446" s="355">
        <v>1000</v>
      </c>
      <c r="M446" s="355">
        <v>0.24707999999999999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585.35</v>
      </c>
      <c r="D447" s="356">
        <v>586.7166666666667</v>
      </c>
      <c r="E447" s="356">
        <v>578.63333333333344</v>
      </c>
      <c r="F447" s="356">
        <v>571.91666666666674</v>
      </c>
      <c r="G447" s="356">
        <v>563.83333333333348</v>
      </c>
      <c r="H447" s="356">
        <v>593.43333333333339</v>
      </c>
      <c r="I447" s="356">
        <v>601.51666666666665</v>
      </c>
      <c r="J447" s="356">
        <v>608.23333333333335</v>
      </c>
      <c r="K447" s="355">
        <v>594.79999999999995</v>
      </c>
      <c r="L447" s="355">
        <v>580</v>
      </c>
      <c r="M447" s="355">
        <v>4.6437099999999996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1802.6</v>
      </c>
      <c r="D448" s="356">
        <v>1804.3666666666668</v>
      </c>
      <c r="E448" s="356">
        <v>1768.7333333333336</v>
      </c>
      <c r="F448" s="356">
        <v>1734.8666666666668</v>
      </c>
      <c r="G448" s="356">
        <v>1699.2333333333336</v>
      </c>
      <c r="H448" s="356">
        <v>1838.2333333333336</v>
      </c>
      <c r="I448" s="356">
        <v>1873.8666666666668</v>
      </c>
      <c r="J448" s="356">
        <v>1907.7333333333336</v>
      </c>
      <c r="K448" s="355">
        <v>1840</v>
      </c>
      <c r="L448" s="355">
        <v>1770.5</v>
      </c>
      <c r="M448" s="355">
        <v>2.2885399999999998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12994.85</v>
      </c>
      <c r="D449" s="356">
        <v>13001.4</v>
      </c>
      <c r="E449" s="356">
        <v>12845.15</v>
      </c>
      <c r="F449" s="356">
        <v>12695.45</v>
      </c>
      <c r="G449" s="356">
        <v>12539.2</v>
      </c>
      <c r="H449" s="356">
        <v>13151.099999999999</v>
      </c>
      <c r="I449" s="356">
        <v>13307.349999999999</v>
      </c>
      <c r="J449" s="356">
        <v>13457.049999999997</v>
      </c>
      <c r="K449" s="355">
        <v>13157.65</v>
      </c>
      <c r="L449" s="355">
        <v>12851.7</v>
      </c>
      <c r="M449" s="355">
        <v>5.3200000000000001E-3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966.75</v>
      </c>
      <c r="D450" s="356">
        <v>965.93333333333339</v>
      </c>
      <c r="E450" s="356">
        <v>957.06666666666683</v>
      </c>
      <c r="F450" s="356">
        <v>947.38333333333344</v>
      </c>
      <c r="G450" s="356">
        <v>938.51666666666688</v>
      </c>
      <c r="H450" s="356">
        <v>975.61666666666679</v>
      </c>
      <c r="I450" s="356">
        <v>984.48333333333335</v>
      </c>
      <c r="J450" s="356">
        <v>994.16666666666674</v>
      </c>
      <c r="K450" s="355">
        <v>974.8</v>
      </c>
      <c r="L450" s="355">
        <v>956.25</v>
      </c>
      <c r="M450" s="355">
        <v>10.046419999999999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220.5</v>
      </c>
      <c r="D451" s="356">
        <v>219.33333333333334</v>
      </c>
      <c r="E451" s="356">
        <v>217.01666666666668</v>
      </c>
      <c r="F451" s="356">
        <v>213.53333333333333</v>
      </c>
      <c r="G451" s="356">
        <v>211.21666666666667</v>
      </c>
      <c r="H451" s="356">
        <v>222.81666666666669</v>
      </c>
      <c r="I451" s="356">
        <v>225.13333333333335</v>
      </c>
      <c r="J451" s="356">
        <v>228.6166666666667</v>
      </c>
      <c r="K451" s="355">
        <v>221.65</v>
      </c>
      <c r="L451" s="355">
        <v>215.85</v>
      </c>
      <c r="M451" s="355">
        <v>24.630369999999999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1312.35</v>
      </c>
      <c r="D452" s="356">
        <v>1311.3999999999999</v>
      </c>
      <c r="E452" s="356">
        <v>1300.9499999999998</v>
      </c>
      <c r="F452" s="356">
        <v>1289.55</v>
      </c>
      <c r="G452" s="356">
        <v>1279.0999999999999</v>
      </c>
      <c r="H452" s="356">
        <v>1322.7999999999997</v>
      </c>
      <c r="I452" s="356">
        <v>1333.25</v>
      </c>
      <c r="J452" s="356">
        <v>1344.6499999999996</v>
      </c>
      <c r="K452" s="355">
        <v>1321.85</v>
      </c>
      <c r="L452" s="355">
        <v>1300</v>
      </c>
      <c r="M452" s="355">
        <v>7.6571300000000004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742.45</v>
      </c>
      <c r="D453" s="356">
        <v>740.65</v>
      </c>
      <c r="E453" s="356">
        <v>736.4</v>
      </c>
      <c r="F453" s="356">
        <v>730.35</v>
      </c>
      <c r="G453" s="356">
        <v>726.1</v>
      </c>
      <c r="H453" s="356">
        <v>746.69999999999993</v>
      </c>
      <c r="I453" s="356">
        <v>750.94999999999993</v>
      </c>
      <c r="J453" s="356">
        <v>756.99999999999989</v>
      </c>
      <c r="K453" s="355">
        <v>744.9</v>
      </c>
      <c r="L453" s="355">
        <v>734.6</v>
      </c>
      <c r="M453" s="355">
        <v>17.71997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7482.5</v>
      </c>
      <c r="D454" s="356">
        <v>7528.166666666667</v>
      </c>
      <c r="E454" s="356">
        <v>7384.3333333333339</v>
      </c>
      <c r="F454" s="356">
        <v>7286.166666666667</v>
      </c>
      <c r="G454" s="356">
        <v>7142.3333333333339</v>
      </c>
      <c r="H454" s="356">
        <v>7626.3333333333339</v>
      </c>
      <c r="I454" s="356">
        <v>7770.1666666666679</v>
      </c>
      <c r="J454" s="356">
        <v>7868.3333333333339</v>
      </c>
      <c r="K454" s="355">
        <v>7672</v>
      </c>
      <c r="L454" s="355">
        <v>7430</v>
      </c>
      <c r="M454" s="355">
        <v>3.1059000000000001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506.4</v>
      </c>
      <c r="D455" s="356">
        <v>508.66666666666669</v>
      </c>
      <c r="E455" s="356">
        <v>502.88333333333333</v>
      </c>
      <c r="F455" s="356">
        <v>499.36666666666662</v>
      </c>
      <c r="G455" s="356">
        <v>493.58333333333326</v>
      </c>
      <c r="H455" s="356">
        <v>512.18333333333339</v>
      </c>
      <c r="I455" s="356">
        <v>517.96666666666681</v>
      </c>
      <c r="J455" s="356">
        <v>521.48333333333346</v>
      </c>
      <c r="K455" s="355">
        <v>514.45000000000005</v>
      </c>
      <c r="L455" s="355">
        <v>505.15</v>
      </c>
      <c r="M455" s="355">
        <v>143.1104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249.2</v>
      </c>
      <c r="D456" s="356">
        <v>251.63333333333333</v>
      </c>
      <c r="E456" s="356">
        <v>245.26666666666665</v>
      </c>
      <c r="F456" s="356">
        <v>241.33333333333331</v>
      </c>
      <c r="G456" s="356">
        <v>234.96666666666664</v>
      </c>
      <c r="H456" s="356">
        <v>255.56666666666666</v>
      </c>
      <c r="I456" s="356">
        <v>261.93333333333334</v>
      </c>
      <c r="J456" s="356">
        <v>265.86666666666667</v>
      </c>
      <c r="K456" s="355">
        <v>258</v>
      </c>
      <c r="L456" s="355">
        <v>247.7</v>
      </c>
      <c r="M456" s="355">
        <v>33.364890000000003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250.6</v>
      </c>
      <c r="D457" s="356">
        <v>251.61666666666667</v>
      </c>
      <c r="E457" s="356">
        <v>248.23333333333335</v>
      </c>
      <c r="F457" s="356">
        <v>245.86666666666667</v>
      </c>
      <c r="G457" s="356">
        <v>242.48333333333335</v>
      </c>
      <c r="H457" s="356">
        <v>253.98333333333335</v>
      </c>
      <c r="I457" s="356">
        <v>257.36666666666667</v>
      </c>
      <c r="J457" s="356">
        <v>259.73333333333335</v>
      </c>
      <c r="K457" s="355">
        <v>255</v>
      </c>
      <c r="L457" s="355">
        <v>249.25</v>
      </c>
      <c r="M457" s="355">
        <v>251.62900999999999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1167.5</v>
      </c>
      <c r="D458" s="356">
        <v>1168.5666666666666</v>
      </c>
      <c r="E458" s="356">
        <v>1157.2333333333331</v>
      </c>
      <c r="F458" s="356">
        <v>1146.9666666666665</v>
      </c>
      <c r="G458" s="356">
        <v>1135.633333333333</v>
      </c>
      <c r="H458" s="356">
        <v>1178.8333333333333</v>
      </c>
      <c r="I458" s="356">
        <v>1190.1666666666667</v>
      </c>
      <c r="J458" s="356">
        <v>1200.4333333333334</v>
      </c>
      <c r="K458" s="355">
        <v>1179.9000000000001</v>
      </c>
      <c r="L458" s="355">
        <v>1158.3</v>
      </c>
      <c r="M458" s="355">
        <v>75.247339999999994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751.1</v>
      </c>
      <c r="D459" s="356">
        <v>751.18333333333339</v>
      </c>
      <c r="E459" s="356">
        <v>741.36666666666679</v>
      </c>
      <c r="F459" s="356">
        <v>731.63333333333344</v>
      </c>
      <c r="G459" s="356">
        <v>721.81666666666683</v>
      </c>
      <c r="H459" s="356">
        <v>760.91666666666674</v>
      </c>
      <c r="I459" s="356">
        <v>770.73333333333335</v>
      </c>
      <c r="J459" s="356">
        <v>780.4666666666667</v>
      </c>
      <c r="K459" s="355">
        <v>761</v>
      </c>
      <c r="L459" s="355">
        <v>741.45</v>
      </c>
      <c r="M459" s="355">
        <v>1.74064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1961.35</v>
      </c>
      <c r="D460" s="356">
        <v>1960.6833333333332</v>
      </c>
      <c r="E460" s="356">
        <v>1943.8166666666664</v>
      </c>
      <c r="F460" s="356">
        <v>1926.2833333333333</v>
      </c>
      <c r="G460" s="356">
        <v>1909.4166666666665</v>
      </c>
      <c r="H460" s="356">
        <v>1978.2166666666662</v>
      </c>
      <c r="I460" s="356">
        <v>1995.083333333333</v>
      </c>
      <c r="J460" s="356">
        <v>2012.6166666666661</v>
      </c>
      <c r="K460" s="355">
        <v>1977.55</v>
      </c>
      <c r="L460" s="355">
        <v>1943.15</v>
      </c>
      <c r="M460" s="355">
        <v>0.11142000000000001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747.8</v>
      </c>
      <c r="D461" s="356">
        <v>745.7166666666667</v>
      </c>
      <c r="E461" s="356">
        <v>731.43333333333339</v>
      </c>
      <c r="F461" s="356">
        <v>715.06666666666672</v>
      </c>
      <c r="G461" s="356">
        <v>700.78333333333342</v>
      </c>
      <c r="H461" s="356">
        <v>762.08333333333337</v>
      </c>
      <c r="I461" s="356">
        <v>776.36666666666667</v>
      </c>
      <c r="J461" s="356">
        <v>792.73333333333335</v>
      </c>
      <c r="K461" s="355">
        <v>760</v>
      </c>
      <c r="L461" s="355">
        <v>729.35</v>
      </c>
      <c r="M461" s="355">
        <v>0.2424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3856.2</v>
      </c>
      <c r="D462" s="356">
        <v>3840.2833333333333</v>
      </c>
      <c r="E462" s="356">
        <v>3816.5666666666666</v>
      </c>
      <c r="F462" s="356">
        <v>3776.9333333333334</v>
      </c>
      <c r="G462" s="356">
        <v>3753.2166666666667</v>
      </c>
      <c r="H462" s="356">
        <v>3879.9166666666665</v>
      </c>
      <c r="I462" s="356">
        <v>3903.6333333333328</v>
      </c>
      <c r="J462" s="356">
        <v>3943.2666666666664</v>
      </c>
      <c r="K462" s="355">
        <v>3864</v>
      </c>
      <c r="L462" s="355">
        <v>3800.65</v>
      </c>
      <c r="M462" s="355">
        <v>19.842120000000001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4485.3500000000004</v>
      </c>
      <c r="D463" s="356">
        <v>4460.5</v>
      </c>
      <c r="E463" s="356">
        <v>4404.8500000000004</v>
      </c>
      <c r="F463" s="356">
        <v>4324.3500000000004</v>
      </c>
      <c r="G463" s="356">
        <v>4268.7000000000007</v>
      </c>
      <c r="H463" s="356">
        <v>4541</v>
      </c>
      <c r="I463" s="356">
        <v>4596.6499999999996</v>
      </c>
      <c r="J463" s="356">
        <v>4677.1499999999996</v>
      </c>
      <c r="K463" s="355">
        <v>4516.1499999999996</v>
      </c>
      <c r="L463" s="355">
        <v>4380</v>
      </c>
      <c r="M463" s="355">
        <v>0.14230999999999999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1482.95</v>
      </c>
      <c r="D464" s="356">
        <v>1471.9833333333333</v>
      </c>
      <c r="E464" s="356">
        <v>1453.9666666666667</v>
      </c>
      <c r="F464" s="356">
        <v>1424.9833333333333</v>
      </c>
      <c r="G464" s="356">
        <v>1406.9666666666667</v>
      </c>
      <c r="H464" s="356">
        <v>1500.9666666666667</v>
      </c>
      <c r="I464" s="356">
        <v>1518.9833333333336</v>
      </c>
      <c r="J464" s="356">
        <v>1547.9666666666667</v>
      </c>
      <c r="K464" s="355">
        <v>1490</v>
      </c>
      <c r="L464" s="355">
        <v>1443</v>
      </c>
      <c r="M464" s="355">
        <v>90.311459999999997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2062.35</v>
      </c>
      <c r="D465" s="356">
        <v>2082.3833333333332</v>
      </c>
      <c r="E465" s="356">
        <v>1989.9666666666662</v>
      </c>
      <c r="F465" s="356">
        <v>1917.583333333333</v>
      </c>
      <c r="G465" s="356">
        <v>1825.1666666666661</v>
      </c>
      <c r="H465" s="356">
        <v>2154.7666666666664</v>
      </c>
      <c r="I465" s="356">
        <v>2247.1833333333334</v>
      </c>
      <c r="J465" s="356">
        <v>2319.5666666666666</v>
      </c>
      <c r="K465" s="355">
        <v>2174.8000000000002</v>
      </c>
      <c r="L465" s="355">
        <v>2010</v>
      </c>
      <c r="M465" s="355">
        <v>1.9173100000000001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974</v>
      </c>
      <c r="D466" s="356">
        <v>974.9</v>
      </c>
      <c r="E466" s="356">
        <v>964.9</v>
      </c>
      <c r="F466" s="356">
        <v>955.8</v>
      </c>
      <c r="G466" s="356">
        <v>945.8</v>
      </c>
      <c r="H466" s="356">
        <v>984</v>
      </c>
      <c r="I466" s="356">
        <v>994</v>
      </c>
      <c r="J466" s="356">
        <v>1003.1</v>
      </c>
      <c r="K466" s="355">
        <v>984.9</v>
      </c>
      <c r="L466" s="355">
        <v>965.8</v>
      </c>
      <c r="M466" s="355">
        <v>0.51432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1746.65</v>
      </c>
      <c r="D467" s="356">
        <v>1728.9333333333334</v>
      </c>
      <c r="E467" s="356">
        <v>1699.2666666666669</v>
      </c>
      <c r="F467" s="356">
        <v>1651.8833333333334</v>
      </c>
      <c r="G467" s="356">
        <v>1622.2166666666669</v>
      </c>
      <c r="H467" s="356">
        <v>1776.3166666666668</v>
      </c>
      <c r="I467" s="356">
        <v>1805.9833333333333</v>
      </c>
      <c r="J467" s="356">
        <v>1853.3666666666668</v>
      </c>
      <c r="K467" s="355">
        <v>1758.6</v>
      </c>
      <c r="L467" s="355">
        <v>1681.55</v>
      </c>
      <c r="M467" s="355">
        <v>1.09351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2051.1999999999998</v>
      </c>
      <c r="D468" s="356">
        <v>2043.7166666666665</v>
      </c>
      <c r="E468" s="356">
        <v>1998.583333333333</v>
      </c>
      <c r="F468" s="356">
        <v>1945.9666666666665</v>
      </c>
      <c r="G468" s="356">
        <v>1900.833333333333</v>
      </c>
      <c r="H468" s="356">
        <v>2096.333333333333</v>
      </c>
      <c r="I468" s="356">
        <v>2141.4666666666667</v>
      </c>
      <c r="J468" s="356">
        <v>2194.083333333333</v>
      </c>
      <c r="K468" s="355">
        <v>2088.85</v>
      </c>
      <c r="L468" s="355">
        <v>1991.1</v>
      </c>
      <c r="M468" s="355">
        <v>0.51283999999999996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2464</v>
      </c>
      <c r="D469" s="356">
        <v>2461.2166666666667</v>
      </c>
      <c r="E469" s="356">
        <v>2444.5333333333333</v>
      </c>
      <c r="F469" s="356">
        <v>2425.0666666666666</v>
      </c>
      <c r="G469" s="356">
        <v>2408.3833333333332</v>
      </c>
      <c r="H469" s="356">
        <v>2480.6833333333334</v>
      </c>
      <c r="I469" s="356">
        <v>2497.3666666666668</v>
      </c>
      <c r="J469" s="356">
        <v>2516.8333333333335</v>
      </c>
      <c r="K469" s="355">
        <v>2477.9</v>
      </c>
      <c r="L469" s="355">
        <v>2441.75</v>
      </c>
      <c r="M469" s="355">
        <v>11.444269999999999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2738.55</v>
      </c>
      <c r="D470" s="356">
        <v>2713.1833333333334</v>
      </c>
      <c r="E470" s="356">
        <v>2681.3666666666668</v>
      </c>
      <c r="F470" s="356">
        <v>2624.1833333333334</v>
      </c>
      <c r="G470" s="356">
        <v>2592.3666666666668</v>
      </c>
      <c r="H470" s="356">
        <v>2770.3666666666668</v>
      </c>
      <c r="I470" s="356">
        <v>2802.1833333333334</v>
      </c>
      <c r="J470" s="356">
        <v>2859.3666666666668</v>
      </c>
      <c r="K470" s="355">
        <v>2745</v>
      </c>
      <c r="L470" s="355">
        <v>2656</v>
      </c>
      <c r="M470" s="355">
        <v>2.0598299999999998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546.29999999999995</v>
      </c>
      <c r="D471" s="356">
        <v>546.7166666666667</v>
      </c>
      <c r="E471" s="356">
        <v>542.93333333333339</v>
      </c>
      <c r="F471" s="356">
        <v>539.56666666666672</v>
      </c>
      <c r="G471" s="356">
        <v>535.78333333333342</v>
      </c>
      <c r="H471" s="356">
        <v>550.08333333333337</v>
      </c>
      <c r="I471" s="356">
        <v>553.86666666666667</v>
      </c>
      <c r="J471" s="356">
        <v>557.23333333333335</v>
      </c>
      <c r="K471" s="355">
        <v>550.5</v>
      </c>
      <c r="L471" s="355">
        <v>543.35</v>
      </c>
      <c r="M471" s="355">
        <v>2.4411399999999999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1097.55</v>
      </c>
      <c r="D472" s="356">
        <v>1084.8166666666668</v>
      </c>
      <c r="E472" s="356">
        <v>1062.6333333333337</v>
      </c>
      <c r="F472" s="356">
        <v>1027.7166666666669</v>
      </c>
      <c r="G472" s="356">
        <v>1005.5333333333338</v>
      </c>
      <c r="H472" s="356">
        <v>1119.7333333333336</v>
      </c>
      <c r="I472" s="356">
        <v>1141.9166666666665</v>
      </c>
      <c r="J472" s="356">
        <v>1176.8333333333335</v>
      </c>
      <c r="K472" s="355">
        <v>1107</v>
      </c>
      <c r="L472" s="355">
        <v>1049.9000000000001</v>
      </c>
      <c r="M472" s="355">
        <v>8.7859700000000007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60.8</v>
      </c>
      <c r="D473" s="356">
        <v>60.85</v>
      </c>
      <c r="E473" s="356">
        <v>60.25</v>
      </c>
      <c r="F473" s="356">
        <v>59.699999999999996</v>
      </c>
      <c r="G473" s="356">
        <v>59.099999999999994</v>
      </c>
      <c r="H473" s="356">
        <v>61.400000000000006</v>
      </c>
      <c r="I473" s="356">
        <v>62.000000000000014</v>
      </c>
      <c r="J473" s="356">
        <v>62.550000000000011</v>
      </c>
      <c r="K473" s="355">
        <v>61.45</v>
      </c>
      <c r="L473" s="355">
        <v>60.3</v>
      </c>
      <c r="M473" s="355">
        <v>35.272660000000002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210</v>
      </c>
      <c r="D474" s="356">
        <v>210.66666666666666</v>
      </c>
      <c r="E474" s="356">
        <v>206.33333333333331</v>
      </c>
      <c r="F474" s="356">
        <v>202.66666666666666</v>
      </c>
      <c r="G474" s="356">
        <v>198.33333333333331</v>
      </c>
      <c r="H474" s="356">
        <v>214.33333333333331</v>
      </c>
      <c r="I474" s="356">
        <v>218.66666666666663</v>
      </c>
      <c r="J474" s="356">
        <v>222.33333333333331</v>
      </c>
      <c r="K474" s="355">
        <v>215</v>
      </c>
      <c r="L474" s="355">
        <v>207</v>
      </c>
      <c r="M474" s="355">
        <v>9.2436000000000007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941.35</v>
      </c>
      <c r="D475" s="356">
        <v>945.31666666666661</v>
      </c>
      <c r="E475" s="356">
        <v>932.03333333333319</v>
      </c>
      <c r="F475" s="356">
        <v>922.71666666666658</v>
      </c>
      <c r="G475" s="356">
        <v>909.43333333333317</v>
      </c>
      <c r="H475" s="356">
        <v>954.63333333333321</v>
      </c>
      <c r="I475" s="356">
        <v>967.91666666666652</v>
      </c>
      <c r="J475" s="356">
        <v>977.23333333333323</v>
      </c>
      <c r="K475" s="355">
        <v>958.6</v>
      </c>
      <c r="L475" s="355">
        <v>936</v>
      </c>
      <c r="M475" s="355">
        <v>0.59662000000000004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148.80000000000001</v>
      </c>
      <c r="D476" s="356">
        <v>148.80000000000001</v>
      </c>
      <c r="E476" s="356">
        <v>148.80000000000001</v>
      </c>
      <c r="F476" s="356">
        <v>148.80000000000001</v>
      </c>
      <c r="G476" s="356">
        <v>148.80000000000001</v>
      </c>
      <c r="H476" s="356">
        <v>148.80000000000001</v>
      </c>
      <c r="I476" s="356">
        <v>148.80000000000001</v>
      </c>
      <c r="J476" s="356">
        <v>148.80000000000001</v>
      </c>
      <c r="K476" s="355">
        <v>148.80000000000001</v>
      </c>
      <c r="L476" s="355">
        <v>148.80000000000001</v>
      </c>
      <c r="M476" s="355">
        <v>36.727629999999998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60.95</v>
      </c>
      <c r="D477" s="356">
        <v>60.416666666666664</v>
      </c>
      <c r="E477" s="356">
        <v>57.43333333333333</v>
      </c>
      <c r="F477" s="356">
        <v>53.916666666666664</v>
      </c>
      <c r="G477" s="356">
        <v>50.93333333333333</v>
      </c>
      <c r="H477" s="356">
        <v>63.93333333333333</v>
      </c>
      <c r="I477" s="356">
        <v>66.916666666666657</v>
      </c>
      <c r="J477" s="356">
        <v>70.433333333333337</v>
      </c>
      <c r="K477" s="355">
        <v>63.4</v>
      </c>
      <c r="L477" s="355">
        <v>56.9</v>
      </c>
      <c r="M477" s="355">
        <v>327.43884000000003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626.15</v>
      </c>
      <c r="D478" s="356">
        <v>629.4</v>
      </c>
      <c r="E478" s="356">
        <v>618.29999999999995</v>
      </c>
      <c r="F478" s="356">
        <v>610.44999999999993</v>
      </c>
      <c r="G478" s="356">
        <v>599.34999999999991</v>
      </c>
      <c r="H478" s="356">
        <v>637.25</v>
      </c>
      <c r="I478" s="356">
        <v>648.35000000000014</v>
      </c>
      <c r="J478" s="356">
        <v>656.2</v>
      </c>
      <c r="K478" s="355">
        <v>640.5</v>
      </c>
      <c r="L478" s="355">
        <v>621.54999999999995</v>
      </c>
      <c r="M478" s="355">
        <v>20.1112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1670.85</v>
      </c>
      <c r="D479" s="356">
        <v>1666.8500000000001</v>
      </c>
      <c r="E479" s="356">
        <v>1655.4500000000003</v>
      </c>
      <c r="F479" s="356">
        <v>1640.0500000000002</v>
      </c>
      <c r="G479" s="356">
        <v>1628.6500000000003</v>
      </c>
      <c r="H479" s="356">
        <v>1682.2500000000002</v>
      </c>
      <c r="I479" s="356">
        <v>1693.6500000000003</v>
      </c>
      <c r="J479" s="356">
        <v>1709.0500000000002</v>
      </c>
      <c r="K479" s="355">
        <v>1678.25</v>
      </c>
      <c r="L479" s="355">
        <v>1651.45</v>
      </c>
      <c r="M479" s="355">
        <v>2.79976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13.8</v>
      </c>
      <c r="D480" s="356">
        <v>13.783333333333333</v>
      </c>
      <c r="E480" s="356">
        <v>13.616666666666667</v>
      </c>
      <c r="F480" s="356">
        <v>13.433333333333334</v>
      </c>
      <c r="G480" s="356">
        <v>13.266666666666667</v>
      </c>
      <c r="H480" s="356">
        <v>13.966666666666667</v>
      </c>
      <c r="I480" s="356">
        <v>14.133333333333335</v>
      </c>
      <c r="J480" s="356">
        <v>14.316666666666666</v>
      </c>
      <c r="K480" s="355">
        <v>13.95</v>
      </c>
      <c r="L480" s="355">
        <v>13.6</v>
      </c>
      <c r="M480" s="355">
        <v>88.537549999999996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518.1</v>
      </c>
      <c r="D481" s="356">
        <v>519.58333333333337</v>
      </c>
      <c r="E481" s="356">
        <v>509.36666666666679</v>
      </c>
      <c r="F481" s="356">
        <v>500.63333333333344</v>
      </c>
      <c r="G481" s="356">
        <v>490.41666666666686</v>
      </c>
      <c r="H481" s="356">
        <v>528.31666666666672</v>
      </c>
      <c r="I481" s="356">
        <v>538.53333333333319</v>
      </c>
      <c r="J481" s="356">
        <v>547.26666666666665</v>
      </c>
      <c r="K481" s="355">
        <v>529.79999999999995</v>
      </c>
      <c r="L481" s="355">
        <v>510.85</v>
      </c>
      <c r="M481" s="355">
        <v>2.5082800000000001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139.5</v>
      </c>
      <c r="D482" s="356">
        <v>139.31666666666666</v>
      </c>
      <c r="E482" s="356">
        <v>137.68333333333334</v>
      </c>
      <c r="F482" s="356">
        <v>135.86666666666667</v>
      </c>
      <c r="G482" s="356">
        <v>134.23333333333335</v>
      </c>
      <c r="H482" s="356">
        <v>141.13333333333333</v>
      </c>
      <c r="I482" s="356">
        <v>142.76666666666665</v>
      </c>
      <c r="J482" s="356">
        <v>144.58333333333331</v>
      </c>
      <c r="K482" s="355">
        <v>140.94999999999999</v>
      </c>
      <c r="L482" s="355">
        <v>137.5</v>
      </c>
      <c r="M482" s="355">
        <v>5.1345299999999998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19.149999999999999</v>
      </c>
      <c r="D483" s="356">
        <v>19.083333333333332</v>
      </c>
      <c r="E483" s="356">
        <v>18.716666666666665</v>
      </c>
      <c r="F483" s="356">
        <v>18.283333333333331</v>
      </c>
      <c r="G483" s="356">
        <v>17.916666666666664</v>
      </c>
      <c r="H483" s="356">
        <v>19.516666666666666</v>
      </c>
      <c r="I483" s="356">
        <v>19.883333333333333</v>
      </c>
      <c r="J483" s="356">
        <v>20.316666666666666</v>
      </c>
      <c r="K483" s="355">
        <v>19.45</v>
      </c>
      <c r="L483" s="355">
        <v>18.649999999999999</v>
      </c>
      <c r="M483" s="355">
        <v>15.20654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7441</v>
      </c>
      <c r="D484" s="356">
        <v>7480.333333333333</v>
      </c>
      <c r="E484" s="356">
        <v>7385.6666666666661</v>
      </c>
      <c r="F484" s="356">
        <v>7330.333333333333</v>
      </c>
      <c r="G484" s="356">
        <v>7235.6666666666661</v>
      </c>
      <c r="H484" s="356">
        <v>7535.6666666666661</v>
      </c>
      <c r="I484" s="356">
        <v>7630.3333333333321</v>
      </c>
      <c r="J484" s="356">
        <v>7685.6666666666661</v>
      </c>
      <c r="K484" s="355">
        <v>7575</v>
      </c>
      <c r="L484" s="355">
        <v>7425</v>
      </c>
      <c r="M484" s="355">
        <v>3.24627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49.8</v>
      </c>
      <c r="D485" s="356">
        <v>48.93333333333333</v>
      </c>
      <c r="E485" s="356">
        <v>47.716666666666661</v>
      </c>
      <c r="F485" s="356">
        <v>45.633333333333333</v>
      </c>
      <c r="G485" s="356">
        <v>44.416666666666664</v>
      </c>
      <c r="H485" s="356">
        <v>51.016666666666659</v>
      </c>
      <c r="I485" s="356">
        <v>52.233333333333327</v>
      </c>
      <c r="J485" s="356">
        <v>54.316666666666656</v>
      </c>
      <c r="K485" s="355">
        <v>50.15</v>
      </c>
      <c r="L485" s="355">
        <v>46.85</v>
      </c>
      <c r="M485" s="355">
        <v>331.40602000000001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785.95</v>
      </c>
      <c r="D486" s="356">
        <v>789.18333333333339</v>
      </c>
      <c r="E486" s="356">
        <v>778.76666666666677</v>
      </c>
      <c r="F486" s="356">
        <v>771.58333333333337</v>
      </c>
      <c r="G486" s="356">
        <v>761.16666666666674</v>
      </c>
      <c r="H486" s="356">
        <v>796.36666666666679</v>
      </c>
      <c r="I486" s="356">
        <v>806.7833333333333</v>
      </c>
      <c r="J486" s="356">
        <v>813.96666666666681</v>
      </c>
      <c r="K486" s="355">
        <v>799.6</v>
      </c>
      <c r="L486" s="355">
        <v>782</v>
      </c>
      <c r="M486" s="355">
        <v>17.717929999999999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881.6</v>
      </c>
      <c r="D487" s="356">
        <v>885.08333333333337</v>
      </c>
      <c r="E487" s="356">
        <v>876.51666666666677</v>
      </c>
      <c r="F487" s="356">
        <v>871.43333333333339</v>
      </c>
      <c r="G487" s="356">
        <v>862.86666666666679</v>
      </c>
      <c r="H487" s="356">
        <v>890.16666666666674</v>
      </c>
      <c r="I487" s="356">
        <v>898.73333333333335</v>
      </c>
      <c r="J487" s="356">
        <v>903.81666666666672</v>
      </c>
      <c r="K487" s="355">
        <v>893.65</v>
      </c>
      <c r="L487" s="355">
        <v>880</v>
      </c>
      <c r="M487" s="355">
        <v>2.2674400000000001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451.55</v>
      </c>
      <c r="D488" s="356">
        <v>456.18333333333334</v>
      </c>
      <c r="E488" s="356">
        <v>442.36666666666667</v>
      </c>
      <c r="F488" s="356">
        <v>433.18333333333334</v>
      </c>
      <c r="G488" s="356">
        <v>419.36666666666667</v>
      </c>
      <c r="H488" s="356">
        <v>465.36666666666667</v>
      </c>
      <c r="I488" s="356">
        <v>479.18333333333339</v>
      </c>
      <c r="J488" s="356">
        <v>488.36666666666667</v>
      </c>
      <c r="K488" s="355">
        <v>470</v>
      </c>
      <c r="L488" s="355">
        <v>447</v>
      </c>
      <c r="M488" s="355">
        <v>5.3269299999999999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39.5</v>
      </c>
      <c r="D489" s="356">
        <v>39.43333333333333</v>
      </c>
      <c r="E489" s="356">
        <v>39.11666666666666</v>
      </c>
      <c r="F489" s="356">
        <v>38.733333333333327</v>
      </c>
      <c r="G489" s="356">
        <v>38.416666666666657</v>
      </c>
      <c r="H489" s="356">
        <v>39.816666666666663</v>
      </c>
      <c r="I489" s="356">
        <v>40.13333333333334</v>
      </c>
      <c r="J489" s="356">
        <v>40.516666666666666</v>
      </c>
      <c r="K489" s="355">
        <v>39.75</v>
      </c>
      <c r="L489" s="355">
        <v>39.049999999999997</v>
      </c>
      <c r="M489" s="355">
        <v>17.891020000000001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1139.95</v>
      </c>
      <c r="D490" s="356">
        <v>1143.0166666666667</v>
      </c>
      <c r="E490" s="356">
        <v>1126.0333333333333</v>
      </c>
      <c r="F490" s="356">
        <v>1112.1166666666666</v>
      </c>
      <c r="G490" s="356">
        <v>1095.1333333333332</v>
      </c>
      <c r="H490" s="356">
        <v>1156.9333333333334</v>
      </c>
      <c r="I490" s="356">
        <v>1173.9166666666665</v>
      </c>
      <c r="J490" s="356">
        <v>1187.8333333333335</v>
      </c>
      <c r="K490" s="355">
        <v>1160</v>
      </c>
      <c r="L490" s="355">
        <v>1129.0999999999999</v>
      </c>
      <c r="M490" s="355">
        <v>0.33179999999999998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422.15</v>
      </c>
      <c r="D491" s="356">
        <v>416.11666666666662</v>
      </c>
      <c r="E491" s="356">
        <v>403.23333333333323</v>
      </c>
      <c r="F491" s="356">
        <v>384.31666666666661</v>
      </c>
      <c r="G491" s="356">
        <v>371.43333333333322</v>
      </c>
      <c r="H491" s="356">
        <v>435.03333333333325</v>
      </c>
      <c r="I491" s="356">
        <v>447.91666666666657</v>
      </c>
      <c r="J491" s="356">
        <v>466.83333333333326</v>
      </c>
      <c r="K491" s="355">
        <v>429</v>
      </c>
      <c r="L491" s="355">
        <v>397.2</v>
      </c>
      <c r="M491" s="355">
        <v>4.7039099999999996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940.65</v>
      </c>
      <c r="D492" s="356">
        <v>933.13333333333333</v>
      </c>
      <c r="E492" s="356">
        <v>923.26666666666665</v>
      </c>
      <c r="F492" s="356">
        <v>905.88333333333333</v>
      </c>
      <c r="G492" s="356">
        <v>896.01666666666665</v>
      </c>
      <c r="H492" s="356">
        <v>950.51666666666665</v>
      </c>
      <c r="I492" s="356">
        <v>960.38333333333321</v>
      </c>
      <c r="J492" s="356">
        <v>977.76666666666665</v>
      </c>
      <c r="K492" s="355">
        <v>943</v>
      </c>
      <c r="L492" s="355">
        <v>915.75</v>
      </c>
      <c r="M492" s="355">
        <v>4.6327699999999998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343.25</v>
      </c>
      <c r="D493" s="356">
        <v>341.13333333333333</v>
      </c>
      <c r="E493" s="356">
        <v>338.26666666666665</v>
      </c>
      <c r="F493" s="356">
        <v>333.2833333333333</v>
      </c>
      <c r="G493" s="356">
        <v>330.41666666666663</v>
      </c>
      <c r="H493" s="356">
        <v>346.11666666666667</v>
      </c>
      <c r="I493" s="356">
        <v>348.98333333333335</v>
      </c>
      <c r="J493" s="356">
        <v>353.9666666666667</v>
      </c>
      <c r="K493" s="355">
        <v>344</v>
      </c>
      <c r="L493" s="355">
        <v>336.15</v>
      </c>
      <c r="M493" s="355">
        <v>80.707629999999995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2618.75</v>
      </c>
      <c r="D494" s="356">
        <v>2613.0499999999997</v>
      </c>
      <c r="E494" s="356">
        <v>2582.1999999999994</v>
      </c>
      <c r="F494" s="356">
        <v>2545.6499999999996</v>
      </c>
      <c r="G494" s="356">
        <v>2514.7999999999993</v>
      </c>
      <c r="H494" s="356">
        <v>2649.5999999999995</v>
      </c>
      <c r="I494" s="356">
        <v>2680.45</v>
      </c>
      <c r="J494" s="356">
        <v>2716.9999999999995</v>
      </c>
      <c r="K494" s="355">
        <v>2643.9</v>
      </c>
      <c r="L494" s="355">
        <v>2576.5</v>
      </c>
      <c r="M494" s="355">
        <v>0.35635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217.5</v>
      </c>
      <c r="D495" s="356">
        <v>216.43333333333331</v>
      </c>
      <c r="E495" s="356">
        <v>213.06666666666661</v>
      </c>
      <c r="F495" s="356">
        <v>208.6333333333333</v>
      </c>
      <c r="G495" s="356">
        <v>205.26666666666659</v>
      </c>
      <c r="H495" s="356">
        <v>220.86666666666662</v>
      </c>
      <c r="I495" s="356">
        <v>224.23333333333335</v>
      </c>
      <c r="J495" s="356">
        <v>228.66666666666663</v>
      </c>
      <c r="K495" s="355">
        <v>219.8</v>
      </c>
      <c r="L495" s="355">
        <v>212</v>
      </c>
      <c r="M495" s="355">
        <v>6.6801300000000001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1948</v>
      </c>
      <c r="D496" s="356">
        <v>1945.5</v>
      </c>
      <c r="E496" s="356">
        <v>1918.3</v>
      </c>
      <c r="F496" s="356">
        <v>1888.6</v>
      </c>
      <c r="G496" s="356">
        <v>1861.3999999999999</v>
      </c>
      <c r="H496" s="356">
        <v>1975.2</v>
      </c>
      <c r="I496" s="356">
        <v>2002.3999999999999</v>
      </c>
      <c r="J496" s="356">
        <v>2032.1000000000001</v>
      </c>
      <c r="K496" s="355">
        <v>1972.7</v>
      </c>
      <c r="L496" s="355">
        <v>1915.8</v>
      </c>
      <c r="M496" s="355">
        <v>0.40023999999999998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676.55</v>
      </c>
      <c r="D497" s="356">
        <v>660.9666666666667</v>
      </c>
      <c r="E497" s="356">
        <v>633.83333333333337</v>
      </c>
      <c r="F497" s="356">
        <v>591.11666666666667</v>
      </c>
      <c r="G497" s="356">
        <v>563.98333333333335</v>
      </c>
      <c r="H497" s="356">
        <v>703.68333333333339</v>
      </c>
      <c r="I497" s="356">
        <v>730.81666666666661</v>
      </c>
      <c r="J497" s="356">
        <v>773.53333333333342</v>
      </c>
      <c r="K497" s="355">
        <v>688.1</v>
      </c>
      <c r="L497" s="355">
        <v>618.25</v>
      </c>
      <c r="M497" s="355">
        <v>47.630420000000001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3743.9</v>
      </c>
      <c r="D498" s="356">
        <v>3749.2999999999997</v>
      </c>
      <c r="E498" s="356">
        <v>3704.5999999999995</v>
      </c>
      <c r="F498" s="356">
        <v>3665.2999999999997</v>
      </c>
      <c r="G498" s="356">
        <v>3620.5999999999995</v>
      </c>
      <c r="H498" s="356">
        <v>3788.5999999999995</v>
      </c>
      <c r="I498" s="356">
        <v>3833.2999999999993</v>
      </c>
      <c r="J498" s="356">
        <v>3872.5999999999995</v>
      </c>
      <c r="K498" s="355">
        <v>3794</v>
      </c>
      <c r="L498" s="355">
        <v>3710</v>
      </c>
      <c r="M498" s="355">
        <v>0.23513000000000001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1214.7</v>
      </c>
      <c r="D499" s="356">
        <v>1205.0666666666666</v>
      </c>
      <c r="E499" s="356">
        <v>1192.6333333333332</v>
      </c>
      <c r="F499" s="356">
        <v>1170.5666666666666</v>
      </c>
      <c r="G499" s="356">
        <v>1158.1333333333332</v>
      </c>
      <c r="H499" s="356">
        <v>1227.1333333333332</v>
      </c>
      <c r="I499" s="356">
        <v>1239.5666666666666</v>
      </c>
      <c r="J499" s="356">
        <v>1261.6333333333332</v>
      </c>
      <c r="K499" s="355">
        <v>1217.5</v>
      </c>
      <c r="L499" s="355">
        <v>1183</v>
      </c>
      <c r="M499" s="355">
        <v>5.4657600000000004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2445.25</v>
      </c>
      <c r="D500" s="356">
        <v>2442.35</v>
      </c>
      <c r="E500" s="356">
        <v>2397.1499999999996</v>
      </c>
      <c r="F500" s="356">
        <v>2349.0499999999997</v>
      </c>
      <c r="G500" s="356">
        <v>2303.8499999999995</v>
      </c>
      <c r="H500" s="356">
        <v>2490.4499999999998</v>
      </c>
      <c r="I500" s="356">
        <v>2535.6499999999996</v>
      </c>
      <c r="J500" s="356">
        <v>2583.75</v>
      </c>
      <c r="K500" s="355">
        <v>2487.5500000000002</v>
      </c>
      <c r="L500" s="355">
        <v>2394.25</v>
      </c>
      <c r="M500" s="355">
        <v>1.2513300000000001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8040.95</v>
      </c>
      <c r="D501" s="356">
        <v>8058.6500000000005</v>
      </c>
      <c r="E501" s="356">
        <v>7937.3000000000011</v>
      </c>
      <c r="F501" s="356">
        <v>7833.6500000000005</v>
      </c>
      <c r="G501" s="356">
        <v>7712.3000000000011</v>
      </c>
      <c r="H501" s="356">
        <v>8162.3000000000011</v>
      </c>
      <c r="I501" s="356">
        <v>8283.6500000000015</v>
      </c>
      <c r="J501" s="356">
        <v>8387.3000000000011</v>
      </c>
      <c r="K501" s="355">
        <v>8180</v>
      </c>
      <c r="L501" s="355">
        <v>7955</v>
      </c>
      <c r="M501" s="355">
        <v>4.3139999999999998E-2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189.75</v>
      </c>
      <c r="D502" s="356">
        <v>189.21666666666667</v>
      </c>
      <c r="E502" s="356">
        <v>186.53333333333333</v>
      </c>
      <c r="F502" s="356">
        <v>183.31666666666666</v>
      </c>
      <c r="G502" s="356">
        <v>180.63333333333333</v>
      </c>
      <c r="H502" s="356">
        <v>192.43333333333334</v>
      </c>
      <c r="I502" s="356">
        <v>195.11666666666667</v>
      </c>
      <c r="J502" s="356">
        <v>198.33333333333334</v>
      </c>
      <c r="K502" s="355">
        <v>191.9</v>
      </c>
      <c r="L502" s="355">
        <v>186</v>
      </c>
      <c r="M502" s="355">
        <v>29.295259999999999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143</v>
      </c>
      <c r="D503" s="356">
        <v>143.58333333333334</v>
      </c>
      <c r="E503" s="356">
        <v>141.81666666666669</v>
      </c>
      <c r="F503" s="356">
        <v>140.63333333333335</v>
      </c>
      <c r="G503" s="356">
        <v>138.8666666666667</v>
      </c>
      <c r="H503" s="356">
        <v>144.76666666666668</v>
      </c>
      <c r="I503" s="356">
        <v>146.53333333333333</v>
      </c>
      <c r="J503" s="356">
        <v>147.71666666666667</v>
      </c>
      <c r="K503" s="355">
        <v>145.35</v>
      </c>
      <c r="L503" s="355">
        <v>142.4</v>
      </c>
      <c r="M503" s="355">
        <v>11.669180000000001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492.3</v>
      </c>
      <c r="D504" s="356">
        <v>494.84999999999997</v>
      </c>
      <c r="E504" s="356">
        <v>488.64999999999992</v>
      </c>
      <c r="F504" s="356">
        <v>484.99999999999994</v>
      </c>
      <c r="G504" s="356">
        <v>478.7999999999999</v>
      </c>
      <c r="H504" s="356">
        <v>498.49999999999994</v>
      </c>
      <c r="I504" s="356">
        <v>504.7</v>
      </c>
      <c r="J504" s="356">
        <v>508.34999999999997</v>
      </c>
      <c r="K504" s="355">
        <v>501.05</v>
      </c>
      <c r="L504" s="355">
        <v>491.2</v>
      </c>
      <c r="M504" s="355">
        <v>7.3073899999999998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1838.85</v>
      </c>
      <c r="D505" s="356">
        <v>1840.55</v>
      </c>
      <c r="E505" s="356">
        <v>1825.1499999999999</v>
      </c>
      <c r="F505" s="356">
        <v>1811.4499999999998</v>
      </c>
      <c r="G505" s="356">
        <v>1796.0499999999997</v>
      </c>
      <c r="H505" s="356">
        <v>1854.25</v>
      </c>
      <c r="I505" s="356">
        <v>1869.65</v>
      </c>
      <c r="J505" s="356">
        <v>1883.3500000000001</v>
      </c>
      <c r="K505" s="355">
        <v>1855.95</v>
      </c>
      <c r="L505" s="355">
        <v>1826.85</v>
      </c>
      <c r="M505" s="355">
        <v>1.3129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588</v>
      </c>
      <c r="D506" s="356">
        <v>584.33333333333337</v>
      </c>
      <c r="E506" s="356">
        <v>578.66666666666674</v>
      </c>
      <c r="F506" s="356">
        <v>569.33333333333337</v>
      </c>
      <c r="G506" s="356">
        <v>563.66666666666674</v>
      </c>
      <c r="H506" s="356">
        <v>593.66666666666674</v>
      </c>
      <c r="I506" s="356">
        <v>599.33333333333348</v>
      </c>
      <c r="J506" s="356">
        <v>608.66666666666674</v>
      </c>
      <c r="K506" s="355">
        <v>590</v>
      </c>
      <c r="L506" s="355">
        <v>575</v>
      </c>
      <c r="M506" s="355">
        <v>81.844130000000007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397.5</v>
      </c>
      <c r="D507" s="356">
        <v>398.68333333333339</v>
      </c>
      <c r="E507" s="356">
        <v>393.9166666666668</v>
      </c>
      <c r="F507" s="356">
        <v>390.33333333333343</v>
      </c>
      <c r="G507" s="356">
        <v>385.56666666666683</v>
      </c>
      <c r="H507" s="356">
        <v>402.26666666666677</v>
      </c>
      <c r="I507" s="356">
        <v>407.03333333333342</v>
      </c>
      <c r="J507" s="356">
        <v>410.61666666666673</v>
      </c>
      <c r="K507" s="355">
        <v>403.45</v>
      </c>
      <c r="L507" s="355">
        <v>395.1</v>
      </c>
      <c r="M507" s="355">
        <v>2.8750200000000001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13.65</v>
      </c>
      <c r="D508" s="356">
        <v>13.616666666666667</v>
      </c>
      <c r="E508" s="356">
        <v>13.433333333333334</v>
      </c>
      <c r="F508" s="356">
        <v>13.216666666666667</v>
      </c>
      <c r="G508" s="356">
        <v>13.033333333333333</v>
      </c>
      <c r="H508" s="356">
        <v>13.833333333333334</v>
      </c>
      <c r="I508" s="356">
        <v>14.016666666666667</v>
      </c>
      <c r="J508" s="356">
        <v>14.233333333333334</v>
      </c>
      <c r="K508" s="355">
        <v>13.8</v>
      </c>
      <c r="L508" s="355">
        <v>13.4</v>
      </c>
      <c r="M508" s="355">
        <v>748.42791999999997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292.55</v>
      </c>
      <c r="D509" s="356">
        <v>293.05</v>
      </c>
      <c r="E509" s="356">
        <v>290.10000000000002</v>
      </c>
      <c r="F509" s="356">
        <v>287.65000000000003</v>
      </c>
      <c r="G509" s="356">
        <v>284.70000000000005</v>
      </c>
      <c r="H509" s="356">
        <v>295.5</v>
      </c>
      <c r="I509" s="356">
        <v>298.44999999999993</v>
      </c>
      <c r="J509" s="356">
        <v>300.89999999999998</v>
      </c>
      <c r="K509" s="355">
        <v>296</v>
      </c>
      <c r="L509" s="355">
        <v>290.60000000000002</v>
      </c>
      <c r="M509" s="355">
        <v>63.927489999999999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436.75</v>
      </c>
      <c r="D510" s="356">
        <v>434.2833333333333</v>
      </c>
      <c r="E510" s="356">
        <v>427.56666666666661</v>
      </c>
      <c r="F510" s="356">
        <v>418.38333333333333</v>
      </c>
      <c r="G510" s="356">
        <v>411.66666666666663</v>
      </c>
      <c r="H510" s="356">
        <v>443.46666666666658</v>
      </c>
      <c r="I510" s="356">
        <v>450.18333333333328</v>
      </c>
      <c r="J510" s="356">
        <v>459.36666666666656</v>
      </c>
      <c r="K510" s="355">
        <v>441</v>
      </c>
      <c r="L510" s="355">
        <v>425.1</v>
      </c>
      <c r="M510" s="355">
        <v>9.1266999999999996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1702.35</v>
      </c>
      <c r="D511" s="356">
        <v>1738.4833333333333</v>
      </c>
      <c r="E511" s="356">
        <v>1656.9666666666667</v>
      </c>
      <c r="F511" s="356">
        <v>1611.5833333333333</v>
      </c>
      <c r="G511" s="356">
        <v>1530.0666666666666</v>
      </c>
      <c r="H511" s="356">
        <v>1783.8666666666668</v>
      </c>
      <c r="I511" s="356">
        <v>1865.3833333333337</v>
      </c>
      <c r="J511" s="356">
        <v>1910.7666666666669</v>
      </c>
      <c r="K511" s="355">
        <v>1820</v>
      </c>
      <c r="L511" s="355">
        <v>1693.1</v>
      </c>
      <c r="M511" s="355">
        <v>1.4247000000000001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30"/>
      <c r="B5" s="431"/>
      <c r="C5" s="430"/>
      <c r="D5" s="431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32" t="s">
        <v>567</v>
      </c>
      <c r="C7" s="431"/>
      <c r="D7" s="7">
        <f>Main!B10</f>
        <v>44595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44594</v>
      </c>
      <c r="B10" s="29">
        <v>540615</v>
      </c>
      <c r="C10" s="28" t="s">
        <v>960</v>
      </c>
      <c r="D10" s="28" t="s">
        <v>961</v>
      </c>
      <c r="E10" s="28" t="s">
        <v>577</v>
      </c>
      <c r="F10" s="87">
        <v>95000</v>
      </c>
      <c r="G10" s="29">
        <v>19.649999999999999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44594</v>
      </c>
      <c r="B11" s="29">
        <v>540615</v>
      </c>
      <c r="C11" s="28" t="s">
        <v>960</v>
      </c>
      <c r="D11" s="28" t="s">
        <v>962</v>
      </c>
      <c r="E11" s="28" t="s">
        <v>577</v>
      </c>
      <c r="F11" s="87">
        <v>140670</v>
      </c>
      <c r="G11" s="29">
        <v>19.510000000000002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44594</v>
      </c>
      <c r="B12" s="29">
        <v>540615</v>
      </c>
      <c r="C12" s="28" t="s">
        <v>960</v>
      </c>
      <c r="D12" s="28" t="s">
        <v>963</v>
      </c>
      <c r="E12" s="28" t="s">
        <v>576</v>
      </c>
      <c r="F12" s="87">
        <v>197196</v>
      </c>
      <c r="G12" s="29">
        <v>19.5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44594</v>
      </c>
      <c r="B13" s="29">
        <v>540615</v>
      </c>
      <c r="C13" s="28" t="s">
        <v>960</v>
      </c>
      <c r="D13" s="28" t="s">
        <v>963</v>
      </c>
      <c r="E13" s="28" t="s">
        <v>577</v>
      </c>
      <c r="F13" s="87">
        <v>197196</v>
      </c>
      <c r="G13" s="29">
        <v>19.63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44594</v>
      </c>
      <c r="B14" s="29">
        <v>540615</v>
      </c>
      <c r="C14" s="28" t="s">
        <v>960</v>
      </c>
      <c r="D14" s="28" t="s">
        <v>964</v>
      </c>
      <c r="E14" s="28" t="s">
        <v>576</v>
      </c>
      <c r="F14" s="87">
        <v>68634</v>
      </c>
      <c r="G14" s="29">
        <v>19.510000000000002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44594</v>
      </c>
      <c r="B15" s="29">
        <v>540615</v>
      </c>
      <c r="C15" s="28" t="s">
        <v>960</v>
      </c>
      <c r="D15" s="28" t="s">
        <v>964</v>
      </c>
      <c r="E15" s="28" t="s">
        <v>577</v>
      </c>
      <c r="F15" s="87">
        <v>60162</v>
      </c>
      <c r="G15" s="29">
        <v>19.62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44594</v>
      </c>
      <c r="B16" s="29">
        <v>540615</v>
      </c>
      <c r="C16" s="28" t="s">
        <v>960</v>
      </c>
      <c r="D16" s="28" t="s">
        <v>965</v>
      </c>
      <c r="E16" s="28" t="s">
        <v>577</v>
      </c>
      <c r="F16" s="87">
        <v>272000</v>
      </c>
      <c r="G16" s="29">
        <v>19.649999999999999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44594</v>
      </c>
      <c r="B17" s="29">
        <v>540615</v>
      </c>
      <c r="C17" s="28" t="s">
        <v>960</v>
      </c>
      <c r="D17" s="28" t="s">
        <v>966</v>
      </c>
      <c r="E17" s="28" t="s">
        <v>576</v>
      </c>
      <c r="F17" s="87">
        <v>500000</v>
      </c>
      <c r="G17" s="29">
        <v>19.649999999999999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44594</v>
      </c>
      <c r="B18" s="29">
        <v>540615</v>
      </c>
      <c r="C18" s="28" t="s">
        <v>960</v>
      </c>
      <c r="D18" s="28" t="s">
        <v>967</v>
      </c>
      <c r="E18" s="28" t="s">
        <v>577</v>
      </c>
      <c r="F18" s="87">
        <v>242190</v>
      </c>
      <c r="G18" s="29">
        <v>19.63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44594</v>
      </c>
      <c r="B19" s="29">
        <v>540615</v>
      </c>
      <c r="C19" s="28" t="s">
        <v>960</v>
      </c>
      <c r="D19" s="28" t="s">
        <v>968</v>
      </c>
      <c r="E19" s="28" t="s">
        <v>577</v>
      </c>
      <c r="F19" s="87">
        <v>110000</v>
      </c>
      <c r="G19" s="29">
        <v>19.649999999999999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44594</v>
      </c>
      <c r="B20" s="29">
        <v>540615</v>
      </c>
      <c r="C20" s="28" t="s">
        <v>960</v>
      </c>
      <c r="D20" s="28" t="s">
        <v>969</v>
      </c>
      <c r="E20" s="28" t="s">
        <v>577</v>
      </c>
      <c r="F20" s="87">
        <v>120000</v>
      </c>
      <c r="G20" s="29">
        <v>19.649999999999999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44594</v>
      </c>
      <c r="B21" s="29">
        <v>540615</v>
      </c>
      <c r="C21" s="28" t="s">
        <v>960</v>
      </c>
      <c r="D21" s="28" t="s">
        <v>970</v>
      </c>
      <c r="E21" s="28" t="s">
        <v>576</v>
      </c>
      <c r="F21" s="87">
        <v>250000</v>
      </c>
      <c r="G21" s="29">
        <v>19.649999999999999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44594</v>
      </c>
      <c r="B22" s="29">
        <v>539562</v>
      </c>
      <c r="C22" s="28" t="s">
        <v>971</v>
      </c>
      <c r="D22" s="28" t="s">
        <v>972</v>
      </c>
      <c r="E22" s="28" t="s">
        <v>577</v>
      </c>
      <c r="F22" s="87">
        <v>82500</v>
      </c>
      <c r="G22" s="29">
        <v>97.85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44594</v>
      </c>
      <c r="B23" s="29">
        <v>539570</v>
      </c>
      <c r="C23" s="28" t="s">
        <v>973</v>
      </c>
      <c r="D23" s="28" t="s">
        <v>974</v>
      </c>
      <c r="E23" s="28" t="s">
        <v>577</v>
      </c>
      <c r="F23" s="87">
        <v>57600</v>
      </c>
      <c r="G23" s="29">
        <v>6.15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44594</v>
      </c>
      <c r="B24" s="29">
        <v>539570</v>
      </c>
      <c r="C24" s="28" t="s">
        <v>973</v>
      </c>
      <c r="D24" s="28" t="s">
        <v>975</v>
      </c>
      <c r="E24" s="28" t="s">
        <v>576</v>
      </c>
      <c r="F24" s="87">
        <v>67200</v>
      </c>
      <c r="G24" s="29">
        <v>6.16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44594</v>
      </c>
      <c r="B25" s="29">
        <v>539570</v>
      </c>
      <c r="C25" s="28" t="s">
        <v>973</v>
      </c>
      <c r="D25" s="28" t="s">
        <v>975</v>
      </c>
      <c r="E25" s="28" t="s">
        <v>577</v>
      </c>
      <c r="F25" s="87">
        <v>19200</v>
      </c>
      <c r="G25" s="29">
        <v>6.3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44594</v>
      </c>
      <c r="B26" s="29">
        <v>539300</v>
      </c>
      <c r="C26" s="28" t="s">
        <v>926</v>
      </c>
      <c r="D26" s="28" t="s">
        <v>927</v>
      </c>
      <c r="E26" s="28" t="s">
        <v>577</v>
      </c>
      <c r="F26" s="87">
        <v>52864</v>
      </c>
      <c r="G26" s="29">
        <v>119.3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44594</v>
      </c>
      <c r="B27" s="29">
        <v>530889</v>
      </c>
      <c r="C27" s="28" t="s">
        <v>976</v>
      </c>
      <c r="D27" s="28" t="s">
        <v>977</v>
      </c>
      <c r="E27" s="28" t="s">
        <v>576</v>
      </c>
      <c r="F27" s="87">
        <v>2200000</v>
      </c>
      <c r="G27" s="29">
        <v>3.78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44594</v>
      </c>
      <c r="B28" s="29">
        <v>530889</v>
      </c>
      <c r="C28" s="28" t="s">
        <v>976</v>
      </c>
      <c r="D28" s="28" t="s">
        <v>861</v>
      </c>
      <c r="E28" s="28" t="s">
        <v>576</v>
      </c>
      <c r="F28" s="87">
        <v>3333096</v>
      </c>
      <c r="G28" s="29">
        <v>3.76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44594</v>
      </c>
      <c r="B29" s="29">
        <v>540135</v>
      </c>
      <c r="C29" s="28" t="s">
        <v>978</v>
      </c>
      <c r="D29" s="28" t="s">
        <v>979</v>
      </c>
      <c r="E29" s="28" t="s">
        <v>576</v>
      </c>
      <c r="F29" s="87">
        <v>30703</v>
      </c>
      <c r="G29" s="29">
        <v>30.95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44594</v>
      </c>
      <c r="B30" s="29">
        <v>540135</v>
      </c>
      <c r="C30" s="28" t="s">
        <v>978</v>
      </c>
      <c r="D30" s="28" t="s">
        <v>979</v>
      </c>
      <c r="E30" s="28" t="s">
        <v>577</v>
      </c>
      <c r="F30" s="87">
        <v>315708</v>
      </c>
      <c r="G30" s="29">
        <v>31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44594</v>
      </c>
      <c r="B31" s="29">
        <v>509449</v>
      </c>
      <c r="C31" s="28" t="s">
        <v>980</v>
      </c>
      <c r="D31" s="28" t="s">
        <v>854</v>
      </c>
      <c r="E31" s="28" t="s">
        <v>576</v>
      </c>
      <c r="F31" s="87">
        <v>27000</v>
      </c>
      <c r="G31" s="29">
        <v>59.89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44594</v>
      </c>
      <c r="B32" s="29">
        <v>531752</v>
      </c>
      <c r="C32" s="28" t="s">
        <v>928</v>
      </c>
      <c r="D32" s="28" t="s">
        <v>854</v>
      </c>
      <c r="E32" s="28" t="s">
        <v>577</v>
      </c>
      <c r="F32" s="87">
        <v>3500000</v>
      </c>
      <c r="G32" s="29">
        <v>1.33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44594</v>
      </c>
      <c r="B33" s="29">
        <v>530249</v>
      </c>
      <c r="C33" s="28" t="s">
        <v>981</v>
      </c>
      <c r="D33" s="28" t="s">
        <v>854</v>
      </c>
      <c r="E33" s="28" t="s">
        <v>576</v>
      </c>
      <c r="F33" s="87">
        <v>37272</v>
      </c>
      <c r="G33" s="29">
        <v>17.149999999999999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44594</v>
      </c>
      <c r="B34" s="29">
        <v>531119</v>
      </c>
      <c r="C34" s="28" t="s">
        <v>982</v>
      </c>
      <c r="D34" s="28" t="s">
        <v>983</v>
      </c>
      <c r="E34" s="28" t="s">
        <v>576</v>
      </c>
      <c r="F34" s="87">
        <v>20447</v>
      </c>
      <c r="G34" s="29">
        <v>19.5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44594</v>
      </c>
      <c r="B35" s="29">
        <v>543435</v>
      </c>
      <c r="C35" s="28" t="s">
        <v>984</v>
      </c>
      <c r="D35" s="28" t="s">
        <v>985</v>
      </c>
      <c r="E35" s="28" t="s">
        <v>576</v>
      </c>
      <c r="F35" s="87">
        <v>138000</v>
      </c>
      <c r="G35" s="29">
        <v>72.08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44594</v>
      </c>
      <c r="B36" s="29">
        <v>543435</v>
      </c>
      <c r="C36" s="28" t="s">
        <v>984</v>
      </c>
      <c r="D36" s="28" t="s">
        <v>986</v>
      </c>
      <c r="E36" s="28" t="s">
        <v>577</v>
      </c>
      <c r="F36" s="87">
        <v>216000</v>
      </c>
      <c r="G36" s="29">
        <v>71.31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44594</v>
      </c>
      <c r="B37" s="29">
        <v>543435</v>
      </c>
      <c r="C37" s="28" t="s">
        <v>984</v>
      </c>
      <c r="D37" s="28" t="s">
        <v>987</v>
      </c>
      <c r="E37" s="28" t="s">
        <v>577</v>
      </c>
      <c r="F37" s="87">
        <v>24000</v>
      </c>
      <c r="G37" s="29">
        <v>72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44594</v>
      </c>
      <c r="B38" s="29">
        <v>543435</v>
      </c>
      <c r="C38" s="28" t="s">
        <v>984</v>
      </c>
      <c r="D38" s="28" t="s">
        <v>988</v>
      </c>
      <c r="E38" s="28" t="s">
        <v>577</v>
      </c>
      <c r="F38" s="87">
        <v>60000</v>
      </c>
      <c r="G38" s="29">
        <v>72.010000000000005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44594</v>
      </c>
      <c r="B39" s="29">
        <v>543435</v>
      </c>
      <c r="C39" s="28" t="s">
        <v>984</v>
      </c>
      <c r="D39" s="28" t="s">
        <v>989</v>
      </c>
      <c r="E39" s="28" t="s">
        <v>576</v>
      </c>
      <c r="F39" s="87">
        <v>36000</v>
      </c>
      <c r="G39" s="29">
        <v>72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44594</v>
      </c>
      <c r="B40" s="29">
        <v>543435</v>
      </c>
      <c r="C40" s="28" t="s">
        <v>984</v>
      </c>
      <c r="D40" s="28" t="s">
        <v>990</v>
      </c>
      <c r="E40" s="28" t="s">
        <v>576</v>
      </c>
      <c r="F40" s="87">
        <v>27000</v>
      </c>
      <c r="G40" s="29">
        <v>72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44594</v>
      </c>
      <c r="B41" s="29">
        <v>543435</v>
      </c>
      <c r="C41" s="28" t="s">
        <v>984</v>
      </c>
      <c r="D41" s="28" t="s">
        <v>991</v>
      </c>
      <c r="E41" s="28" t="s">
        <v>576</v>
      </c>
      <c r="F41" s="87">
        <v>27000</v>
      </c>
      <c r="G41" s="29">
        <v>72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44594</v>
      </c>
      <c r="B42" s="29">
        <v>543435</v>
      </c>
      <c r="C42" s="28" t="s">
        <v>984</v>
      </c>
      <c r="D42" s="28" t="s">
        <v>992</v>
      </c>
      <c r="E42" s="28" t="s">
        <v>576</v>
      </c>
      <c r="F42" s="87">
        <v>18000</v>
      </c>
      <c r="G42" s="29">
        <v>72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44594</v>
      </c>
      <c r="B43" s="29">
        <v>543435</v>
      </c>
      <c r="C43" s="28" t="s">
        <v>984</v>
      </c>
      <c r="D43" s="28" t="s">
        <v>993</v>
      </c>
      <c r="E43" s="28" t="s">
        <v>576</v>
      </c>
      <c r="F43" s="87">
        <v>33000</v>
      </c>
      <c r="G43" s="29">
        <v>72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44594</v>
      </c>
      <c r="B44" s="29">
        <v>543435</v>
      </c>
      <c r="C44" s="28" t="s">
        <v>984</v>
      </c>
      <c r="D44" s="28" t="s">
        <v>994</v>
      </c>
      <c r="E44" s="28" t="s">
        <v>577</v>
      </c>
      <c r="F44" s="87">
        <v>39000</v>
      </c>
      <c r="G44" s="29">
        <v>72.02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44594</v>
      </c>
      <c r="B45" s="29">
        <v>543435</v>
      </c>
      <c r="C45" s="28" t="s">
        <v>984</v>
      </c>
      <c r="D45" s="28" t="s">
        <v>995</v>
      </c>
      <c r="E45" s="28" t="s">
        <v>577</v>
      </c>
      <c r="F45" s="87">
        <v>111000</v>
      </c>
      <c r="G45" s="29">
        <v>72.27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44594</v>
      </c>
      <c r="B46" s="29">
        <v>543435</v>
      </c>
      <c r="C46" s="28" t="s">
        <v>984</v>
      </c>
      <c r="D46" s="28" t="s">
        <v>996</v>
      </c>
      <c r="E46" s="28" t="s">
        <v>576</v>
      </c>
      <c r="F46" s="87">
        <v>33000</v>
      </c>
      <c r="G46" s="29">
        <v>72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44594</v>
      </c>
      <c r="B47" s="29">
        <v>543435</v>
      </c>
      <c r="C47" s="28" t="s">
        <v>984</v>
      </c>
      <c r="D47" s="28" t="s">
        <v>997</v>
      </c>
      <c r="E47" s="28" t="s">
        <v>576</v>
      </c>
      <c r="F47" s="87">
        <v>51000</v>
      </c>
      <c r="G47" s="29">
        <v>71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44594</v>
      </c>
      <c r="B48" s="29">
        <v>541778</v>
      </c>
      <c r="C48" s="28" t="s">
        <v>998</v>
      </c>
      <c r="D48" s="28" t="s">
        <v>968</v>
      </c>
      <c r="E48" s="28" t="s">
        <v>576</v>
      </c>
      <c r="F48" s="87">
        <v>112167</v>
      </c>
      <c r="G48" s="29">
        <v>551.09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44594</v>
      </c>
      <c r="B49" s="29">
        <v>541778</v>
      </c>
      <c r="C49" s="28" t="s">
        <v>998</v>
      </c>
      <c r="D49" s="28" t="s">
        <v>968</v>
      </c>
      <c r="E49" s="28" t="s">
        <v>577</v>
      </c>
      <c r="F49" s="87">
        <v>123316</v>
      </c>
      <c r="G49" s="29">
        <v>554.08000000000004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44594</v>
      </c>
      <c r="B50" s="29">
        <v>526473</v>
      </c>
      <c r="C50" s="28" t="s">
        <v>904</v>
      </c>
      <c r="D50" s="28" t="s">
        <v>999</v>
      </c>
      <c r="E50" s="28" t="s">
        <v>576</v>
      </c>
      <c r="F50" s="87">
        <v>126457</v>
      </c>
      <c r="G50" s="29">
        <v>8.3699999999999992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44594</v>
      </c>
      <c r="B51" s="29">
        <v>526473</v>
      </c>
      <c r="C51" s="28" t="s">
        <v>904</v>
      </c>
      <c r="D51" s="28" t="s">
        <v>1000</v>
      </c>
      <c r="E51" s="28" t="s">
        <v>576</v>
      </c>
      <c r="F51" s="87">
        <v>199999</v>
      </c>
      <c r="G51" s="29">
        <v>8.34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44594</v>
      </c>
      <c r="B52" s="29">
        <v>526473</v>
      </c>
      <c r="C52" s="28" t="s">
        <v>904</v>
      </c>
      <c r="D52" s="28" t="s">
        <v>905</v>
      </c>
      <c r="E52" s="28" t="s">
        <v>576</v>
      </c>
      <c r="F52" s="87">
        <v>200000</v>
      </c>
      <c r="G52" s="29">
        <v>8.34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44594</v>
      </c>
      <c r="B53" s="29">
        <v>526473</v>
      </c>
      <c r="C53" s="28" t="s">
        <v>904</v>
      </c>
      <c r="D53" s="28" t="s">
        <v>1001</v>
      </c>
      <c r="E53" s="28" t="s">
        <v>577</v>
      </c>
      <c r="F53" s="87">
        <v>200000</v>
      </c>
      <c r="G53" s="29">
        <v>8.34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44594</v>
      </c>
      <c r="B54" s="29">
        <v>532022</v>
      </c>
      <c r="C54" s="28" t="s">
        <v>1002</v>
      </c>
      <c r="D54" s="28" t="s">
        <v>854</v>
      </c>
      <c r="E54" s="28" t="s">
        <v>577</v>
      </c>
      <c r="F54" s="87">
        <v>500000</v>
      </c>
      <c r="G54" s="29">
        <v>8.67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44594</v>
      </c>
      <c r="B55" s="29">
        <v>532022</v>
      </c>
      <c r="C55" s="28" t="s">
        <v>1002</v>
      </c>
      <c r="D55" s="28" t="s">
        <v>1003</v>
      </c>
      <c r="E55" s="28" t="s">
        <v>576</v>
      </c>
      <c r="F55" s="87">
        <v>500000</v>
      </c>
      <c r="G55" s="29">
        <v>8.67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44594</v>
      </c>
      <c r="B56" s="29">
        <v>539839</v>
      </c>
      <c r="C56" s="28" t="s">
        <v>895</v>
      </c>
      <c r="D56" s="28" t="s">
        <v>930</v>
      </c>
      <c r="E56" s="28" t="s">
        <v>577</v>
      </c>
      <c r="F56" s="87">
        <v>120000</v>
      </c>
      <c r="G56" s="29">
        <v>7.55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44594</v>
      </c>
      <c r="B57" s="29">
        <v>540936</v>
      </c>
      <c r="C57" s="28" t="s">
        <v>886</v>
      </c>
      <c r="D57" s="28" t="s">
        <v>1004</v>
      </c>
      <c r="E57" s="28" t="s">
        <v>576</v>
      </c>
      <c r="F57" s="87">
        <v>500000</v>
      </c>
      <c r="G57" s="29">
        <v>17.04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44594</v>
      </c>
      <c r="B58" s="29">
        <v>540936</v>
      </c>
      <c r="C58" s="28" t="s">
        <v>886</v>
      </c>
      <c r="D58" s="28" t="s">
        <v>975</v>
      </c>
      <c r="E58" s="28" t="s">
        <v>576</v>
      </c>
      <c r="F58" s="87">
        <v>56947</v>
      </c>
      <c r="G58" s="29">
        <v>17.04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44594</v>
      </c>
      <c r="B59" s="29">
        <v>540936</v>
      </c>
      <c r="C59" s="28" t="s">
        <v>886</v>
      </c>
      <c r="D59" s="28" t="s">
        <v>975</v>
      </c>
      <c r="E59" s="28" t="s">
        <v>577</v>
      </c>
      <c r="F59" s="87">
        <v>56947</v>
      </c>
      <c r="G59" s="29">
        <v>16.989999999999998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44594</v>
      </c>
      <c r="B60" s="29">
        <v>540936</v>
      </c>
      <c r="C60" s="28" t="s">
        <v>886</v>
      </c>
      <c r="D60" s="28" t="s">
        <v>906</v>
      </c>
      <c r="E60" s="28" t="s">
        <v>576</v>
      </c>
      <c r="F60" s="87">
        <v>71036</v>
      </c>
      <c r="G60" s="29">
        <v>16.84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44594</v>
      </c>
      <c r="B61" s="29">
        <v>540936</v>
      </c>
      <c r="C61" s="28" t="s">
        <v>886</v>
      </c>
      <c r="D61" s="28" t="s">
        <v>906</v>
      </c>
      <c r="E61" s="28" t="s">
        <v>577</v>
      </c>
      <c r="F61" s="87">
        <v>71036</v>
      </c>
      <c r="G61" s="29">
        <v>16.809999999999999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44594</v>
      </c>
      <c r="B62" s="29">
        <v>540936</v>
      </c>
      <c r="C62" s="18" t="s">
        <v>886</v>
      </c>
      <c r="D62" s="18" t="s">
        <v>1005</v>
      </c>
      <c r="E62" s="28" t="s">
        <v>577</v>
      </c>
      <c r="F62" s="87">
        <v>54066</v>
      </c>
      <c r="G62" s="29">
        <v>17.05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44594</v>
      </c>
      <c r="B63" s="29">
        <v>540936</v>
      </c>
      <c r="C63" s="28" t="s">
        <v>886</v>
      </c>
      <c r="D63" s="28" t="s">
        <v>865</v>
      </c>
      <c r="E63" s="28" t="s">
        <v>576</v>
      </c>
      <c r="F63" s="87">
        <v>231217</v>
      </c>
      <c r="G63" s="29">
        <v>16.72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44594</v>
      </c>
      <c r="B64" s="29">
        <v>540936</v>
      </c>
      <c r="C64" s="28" t="s">
        <v>886</v>
      </c>
      <c r="D64" s="28" t="s">
        <v>865</v>
      </c>
      <c r="E64" s="28" t="s">
        <v>577</v>
      </c>
      <c r="F64" s="87">
        <v>231217</v>
      </c>
      <c r="G64" s="29">
        <v>16.920000000000002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44594</v>
      </c>
      <c r="B65" s="29">
        <v>540936</v>
      </c>
      <c r="C65" s="28" t="s">
        <v>886</v>
      </c>
      <c r="D65" s="28" t="s">
        <v>1006</v>
      </c>
      <c r="E65" s="28" t="s">
        <v>577</v>
      </c>
      <c r="F65" s="87">
        <v>521251</v>
      </c>
      <c r="G65" s="29">
        <v>17.05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44594</v>
      </c>
      <c r="B66" s="29">
        <v>540936</v>
      </c>
      <c r="C66" s="28" t="s">
        <v>886</v>
      </c>
      <c r="D66" s="28" t="s">
        <v>1007</v>
      </c>
      <c r="E66" s="28" t="s">
        <v>576</v>
      </c>
      <c r="F66" s="87">
        <v>53000</v>
      </c>
      <c r="G66" s="29">
        <v>17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44594</v>
      </c>
      <c r="B67" s="29">
        <v>540936</v>
      </c>
      <c r="C67" s="28" t="s">
        <v>886</v>
      </c>
      <c r="D67" s="28" t="s">
        <v>1008</v>
      </c>
      <c r="E67" s="28" t="s">
        <v>576</v>
      </c>
      <c r="F67" s="87">
        <v>65000</v>
      </c>
      <c r="G67" s="29">
        <v>17.05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44594</v>
      </c>
      <c r="B68" s="29">
        <v>524590</v>
      </c>
      <c r="C68" s="28" t="s">
        <v>1009</v>
      </c>
      <c r="D68" s="28" t="s">
        <v>1010</v>
      </c>
      <c r="E68" s="28" t="s">
        <v>577</v>
      </c>
      <c r="F68" s="87">
        <v>27028</v>
      </c>
      <c r="G68" s="29">
        <v>16.5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44594</v>
      </c>
      <c r="B69" s="29">
        <v>540377</v>
      </c>
      <c r="C69" s="28" t="s">
        <v>868</v>
      </c>
      <c r="D69" s="28" t="s">
        <v>1011</v>
      </c>
      <c r="E69" s="28" t="s">
        <v>576</v>
      </c>
      <c r="F69" s="87">
        <v>18000</v>
      </c>
      <c r="G69" s="29">
        <v>51.07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44594</v>
      </c>
      <c r="B70" s="29">
        <v>540377</v>
      </c>
      <c r="C70" s="28" t="s">
        <v>868</v>
      </c>
      <c r="D70" s="28" t="s">
        <v>1012</v>
      </c>
      <c r="E70" s="28" t="s">
        <v>576</v>
      </c>
      <c r="F70" s="87">
        <v>18000</v>
      </c>
      <c r="G70" s="29">
        <v>52.5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44594</v>
      </c>
      <c r="B71" s="29">
        <v>540377</v>
      </c>
      <c r="C71" s="28" t="s">
        <v>868</v>
      </c>
      <c r="D71" s="28" t="s">
        <v>1013</v>
      </c>
      <c r="E71" s="28" t="s">
        <v>577</v>
      </c>
      <c r="F71" s="87">
        <v>30000</v>
      </c>
      <c r="G71" s="29">
        <v>51.98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44594</v>
      </c>
      <c r="B72" s="29">
        <v>533506</v>
      </c>
      <c r="C72" s="28" t="s">
        <v>1014</v>
      </c>
      <c r="D72" s="28" t="s">
        <v>854</v>
      </c>
      <c r="E72" s="28" t="s">
        <v>576</v>
      </c>
      <c r="F72" s="87">
        <v>6303269</v>
      </c>
      <c r="G72" s="29">
        <v>4.2300000000000004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44594</v>
      </c>
      <c r="B73" s="29">
        <v>533506</v>
      </c>
      <c r="C73" s="28" t="s">
        <v>1014</v>
      </c>
      <c r="D73" s="28" t="s">
        <v>854</v>
      </c>
      <c r="E73" s="28" t="s">
        <v>577</v>
      </c>
      <c r="F73" s="87">
        <v>1389236</v>
      </c>
      <c r="G73" s="29">
        <v>4.34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44594</v>
      </c>
      <c r="B74" s="29">
        <v>533506</v>
      </c>
      <c r="C74" s="28" t="s">
        <v>1014</v>
      </c>
      <c r="D74" s="28" t="s">
        <v>1015</v>
      </c>
      <c r="E74" s="28" t="s">
        <v>576</v>
      </c>
      <c r="F74" s="87">
        <v>5881398</v>
      </c>
      <c r="G74" s="29">
        <v>4.46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44594</v>
      </c>
      <c r="B75" s="29">
        <v>533506</v>
      </c>
      <c r="C75" s="28" t="s">
        <v>1014</v>
      </c>
      <c r="D75" s="28" t="s">
        <v>1015</v>
      </c>
      <c r="E75" s="28" t="s">
        <v>577</v>
      </c>
      <c r="F75" s="87">
        <v>4685318</v>
      </c>
      <c r="G75" s="29">
        <v>4.53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44594</v>
      </c>
      <c r="B76" s="29">
        <v>533506</v>
      </c>
      <c r="C76" s="28" t="s">
        <v>1014</v>
      </c>
      <c r="D76" s="28" t="s">
        <v>1016</v>
      </c>
      <c r="E76" s="28" t="s">
        <v>577</v>
      </c>
      <c r="F76" s="87">
        <v>5000000</v>
      </c>
      <c r="G76" s="29">
        <v>4.2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44594</v>
      </c>
      <c r="B77" s="29">
        <v>533506</v>
      </c>
      <c r="C77" s="28" t="s">
        <v>1014</v>
      </c>
      <c r="D77" s="28" t="s">
        <v>1017</v>
      </c>
      <c r="E77" s="28" t="s">
        <v>576</v>
      </c>
      <c r="F77" s="87">
        <v>5000000</v>
      </c>
      <c r="G77" s="29">
        <v>4.63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44594</v>
      </c>
      <c r="B78" s="29">
        <v>533506</v>
      </c>
      <c r="C78" s="28" t="s">
        <v>1014</v>
      </c>
      <c r="D78" s="28" t="s">
        <v>1017</v>
      </c>
      <c r="E78" s="28" t="s">
        <v>577</v>
      </c>
      <c r="F78" s="87">
        <v>4824140</v>
      </c>
      <c r="G78" s="29">
        <v>4.45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44594</v>
      </c>
      <c r="B79" s="29">
        <v>539910</v>
      </c>
      <c r="C79" s="28" t="s">
        <v>907</v>
      </c>
      <c r="D79" s="28" t="s">
        <v>1018</v>
      </c>
      <c r="E79" s="28" t="s">
        <v>577</v>
      </c>
      <c r="F79" s="87">
        <v>107500</v>
      </c>
      <c r="G79" s="29">
        <v>7.12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44594</v>
      </c>
      <c r="B80" s="29">
        <v>539910</v>
      </c>
      <c r="C80" s="28" t="s">
        <v>907</v>
      </c>
      <c r="D80" s="28" t="s">
        <v>1019</v>
      </c>
      <c r="E80" s="28" t="s">
        <v>576</v>
      </c>
      <c r="F80" s="87">
        <v>130803</v>
      </c>
      <c r="G80" s="29">
        <v>7.11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44594</v>
      </c>
      <c r="B81" s="29">
        <v>539814</v>
      </c>
      <c r="C81" s="28" t="s">
        <v>1020</v>
      </c>
      <c r="D81" s="28" t="s">
        <v>1021</v>
      </c>
      <c r="E81" s="28" t="s">
        <v>576</v>
      </c>
      <c r="F81" s="87">
        <v>23000</v>
      </c>
      <c r="G81" s="29">
        <v>53.31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44594</v>
      </c>
      <c r="B82" s="29">
        <v>505523</v>
      </c>
      <c r="C82" s="28" t="s">
        <v>1022</v>
      </c>
      <c r="D82" s="28" t="s">
        <v>854</v>
      </c>
      <c r="E82" s="28" t="s">
        <v>576</v>
      </c>
      <c r="F82" s="87">
        <v>4272316</v>
      </c>
      <c r="G82" s="29">
        <v>1.89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44594</v>
      </c>
      <c r="B83" s="29">
        <v>531648</v>
      </c>
      <c r="C83" s="28" t="s">
        <v>1023</v>
      </c>
      <c r="D83" s="28" t="s">
        <v>854</v>
      </c>
      <c r="E83" s="28" t="s">
        <v>576</v>
      </c>
      <c r="F83" s="87">
        <v>450000</v>
      </c>
      <c r="G83" s="29">
        <v>2.82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44594</v>
      </c>
      <c r="B84" s="29">
        <v>539519</v>
      </c>
      <c r="C84" s="28" t="s">
        <v>1024</v>
      </c>
      <c r="D84" s="28" t="s">
        <v>1025</v>
      </c>
      <c r="E84" s="28" t="s">
        <v>577</v>
      </c>
      <c r="F84" s="87">
        <v>32065</v>
      </c>
      <c r="G84" s="29">
        <v>16.78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44594</v>
      </c>
      <c r="B85" s="29">
        <v>539519</v>
      </c>
      <c r="C85" s="28" t="s">
        <v>1024</v>
      </c>
      <c r="D85" s="28" t="s">
        <v>1026</v>
      </c>
      <c r="E85" s="28" t="s">
        <v>576</v>
      </c>
      <c r="F85" s="87">
        <v>36000</v>
      </c>
      <c r="G85" s="29">
        <v>15.54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44594</v>
      </c>
      <c r="B86" s="29">
        <v>539519</v>
      </c>
      <c r="C86" s="28" t="s">
        <v>1024</v>
      </c>
      <c r="D86" s="28" t="s">
        <v>1026</v>
      </c>
      <c r="E86" s="28" t="s">
        <v>577</v>
      </c>
      <c r="F86" s="87">
        <v>36000</v>
      </c>
      <c r="G86" s="29">
        <v>16.809999999999999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44594</v>
      </c>
      <c r="B87" s="29">
        <v>539519</v>
      </c>
      <c r="C87" s="28" t="s">
        <v>1024</v>
      </c>
      <c r="D87" s="28" t="s">
        <v>1027</v>
      </c>
      <c r="E87" s="28" t="s">
        <v>576</v>
      </c>
      <c r="F87" s="87">
        <v>7711</v>
      </c>
      <c r="G87" s="29">
        <v>15.86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44594</v>
      </c>
      <c r="B88" s="29">
        <v>539519</v>
      </c>
      <c r="C88" s="28" t="s">
        <v>1024</v>
      </c>
      <c r="D88" s="28" t="s">
        <v>1027</v>
      </c>
      <c r="E88" s="28" t="s">
        <v>577</v>
      </c>
      <c r="F88" s="87">
        <v>32462</v>
      </c>
      <c r="G88" s="29">
        <v>15.45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44594</v>
      </c>
      <c r="B89" s="29">
        <v>539519</v>
      </c>
      <c r="C89" s="28" t="s">
        <v>1024</v>
      </c>
      <c r="D89" s="28" t="s">
        <v>1028</v>
      </c>
      <c r="E89" s="28" t="s">
        <v>576</v>
      </c>
      <c r="F89" s="87">
        <v>35000</v>
      </c>
      <c r="G89" s="29">
        <v>15.35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44594</v>
      </c>
      <c r="B90" s="29">
        <v>539519</v>
      </c>
      <c r="C90" s="28" t="s">
        <v>1024</v>
      </c>
      <c r="D90" s="28" t="s">
        <v>1029</v>
      </c>
      <c r="E90" s="28" t="s">
        <v>576</v>
      </c>
      <c r="F90" s="87">
        <v>170100</v>
      </c>
      <c r="G90" s="29">
        <v>16.190000000000001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44594</v>
      </c>
      <c r="B91" s="29">
        <v>539519</v>
      </c>
      <c r="C91" s="28" t="s">
        <v>1024</v>
      </c>
      <c r="D91" s="28" t="s">
        <v>1028</v>
      </c>
      <c r="E91" s="28" t="s">
        <v>577</v>
      </c>
      <c r="F91" s="87">
        <v>35000</v>
      </c>
      <c r="G91" s="29">
        <v>16.02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44594</v>
      </c>
      <c r="B92" s="29">
        <v>541352</v>
      </c>
      <c r="C92" s="28" t="s">
        <v>931</v>
      </c>
      <c r="D92" s="28" t="s">
        <v>1030</v>
      </c>
      <c r="E92" s="28" t="s">
        <v>577</v>
      </c>
      <c r="F92" s="87">
        <v>60000</v>
      </c>
      <c r="G92" s="29">
        <v>81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44594</v>
      </c>
      <c r="B93" s="29">
        <v>513721</v>
      </c>
      <c r="C93" s="28" t="s">
        <v>1031</v>
      </c>
      <c r="D93" s="28" t="s">
        <v>1032</v>
      </c>
      <c r="E93" s="28" t="s">
        <v>577</v>
      </c>
      <c r="F93" s="87">
        <v>28000</v>
      </c>
      <c r="G93" s="29">
        <v>25.1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44594</v>
      </c>
      <c r="B94" s="29">
        <v>513721</v>
      </c>
      <c r="C94" s="28" t="s">
        <v>1031</v>
      </c>
      <c r="D94" s="28" t="s">
        <v>1033</v>
      </c>
      <c r="E94" s="28" t="s">
        <v>577</v>
      </c>
      <c r="F94" s="87">
        <v>24100</v>
      </c>
      <c r="G94" s="29">
        <v>23.07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44594</v>
      </c>
      <c r="B95" s="29">
        <v>531456</v>
      </c>
      <c r="C95" s="28" t="s">
        <v>1034</v>
      </c>
      <c r="D95" s="28" t="s">
        <v>854</v>
      </c>
      <c r="E95" s="28" t="s">
        <v>576</v>
      </c>
      <c r="F95" s="87">
        <v>266077</v>
      </c>
      <c r="G95" s="29">
        <v>3.5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44594</v>
      </c>
      <c r="B96" s="29">
        <v>538537</v>
      </c>
      <c r="C96" s="28" t="s">
        <v>932</v>
      </c>
      <c r="D96" s="28" t="s">
        <v>854</v>
      </c>
      <c r="E96" s="28" t="s">
        <v>577</v>
      </c>
      <c r="F96" s="87">
        <v>148241</v>
      </c>
      <c r="G96" s="29">
        <v>2.92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44594</v>
      </c>
      <c r="B97" s="29">
        <v>540386</v>
      </c>
      <c r="C97" s="28" t="s">
        <v>1035</v>
      </c>
      <c r="D97" s="28" t="s">
        <v>1036</v>
      </c>
      <c r="E97" s="28" t="s">
        <v>576</v>
      </c>
      <c r="F97" s="87">
        <v>60930</v>
      </c>
      <c r="G97" s="29">
        <v>27.87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44594</v>
      </c>
      <c r="B98" s="29">
        <v>540386</v>
      </c>
      <c r="C98" s="28" t="s">
        <v>1035</v>
      </c>
      <c r="D98" s="28" t="s">
        <v>1036</v>
      </c>
      <c r="E98" s="28" t="s">
        <v>577</v>
      </c>
      <c r="F98" s="87">
        <v>60930</v>
      </c>
      <c r="G98" s="29">
        <v>28.07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44594</v>
      </c>
      <c r="B99" s="29">
        <v>540386</v>
      </c>
      <c r="C99" s="28" t="s">
        <v>1035</v>
      </c>
      <c r="D99" s="28" t="s">
        <v>1037</v>
      </c>
      <c r="E99" s="28" t="s">
        <v>576</v>
      </c>
      <c r="F99" s="87">
        <v>66350</v>
      </c>
      <c r="G99" s="29">
        <v>28.21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44594</v>
      </c>
      <c r="B100" s="29">
        <v>540386</v>
      </c>
      <c r="C100" s="28" t="s">
        <v>1035</v>
      </c>
      <c r="D100" s="28" t="s">
        <v>1037</v>
      </c>
      <c r="E100" s="28" t="s">
        <v>577</v>
      </c>
      <c r="F100" s="87">
        <v>66350</v>
      </c>
      <c r="G100" s="29">
        <v>28.48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44594</v>
      </c>
      <c r="B101" s="29">
        <v>540386</v>
      </c>
      <c r="C101" s="28" t="s">
        <v>1035</v>
      </c>
      <c r="D101" s="28" t="s">
        <v>1038</v>
      </c>
      <c r="E101" s="28" t="s">
        <v>577</v>
      </c>
      <c r="F101" s="87">
        <v>47343</v>
      </c>
      <c r="G101" s="29">
        <v>28.8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44594</v>
      </c>
      <c r="B102" s="29">
        <v>524572</v>
      </c>
      <c r="C102" s="28" t="s">
        <v>1039</v>
      </c>
      <c r="D102" s="28" t="s">
        <v>1040</v>
      </c>
      <c r="E102" s="28" t="s">
        <v>576</v>
      </c>
      <c r="F102" s="87">
        <v>152000</v>
      </c>
      <c r="G102" s="29">
        <v>14.16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44594</v>
      </c>
      <c r="B103" s="29">
        <v>524572</v>
      </c>
      <c r="C103" s="28" t="s">
        <v>1039</v>
      </c>
      <c r="D103" s="28" t="s">
        <v>1041</v>
      </c>
      <c r="E103" s="28" t="s">
        <v>577</v>
      </c>
      <c r="F103" s="87">
        <v>225000</v>
      </c>
      <c r="G103" s="29">
        <v>14.13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44594</v>
      </c>
      <c r="B104" s="29">
        <v>543375</v>
      </c>
      <c r="C104" s="28" t="s">
        <v>933</v>
      </c>
      <c r="D104" s="28" t="s">
        <v>934</v>
      </c>
      <c r="E104" s="28" t="s">
        <v>576</v>
      </c>
      <c r="F104" s="87">
        <v>50000</v>
      </c>
      <c r="G104" s="29">
        <v>27.9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44594</v>
      </c>
      <c r="B105" s="29">
        <v>543375</v>
      </c>
      <c r="C105" s="28" t="s">
        <v>933</v>
      </c>
      <c r="D105" s="28" t="s">
        <v>934</v>
      </c>
      <c r="E105" s="28" t="s">
        <v>577</v>
      </c>
      <c r="F105" s="87">
        <v>10000</v>
      </c>
      <c r="G105" s="29">
        <v>26.15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44594</v>
      </c>
      <c r="B106" s="29">
        <v>531552</v>
      </c>
      <c r="C106" s="28" t="s">
        <v>1042</v>
      </c>
      <c r="D106" s="28" t="s">
        <v>854</v>
      </c>
      <c r="E106" s="28" t="s">
        <v>576</v>
      </c>
      <c r="F106" s="87">
        <v>98483</v>
      </c>
      <c r="G106" s="29">
        <v>19.09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44594</v>
      </c>
      <c r="B107" s="29">
        <v>531552</v>
      </c>
      <c r="C107" s="28" t="s">
        <v>1042</v>
      </c>
      <c r="D107" s="28" t="s">
        <v>854</v>
      </c>
      <c r="E107" s="28" t="s">
        <v>577</v>
      </c>
      <c r="F107" s="87">
        <v>5727</v>
      </c>
      <c r="G107" s="29">
        <v>20.8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44594</v>
      </c>
      <c r="B108" s="29">
        <v>531893</v>
      </c>
      <c r="C108" s="28" t="s">
        <v>1043</v>
      </c>
      <c r="D108" s="28" t="s">
        <v>1044</v>
      </c>
      <c r="E108" s="28" t="s">
        <v>577</v>
      </c>
      <c r="F108" s="87">
        <v>200000</v>
      </c>
      <c r="G108" s="29">
        <v>30.7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44594</v>
      </c>
      <c r="B109" s="29">
        <v>542725</v>
      </c>
      <c r="C109" s="28" t="s">
        <v>1045</v>
      </c>
      <c r="D109" s="28" t="s">
        <v>1046</v>
      </c>
      <c r="E109" s="28" t="s">
        <v>576</v>
      </c>
      <c r="F109" s="87">
        <v>60000</v>
      </c>
      <c r="G109" s="29">
        <v>173.93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44594</v>
      </c>
      <c r="B110" s="29">
        <v>542725</v>
      </c>
      <c r="C110" s="28" t="s">
        <v>1045</v>
      </c>
      <c r="D110" s="28" t="s">
        <v>1047</v>
      </c>
      <c r="E110" s="28" t="s">
        <v>577</v>
      </c>
      <c r="F110" s="87">
        <v>78597</v>
      </c>
      <c r="G110" s="29">
        <v>173.75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44594</v>
      </c>
      <c r="B111" s="29">
        <v>532993</v>
      </c>
      <c r="C111" s="28" t="s">
        <v>1048</v>
      </c>
      <c r="D111" s="28" t="s">
        <v>1049</v>
      </c>
      <c r="E111" s="28" t="s">
        <v>576</v>
      </c>
      <c r="F111" s="87">
        <v>1001</v>
      </c>
      <c r="G111" s="29">
        <v>67.099999999999994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44594</v>
      </c>
      <c r="B112" s="29">
        <v>532993</v>
      </c>
      <c r="C112" s="28" t="s">
        <v>1048</v>
      </c>
      <c r="D112" s="28" t="s">
        <v>1050</v>
      </c>
      <c r="E112" s="28" t="s">
        <v>577</v>
      </c>
      <c r="F112" s="87">
        <v>1000</v>
      </c>
      <c r="G112" s="29">
        <v>67.099999999999994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44594</v>
      </c>
      <c r="B113" s="29">
        <v>538875</v>
      </c>
      <c r="C113" s="28" t="s">
        <v>908</v>
      </c>
      <c r="D113" s="28" t="s">
        <v>909</v>
      </c>
      <c r="E113" s="28" t="s">
        <v>577</v>
      </c>
      <c r="F113" s="87">
        <v>100000</v>
      </c>
      <c r="G113" s="29">
        <v>16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44594</v>
      </c>
      <c r="B114" s="29">
        <v>538875</v>
      </c>
      <c r="C114" s="28" t="s">
        <v>908</v>
      </c>
      <c r="D114" s="28" t="s">
        <v>935</v>
      </c>
      <c r="E114" s="28" t="s">
        <v>577</v>
      </c>
      <c r="F114" s="87">
        <v>45000</v>
      </c>
      <c r="G114" s="29">
        <v>16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44594</v>
      </c>
      <c r="B115" s="29">
        <v>512499</v>
      </c>
      <c r="C115" s="28" t="s">
        <v>936</v>
      </c>
      <c r="D115" s="28" t="s">
        <v>937</v>
      </c>
      <c r="E115" s="28" t="s">
        <v>577</v>
      </c>
      <c r="F115" s="87">
        <v>11402638</v>
      </c>
      <c r="G115" s="29">
        <v>0.78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44594</v>
      </c>
      <c r="B116" s="29">
        <v>512499</v>
      </c>
      <c r="C116" s="28" t="s">
        <v>936</v>
      </c>
      <c r="D116" s="28" t="s">
        <v>854</v>
      </c>
      <c r="E116" s="28" t="s">
        <v>576</v>
      </c>
      <c r="F116" s="87">
        <v>10500000</v>
      </c>
      <c r="G116" s="29">
        <v>0.76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44594</v>
      </c>
      <c r="B117" s="29">
        <v>512499</v>
      </c>
      <c r="C117" s="28" t="s">
        <v>936</v>
      </c>
      <c r="D117" s="28" t="s">
        <v>854</v>
      </c>
      <c r="E117" s="28" t="s">
        <v>577</v>
      </c>
      <c r="F117" s="87">
        <v>500000</v>
      </c>
      <c r="G117" s="29">
        <v>0.76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44594</v>
      </c>
      <c r="B118" s="29">
        <v>512499</v>
      </c>
      <c r="C118" s="28" t="s">
        <v>936</v>
      </c>
      <c r="D118" s="28" t="s">
        <v>861</v>
      </c>
      <c r="E118" s="28" t="s">
        <v>576</v>
      </c>
      <c r="F118" s="87">
        <v>23695844</v>
      </c>
      <c r="G118" s="29">
        <v>0.77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44594</v>
      </c>
      <c r="B119" s="29">
        <v>512499</v>
      </c>
      <c r="C119" s="28" t="s">
        <v>936</v>
      </c>
      <c r="D119" s="28" t="s">
        <v>861</v>
      </c>
      <c r="E119" s="28" t="s">
        <v>577</v>
      </c>
      <c r="F119" s="87">
        <v>12435843</v>
      </c>
      <c r="G119" s="29">
        <v>0.78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44594</v>
      </c>
      <c r="B120" s="29">
        <v>512499</v>
      </c>
      <c r="C120" s="28" t="s">
        <v>936</v>
      </c>
      <c r="D120" s="28" t="s">
        <v>938</v>
      </c>
      <c r="E120" s="28" t="s">
        <v>576</v>
      </c>
      <c r="F120" s="87">
        <v>5250000</v>
      </c>
      <c r="G120" s="29">
        <v>0.76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44594</v>
      </c>
      <c r="B121" s="29">
        <v>512499</v>
      </c>
      <c r="C121" s="28" t="s">
        <v>936</v>
      </c>
      <c r="D121" s="28" t="s">
        <v>873</v>
      </c>
      <c r="E121" s="28" t="s">
        <v>577</v>
      </c>
      <c r="F121" s="87">
        <v>12000000</v>
      </c>
      <c r="G121" s="29">
        <v>0.76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44594</v>
      </c>
      <c r="B122" s="29">
        <v>533019</v>
      </c>
      <c r="C122" s="28" t="s">
        <v>1051</v>
      </c>
      <c r="D122" s="28" t="s">
        <v>854</v>
      </c>
      <c r="E122" s="28" t="s">
        <v>576</v>
      </c>
      <c r="F122" s="87">
        <v>40000</v>
      </c>
      <c r="G122" s="29">
        <v>33.299999999999997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44594</v>
      </c>
      <c r="B123" s="29">
        <v>541799</v>
      </c>
      <c r="C123" s="28" t="s">
        <v>1052</v>
      </c>
      <c r="D123" s="28" t="s">
        <v>1053</v>
      </c>
      <c r="E123" s="28" t="s">
        <v>576</v>
      </c>
      <c r="F123" s="87">
        <v>100000</v>
      </c>
      <c r="G123" s="29">
        <v>6.05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44594</v>
      </c>
      <c r="B124" s="29">
        <v>541799</v>
      </c>
      <c r="C124" s="28" t="s">
        <v>1052</v>
      </c>
      <c r="D124" s="28" t="s">
        <v>968</v>
      </c>
      <c r="E124" s="28" t="s">
        <v>577</v>
      </c>
      <c r="F124" s="87">
        <v>100000</v>
      </c>
      <c r="G124" s="29">
        <v>6.05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44594</v>
      </c>
      <c r="B125" s="29">
        <v>532070</v>
      </c>
      <c r="C125" s="28" t="s">
        <v>1054</v>
      </c>
      <c r="D125" s="28" t="s">
        <v>1055</v>
      </c>
      <c r="E125" s="28" t="s">
        <v>577</v>
      </c>
      <c r="F125" s="87">
        <v>28000</v>
      </c>
      <c r="G125" s="29">
        <v>29.82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44594</v>
      </c>
      <c r="B126" s="29">
        <v>532070</v>
      </c>
      <c r="C126" s="28" t="s">
        <v>1054</v>
      </c>
      <c r="D126" s="28" t="s">
        <v>1056</v>
      </c>
      <c r="E126" s="28" t="s">
        <v>576</v>
      </c>
      <c r="F126" s="87">
        <v>31006</v>
      </c>
      <c r="G126" s="29">
        <v>33.1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44594</v>
      </c>
      <c r="B127" s="29">
        <v>532070</v>
      </c>
      <c r="C127" s="28" t="s">
        <v>1054</v>
      </c>
      <c r="D127" s="28" t="s">
        <v>1056</v>
      </c>
      <c r="E127" s="28" t="s">
        <v>577</v>
      </c>
      <c r="F127" s="87">
        <v>31006</v>
      </c>
      <c r="G127" s="29">
        <v>32.07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44594</v>
      </c>
      <c r="B128" s="29">
        <v>532070</v>
      </c>
      <c r="C128" s="28" t="s">
        <v>1054</v>
      </c>
      <c r="D128" s="28" t="s">
        <v>1057</v>
      </c>
      <c r="E128" s="28" t="s">
        <v>576</v>
      </c>
      <c r="F128" s="87">
        <v>42000</v>
      </c>
      <c r="G128" s="29">
        <v>31.51</v>
      </c>
      <c r="H128" s="29" t="s">
        <v>312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44594</v>
      </c>
      <c r="B129" s="29">
        <v>532070</v>
      </c>
      <c r="C129" s="28" t="s">
        <v>1054</v>
      </c>
      <c r="D129" s="28" t="s">
        <v>1058</v>
      </c>
      <c r="E129" s="28" t="s">
        <v>576</v>
      </c>
      <c r="F129" s="87">
        <v>37750</v>
      </c>
      <c r="G129" s="29">
        <v>32.39</v>
      </c>
      <c r="H129" s="29" t="s">
        <v>312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44594</v>
      </c>
      <c r="B130" s="29">
        <v>534733</v>
      </c>
      <c r="C130" s="28" t="s">
        <v>1059</v>
      </c>
      <c r="D130" s="28" t="s">
        <v>1060</v>
      </c>
      <c r="E130" s="28" t="s">
        <v>577</v>
      </c>
      <c r="F130" s="87">
        <v>1900000</v>
      </c>
      <c r="G130" s="29">
        <v>4.8499999999999996</v>
      </c>
      <c r="H130" s="29" t="s">
        <v>312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44594</v>
      </c>
      <c r="B131" s="29">
        <v>538496</v>
      </c>
      <c r="C131" s="28" t="s">
        <v>882</v>
      </c>
      <c r="D131" s="28" t="s">
        <v>939</v>
      </c>
      <c r="E131" s="28" t="s">
        <v>577</v>
      </c>
      <c r="F131" s="87">
        <v>66000</v>
      </c>
      <c r="G131" s="29">
        <v>21</v>
      </c>
      <c r="H131" s="29" t="s">
        <v>312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44594</v>
      </c>
      <c r="B132" s="29">
        <v>538496</v>
      </c>
      <c r="C132" s="28" t="s">
        <v>882</v>
      </c>
      <c r="D132" s="28" t="s">
        <v>1061</v>
      </c>
      <c r="E132" s="28" t="s">
        <v>576</v>
      </c>
      <c r="F132" s="87">
        <v>75000</v>
      </c>
      <c r="G132" s="29">
        <v>21</v>
      </c>
      <c r="H132" s="29" t="s">
        <v>312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44594</v>
      </c>
      <c r="B133" s="29">
        <v>513305</v>
      </c>
      <c r="C133" s="28" t="s">
        <v>1062</v>
      </c>
      <c r="D133" s="28" t="s">
        <v>1063</v>
      </c>
      <c r="E133" s="28" t="s">
        <v>577</v>
      </c>
      <c r="F133" s="87">
        <v>100000</v>
      </c>
      <c r="G133" s="29">
        <v>5.01</v>
      </c>
      <c r="H133" s="29" t="s">
        <v>312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44594</v>
      </c>
      <c r="B134" s="29">
        <v>531411</v>
      </c>
      <c r="C134" s="28" t="s">
        <v>1064</v>
      </c>
      <c r="D134" s="28" t="s">
        <v>929</v>
      </c>
      <c r="E134" s="28" t="s">
        <v>576</v>
      </c>
      <c r="F134" s="87">
        <v>150000</v>
      </c>
      <c r="G134" s="29">
        <v>2.75</v>
      </c>
      <c r="H134" s="29" t="s">
        <v>312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44594</v>
      </c>
      <c r="B135" s="29">
        <v>531411</v>
      </c>
      <c r="C135" s="28" t="s">
        <v>1064</v>
      </c>
      <c r="D135" s="28" t="s">
        <v>929</v>
      </c>
      <c r="E135" s="28" t="s">
        <v>577</v>
      </c>
      <c r="F135" s="87">
        <v>890000</v>
      </c>
      <c r="G135" s="29">
        <v>2.75</v>
      </c>
      <c r="H135" s="29" t="s">
        <v>312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44594</v>
      </c>
      <c r="B136" s="29">
        <v>531411</v>
      </c>
      <c r="C136" s="28" t="s">
        <v>1064</v>
      </c>
      <c r="D136" s="28" t="s">
        <v>1065</v>
      </c>
      <c r="E136" s="28" t="s">
        <v>577</v>
      </c>
      <c r="F136" s="87">
        <v>700000</v>
      </c>
      <c r="G136" s="29">
        <v>2.75</v>
      </c>
      <c r="H136" s="29" t="s">
        <v>312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44594</v>
      </c>
      <c r="B137" s="29">
        <v>531411</v>
      </c>
      <c r="C137" s="28" t="s">
        <v>1064</v>
      </c>
      <c r="D137" s="28" t="s">
        <v>854</v>
      </c>
      <c r="E137" s="28" t="s">
        <v>576</v>
      </c>
      <c r="F137" s="87">
        <v>950000</v>
      </c>
      <c r="G137" s="29">
        <v>2.75</v>
      </c>
      <c r="H137" s="29" t="s">
        <v>312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44594</v>
      </c>
      <c r="B138" s="29">
        <v>531411</v>
      </c>
      <c r="C138" s="28" t="s">
        <v>1064</v>
      </c>
      <c r="D138" s="28" t="s">
        <v>854</v>
      </c>
      <c r="E138" s="28" t="s">
        <v>577</v>
      </c>
      <c r="F138" s="87">
        <v>2510000</v>
      </c>
      <c r="G138" s="29">
        <v>2.75</v>
      </c>
      <c r="H138" s="29" t="s">
        <v>312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44594</v>
      </c>
      <c r="B139" s="29">
        <v>540252</v>
      </c>
      <c r="C139" s="28" t="s">
        <v>1066</v>
      </c>
      <c r="D139" s="28" t="s">
        <v>1067</v>
      </c>
      <c r="E139" s="28" t="s">
        <v>577</v>
      </c>
      <c r="F139" s="87">
        <v>51000</v>
      </c>
      <c r="G139" s="29">
        <v>111.76</v>
      </c>
      <c r="H139" s="29" t="s">
        <v>312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44594</v>
      </c>
      <c r="B140" s="29" t="s">
        <v>1068</v>
      </c>
      <c r="C140" s="28" t="s">
        <v>1069</v>
      </c>
      <c r="D140" s="28" t="s">
        <v>1070</v>
      </c>
      <c r="E140" s="28" t="s">
        <v>576</v>
      </c>
      <c r="F140" s="87">
        <v>651543</v>
      </c>
      <c r="G140" s="29">
        <v>160.1</v>
      </c>
      <c r="H140" s="29" t="s">
        <v>862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44594</v>
      </c>
      <c r="B141" s="29" t="s">
        <v>1071</v>
      </c>
      <c r="C141" s="28" t="s">
        <v>1072</v>
      </c>
      <c r="D141" s="28" t="s">
        <v>1073</v>
      </c>
      <c r="E141" s="28" t="s">
        <v>576</v>
      </c>
      <c r="F141" s="87">
        <v>90000</v>
      </c>
      <c r="G141" s="29">
        <v>75.05</v>
      </c>
      <c r="H141" s="29" t="s">
        <v>862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44594</v>
      </c>
      <c r="B142" s="29" t="s">
        <v>1071</v>
      </c>
      <c r="C142" s="28" t="s">
        <v>1072</v>
      </c>
      <c r="D142" s="28" t="s">
        <v>883</v>
      </c>
      <c r="E142" s="28" t="s">
        <v>576</v>
      </c>
      <c r="F142" s="87">
        <v>75409</v>
      </c>
      <c r="G142" s="29">
        <v>74.180000000000007</v>
      </c>
      <c r="H142" s="29" t="s">
        <v>862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44594</v>
      </c>
      <c r="B143" s="29" t="s">
        <v>1074</v>
      </c>
      <c r="C143" s="28" t="s">
        <v>1075</v>
      </c>
      <c r="D143" s="28" t="s">
        <v>1076</v>
      </c>
      <c r="E143" s="28" t="s">
        <v>576</v>
      </c>
      <c r="F143" s="87">
        <v>6243</v>
      </c>
      <c r="G143" s="29">
        <v>205</v>
      </c>
      <c r="H143" s="29" t="s">
        <v>862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44594</v>
      </c>
      <c r="B144" s="29" t="s">
        <v>1074</v>
      </c>
      <c r="C144" s="28" t="s">
        <v>1075</v>
      </c>
      <c r="D144" s="28" t="s">
        <v>1077</v>
      </c>
      <c r="E144" s="28" t="s">
        <v>576</v>
      </c>
      <c r="F144" s="87">
        <v>147744</v>
      </c>
      <c r="G144" s="29">
        <v>207.69</v>
      </c>
      <c r="H144" s="29" t="s">
        <v>862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44594</v>
      </c>
      <c r="B145" s="29" t="s">
        <v>1078</v>
      </c>
      <c r="C145" s="28" t="s">
        <v>1079</v>
      </c>
      <c r="D145" s="28" t="s">
        <v>1080</v>
      </c>
      <c r="E145" s="28" t="s">
        <v>576</v>
      </c>
      <c r="F145" s="87">
        <v>95974</v>
      </c>
      <c r="G145" s="29">
        <v>164.99</v>
      </c>
      <c r="H145" s="29" t="s">
        <v>862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44594</v>
      </c>
      <c r="B146" s="29" t="s">
        <v>896</v>
      </c>
      <c r="C146" s="28" t="s">
        <v>897</v>
      </c>
      <c r="D146" s="28" t="s">
        <v>941</v>
      </c>
      <c r="E146" s="28" t="s">
        <v>576</v>
      </c>
      <c r="F146" s="87">
        <v>1160319</v>
      </c>
      <c r="G146" s="29">
        <v>52.57</v>
      </c>
      <c r="H146" s="29" t="s">
        <v>862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44594</v>
      </c>
      <c r="B147" s="29" t="s">
        <v>1081</v>
      </c>
      <c r="C147" s="28" t="s">
        <v>1082</v>
      </c>
      <c r="D147" s="28" t="s">
        <v>1083</v>
      </c>
      <c r="E147" s="28" t="s">
        <v>576</v>
      </c>
      <c r="F147" s="87">
        <v>91200</v>
      </c>
      <c r="G147" s="29">
        <v>128.76</v>
      </c>
      <c r="H147" s="29" t="s">
        <v>862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44594</v>
      </c>
      <c r="B148" s="29" t="s">
        <v>1081</v>
      </c>
      <c r="C148" s="28" t="s">
        <v>1082</v>
      </c>
      <c r="D148" s="28" t="s">
        <v>1084</v>
      </c>
      <c r="E148" s="28" t="s">
        <v>576</v>
      </c>
      <c r="F148" s="87">
        <v>90000</v>
      </c>
      <c r="G148" s="29">
        <v>128.75</v>
      </c>
      <c r="H148" s="29" t="s">
        <v>862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44594</v>
      </c>
      <c r="B149" s="29" t="s">
        <v>1085</v>
      </c>
      <c r="C149" s="28" t="s">
        <v>1086</v>
      </c>
      <c r="D149" s="28" t="s">
        <v>866</v>
      </c>
      <c r="E149" s="28" t="s">
        <v>576</v>
      </c>
      <c r="F149" s="87">
        <v>151313</v>
      </c>
      <c r="G149" s="29">
        <v>381.44</v>
      </c>
      <c r="H149" s="29" t="s">
        <v>862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44594</v>
      </c>
      <c r="B150" s="29" t="s">
        <v>1087</v>
      </c>
      <c r="C150" s="28" t="s">
        <v>1088</v>
      </c>
      <c r="D150" s="28" t="s">
        <v>1089</v>
      </c>
      <c r="E150" s="28" t="s">
        <v>576</v>
      </c>
      <c r="F150" s="87">
        <v>50400</v>
      </c>
      <c r="G150" s="29">
        <v>99.6</v>
      </c>
      <c r="H150" s="29" t="s">
        <v>862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44594</v>
      </c>
      <c r="B151" s="29" t="s">
        <v>1087</v>
      </c>
      <c r="C151" s="28" t="s">
        <v>1088</v>
      </c>
      <c r="D151" s="28" t="s">
        <v>1090</v>
      </c>
      <c r="E151" s="28" t="s">
        <v>576</v>
      </c>
      <c r="F151" s="87">
        <v>20400</v>
      </c>
      <c r="G151" s="29">
        <v>98</v>
      </c>
      <c r="H151" s="29" t="s">
        <v>862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44594</v>
      </c>
      <c r="B152" s="29" t="s">
        <v>1091</v>
      </c>
      <c r="C152" s="28" t="s">
        <v>1092</v>
      </c>
      <c r="D152" s="28" t="s">
        <v>1093</v>
      </c>
      <c r="E152" s="28" t="s">
        <v>576</v>
      </c>
      <c r="F152" s="87">
        <v>92405</v>
      </c>
      <c r="G152" s="29">
        <v>410.1</v>
      </c>
      <c r="H152" s="29" t="s">
        <v>862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44594</v>
      </c>
      <c r="B153" s="29" t="s">
        <v>1014</v>
      </c>
      <c r="C153" s="28" t="s">
        <v>1094</v>
      </c>
      <c r="D153" s="28" t="s">
        <v>940</v>
      </c>
      <c r="E153" s="28" t="s">
        <v>576</v>
      </c>
      <c r="F153" s="87">
        <v>16187325</v>
      </c>
      <c r="G153" s="29">
        <v>4.49</v>
      </c>
      <c r="H153" s="29" t="s">
        <v>862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44594</v>
      </c>
      <c r="B154" s="29" t="s">
        <v>1014</v>
      </c>
      <c r="C154" s="28" t="s">
        <v>1094</v>
      </c>
      <c r="D154" s="28" t="s">
        <v>861</v>
      </c>
      <c r="E154" s="28" t="s">
        <v>576</v>
      </c>
      <c r="F154" s="87">
        <v>23277181</v>
      </c>
      <c r="G154" s="29">
        <v>4.3899999999999997</v>
      </c>
      <c r="H154" s="29" t="s">
        <v>862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44594</v>
      </c>
      <c r="B155" s="29" t="s">
        <v>1014</v>
      </c>
      <c r="C155" s="28" t="s">
        <v>1094</v>
      </c>
      <c r="D155" s="28" t="s">
        <v>1095</v>
      </c>
      <c r="E155" s="28" t="s">
        <v>576</v>
      </c>
      <c r="F155" s="87">
        <v>6407547</v>
      </c>
      <c r="G155" s="29">
        <v>4.5999999999999996</v>
      </c>
      <c r="H155" s="29" t="s">
        <v>862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44594</v>
      </c>
      <c r="B156" s="29" t="s">
        <v>1014</v>
      </c>
      <c r="C156" s="28" t="s">
        <v>1094</v>
      </c>
      <c r="D156" s="28" t="s">
        <v>887</v>
      </c>
      <c r="E156" s="28" t="s">
        <v>576</v>
      </c>
      <c r="F156" s="87">
        <v>20</v>
      </c>
      <c r="G156" s="29">
        <v>4.3499999999999996</v>
      </c>
      <c r="H156" s="29" t="s">
        <v>862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44594</v>
      </c>
      <c r="B157" s="29" t="s">
        <v>1014</v>
      </c>
      <c r="C157" s="28" t="s">
        <v>1094</v>
      </c>
      <c r="D157" s="28" t="s">
        <v>906</v>
      </c>
      <c r="E157" s="28" t="s">
        <v>576</v>
      </c>
      <c r="F157" s="87">
        <v>10340916</v>
      </c>
      <c r="G157" s="29">
        <v>4.3600000000000003</v>
      </c>
      <c r="H157" s="29" t="s">
        <v>862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44594</v>
      </c>
      <c r="B158" s="29" t="s">
        <v>1096</v>
      </c>
      <c r="C158" s="28" t="s">
        <v>1097</v>
      </c>
      <c r="D158" s="28" t="s">
        <v>866</v>
      </c>
      <c r="E158" s="28" t="s">
        <v>576</v>
      </c>
      <c r="F158" s="87">
        <v>561177</v>
      </c>
      <c r="G158" s="29">
        <v>163.63</v>
      </c>
      <c r="H158" s="29" t="s">
        <v>862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>
        <v>44594</v>
      </c>
      <c r="B159" s="29" t="s">
        <v>944</v>
      </c>
      <c r="C159" s="28" t="s">
        <v>945</v>
      </c>
      <c r="D159" s="28" t="s">
        <v>866</v>
      </c>
      <c r="E159" s="28" t="s">
        <v>576</v>
      </c>
      <c r="F159" s="87">
        <v>91988</v>
      </c>
      <c r="G159" s="29">
        <v>930.16</v>
      </c>
      <c r="H159" s="29" t="s">
        <v>862</v>
      </c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>
        <v>44594</v>
      </c>
      <c r="B160" s="29" t="s">
        <v>1098</v>
      </c>
      <c r="C160" s="28" t="s">
        <v>1099</v>
      </c>
      <c r="D160" s="28" t="s">
        <v>1093</v>
      </c>
      <c r="E160" s="28" t="s">
        <v>576</v>
      </c>
      <c r="F160" s="87">
        <v>218209</v>
      </c>
      <c r="G160" s="29">
        <v>389.4</v>
      </c>
      <c r="H160" s="29" t="s">
        <v>862</v>
      </c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>
        <v>44594</v>
      </c>
      <c r="B161" s="29" t="s">
        <v>1100</v>
      </c>
      <c r="C161" s="28" t="s">
        <v>1101</v>
      </c>
      <c r="D161" s="28" t="s">
        <v>1102</v>
      </c>
      <c r="E161" s="28" t="s">
        <v>576</v>
      </c>
      <c r="F161" s="87">
        <v>285000</v>
      </c>
      <c r="G161" s="29">
        <v>32</v>
      </c>
      <c r="H161" s="29" t="s">
        <v>862</v>
      </c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>
        <v>44594</v>
      </c>
      <c r="B162" s="29" t="s">
        <v>950</v>
      </c>
      <c r="C162" s="28" t="s">
        <v>951</v>
      </c>
      <c r="D162" s="28" t="s">
        <v>1103</v>
      </c>
      <c r="E162" s="28" t="s">
        <v>576</v>
      </c>
      <c r="F162" s="87">
        <v>126000</v>
      </c>
      <c r="G162" s="29">
        <v>28.75</v>
      </c>
      <c r="H162" s="29" t="s">
        <v>862</v>
      </c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>
        <v>44594</v>
      </c>
      <c r="B163" s="29" t="s">
        <v>1104</v>
      </c>
      <c r="C163" s="28" t="s">
        <v>1105</v>
      </c>
      <c r="D163" s="28" t="s">
        <v>854</v>
      </c>
      <c r="E163" s="28" t="s">
        <v>576</v>
      </c>
      <c r="F163" s="87">
        <v>2417009</v>
      </c>
      <c r="G163" s="29">
        <v>5.45</v>
      </c>
      <c r="H163" s="29" t="s">
        <v>862</v>
      </c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>
        <v>44594</v>
      </c>
      <c r="B164" s="29" t="s">
        <v>1106</v>
      </c>
      <c r="C164" s="28" t="s">
        <v>1107</v>
      </c>
      <c r="D164" s="28" t="s">
        <v>1108</v>
      </c>
      <c r="E164" s="28" t="s">
        <v>576</v>
      </c>
      <c r="F164" s="87">
        <v>5000000</v>
      </c>
      <c r="G164" s="29">
        <v>5.7</v>
      </c>
      <c r="H164" s="29" t="s">
        <v>862</v>
      </c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>
        <v>44594</v>
      </c>
      <c r="B165" s="29" t="s">
        <v>946</v>
      </c>
      <c r="C165" s="28" t="s">
        <v>947</v>
      </c>
      <c r="D165" s="28" t="s">
        <v>1109</v>
      </c>
      <c r="E165" s="28" t="s">
        <v>576</v>
      </c>
      <c r="F165" s="87">
        <v>371100</v>
      </c>
      <c r="G165" s="29">
        <v>130.22999999999999</v>
      </c>
      <c r="H165" s="29" t="s">
        <v>862</v>
      </c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>
        <v>44594</v>
      </c>
      <c r="B166" s="29" t="s">
        <v>948</v>
      </c>
      <c r="C166" s="28" t="s">
        <v>949</v>
      </c>
      <c r="D166" s="28" t="s">
        <v>1110</v>
      </c>
      <c r="E166" s="28" t="s">
        <v>576</v>
      </c>
      <c r="F166" s="87">
        <v>2633714</v>
      </c>
      <c r="G166" s="29">
        <v>22.86</v>
      </c>
      <c r="H166" s="29" t="s">
        <v>862</v>
      </c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>
        <v>44594</v>
      </c>
      <c r="B167" s="29" t="s">
        <v>948</v>
      </c>
      <c r="C167" s="28" t="s">
        <v>949</v>
      </c>
      <c r="D167" s="28" t="s">
        <v>883</v>
      </c>
      <c r="E167" s="28" t="s">
        <v>576</v>
      </c>
      <c r="F167" s="87">
        <v>3732522</v>
      </c>
      <c r="G167" s="29">
        <v>22.84</v>
      </c>
      <c r="H167" s="29" t="s">
        <v>862</v>
      </c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>
        <v>44594</v>
      </c>
      <c r="B168" s="29" t="s">
        <v>948</v>
      </c>
      <c r="C168" s="28" t="s">
        <v>949</v>
      </c>
      <c r="D168" s="28" t="s">
        <v>1111</v>
      </c>
      <c r="E168" s="28" t="s">
        <v>576</v>
      </c>
      <c r="F168" s="87">
        <v>1114693</v>
      </c>
      <c r="G168" s="29">
        <v>22.01</v>
      </c>
      <c r="H168" s="29" t="s">
        <v>862</v>
      </c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>
        <v>44594</v>
      </c>
      <c r="B169" s="29" t="s">
        <v>1071</v>
      </c>
      <c r="C169" s="28" t="s">
        <v>1072</v>
      </c>
      <c r="D169" s="28" t="s">
        <v>883</v>
      </c>
      <c r="E169" s="28" t="s">
        <v>577</v>
      </c>
      <c r="F169" s="87">
        <v>78209</v>
      </c>
      <c r="G169" s="29">
        <v>73.989999999999995</v>
      </c>
      <c r="H169" s="29" t="s">
        <v>862</v>
      </c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>
        <v>44594</v>
      </c>
      <c r="B170" s="29" t="s">
        <v>1074</v>
      </c>
      <c r="C170" s="28" t="s">
        <v>1075</v>
      </c>
      <c r="D170" s="28" t="s">
        <v>1076</v>
      </c>
      <c r="E170" s="28" t="s">
        <v>577</v>
      </c>
      <c r="F170" s="87">
        <v>83655</v>
      </c>
      <c r="G170" s="29">
        <v>206.03</v>
      </c>
      <c r="H170" s="29" t="s">
        <v>862</v>
      </c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>
        <v>44594</v>
      </c>
      <c r="B171" s="29" t="s">
        <v>1074</v>
      </c>
      <c r="C171" s="28" t="s">
        <v>1075</v>
      </c>
      <c r="D171" s="28" t="s">
        <v>1077</v>
      </c>
      <c r="E171" s="28" t="s">
        <v>577</v>
      </c>
      <c r="F171" s="87">
        <v>146744</v>
      </c>
      <c r="G171" s="29">
        <v>210.53</v>
      </c>
      <c r="H171" s="29" t="s">
        <v>862</v>
      </c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>
        <v>44594</v>
      </c>
      <c r="B172" s="29" t="s">
        <v>1078</v>
      </c>
      <c r="C172" s="28" t="s">
        <v>1079</v>
      </c>
      <c r="D172" s="28" t="s">
        <v>1080</v>
      </c>
      <c r="E172" s="28" t="s">
        <v>577</v>
      </c>
      <c r="F172" s="87">
        <v>95924</v>
      </c>
      <c r="G172" s="29">
        <v>164.37</v>
      </c>
      <c r="H172" s="29" t="s">
        <v>862</v>
      </c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>
        <v>44594</v>
      </c>
      <c r="B173" s="29" t="s">
        <v>896</v>
      </c>
      <c r="C173" s="28" t="s">
        <v>897</v>
      </c>
      <c r="D173" s="28" t="s">
        <v>941</v>
      </c>
      <c r="E173" s="28" t="s">
        <v>577</v>
      </c>
      <c r="F173" s="87">
        <v>1065877</v>
      </c>
      <c r="G173" s="29">
        <v>54.01</v>
      </c>
      <c r="H173" s="29" t="s">
        <v>862</v>
      </c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>
        <v>44594</v>
      </c>
      <c r="B174" s="29" t="s">
        <v>942</v>
      </c>
      <c r="C174" s="28" t="s">
        <v>943</v>
      </c>
      <c r="D174" s="28" t="s">
        <v>887</v>
      </c>
      <c r="E174" s="28" t="s">
        <v>577</v>
      </c>
      <c r="F174" s="87">
        <v>13084</v>
      </c>
      <c r="G174" s="29">
        <v>252.61</v>
      </c>
      <c r="H174" s="29" t="s">
        <v>862</v>
      </c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>
        <v>44594</v>
      </c>
      <c r="B175" s="29" t="s">
        <v>1081</v>
      </c>
      <c r="C175" s="28" t="s">
        <v>1082</v>
      </c>
      <c r="D175" s="28" t="s">
        <v>1084</v>
      </c>
      <c r="E175" s="28" t="s">
        <v>577</v>
      </c>
      <c r="F175" s="87">
        <v>84000</v>
      </c>
      <c r="G175" s="29">
        <v>128.75</v>
      </c>
      <c r="H175" s="29" t="s">
        <v>862</v>
      </c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>
        <v>44594</v>
      </c>
      <c r="B176" s="29" t="s">
        <v>1081</v>
      </c>
      <c r="C176" s="28" t="s">
        <v>1082</v>
      </c>
      <c r="D176" s="28" t="s">
        <v>1112</v>
      </c>
      <c r="E176" s="28" t="s">
        <v>577</v>
      </c>
      <c r="F176" s="87">
        <v>96000</v>
      </c>
      <c r="G176" s="29">
        <v>128.75</v>
      </c>
      <c r="H176" s="29" t="s">
        <v>862</v>
      </c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>
        <v>44594</v>
      </c>
      <c r="B177" s="29" t="s">
        <v>1085</v>
      </c>
      <c r="C177" s="28" t="s">
        <v>1086</v>
      </c>
      <c r="D177" s="28" t="s">
        <v>866</v>
      </c>
      <c r="E177" s="28" t="s">
        <v>577</v>
      </c>
      <c r="F177" s="87">
        <v>152406</v>
      </c>
      <c r="G177" s="29">
        <v>381.96</v>
      </c>
      <c r="H177" s="29" t="s">
        <v>862</v>
      </c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>
        <v>44594</v>
      </c>
      <c r="B178" s="29" t="s">
        <v>1087</v>
      </c>
      <c r="C178" s="28" t="s">
        <v>1088</v>
      </c>
      <c r="D178" s="28" t="s">
        <v>1113</v>
      </c>
      <c r="E178" s="28" t="s">
        <v>577</v>
      </c>
      <c r="F178" s="87">
        <v>70800</v>
      </c>
      <c r="G178" s="29">
        <v>99.14</v>
      </c>
      <c r="H178" s="29" t="s">
        <v>862</v>
      </c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>
        <v>44594</v>
      </c>
      <c r="B179" s="29" t="s">
        <v>1091</v>
      </c>
      <c r="C179" s="28" t="s">
        <v>1092</v>
      </c>
      <c r="D179" s="28" t="s">
        <v>1114</v>
      </c>
      <c r="E179" s="28" t="s">
        <v>577</v>
      </c>
      <c r="F179" s="87">
        <v>102780</v>
      </c>
      <c r="G179" s="29">
        <v>410.27</v>
      </c>
      <c r="H179" s="29" t="s">
        <v>862</v>
      </c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>
        <v>44594</v>
      </c>
      <c r="B180" s="29" t="s">
        <v>1091</v>
      </c>
      <c r="C180" s="28" t="s">
        <v>1092</v>
      </c>
      <c r="D180" s="28" t="s">
        <v>1093</v>
      </c>
      <c r="E180" s="28" t="s">
        <v>577</v>
      </c>
      <c r="F180" s="87">
        <v>77230</v>
      </c>
      <c r="G180" s="29">
        <v>414.67</v>
      </c>
      <c r="H180" s="29" t="s">
        <v>862</v>
      </c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>
        <v>44594</v>
      </c>
      <c r="B181" s="29" t="s">
        <v>1014</v>
      </c>
      <c r="C181" s="28" t="s">
        <v>1094</v>
      </c>
      <c r="D181" s="28" t="s">
        <v>1016</v>
      </c>
      <c r="E181" s="28" t="s">
        <v>577</v>
      </c>
      <c r="F181" s="87">
        <v>5500000</v>
      </c>
      <c r="G181" s="29">
        <v>4.46</v>
      </c>
      <c r="H181" s="29" t="s">
        <v>862</v>
      </c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>
        <v>44594</v>
      </c>
      <c r="B182" s="29" t="s">
        <v>1014</v>
      </c>
      <c r="C182" s="28" t="s">
        <v>1094</v>
      </c>
      <c r="D182" s="28" t="s">
        <v>906</v>
      </c>
      <c r="E182" s="28" t="s">
        <v>577</v>
      </c>
      <c r="F182" s="87">
        <v>6327033</v>
      </c>
      <c r="G182" s="29">
        <v>4.37</v>
      </c>
      <c r="H182" s="29" t="s">
        <v>862</v>
      </c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>
        <v>44594</v>
      </c>
      <c r="B183" s="29" t="s">
        <v>1014</v>
      </c>
      <c r="C183" s="28" t="s">
        <v>1094</v>
      </c>
      <c r="D183" s="28" t="s">
        <v>861</v>
      </c>
      <c r="E183" s="28" t="s">
        <v>577</v>
      </c>
      <c r="F183" s="87">
        <v>21777181</v>
      </c>
      <c r="G183" s="29">
        <v>4.49</v>
      </c>
      <c r="H183" s="29" t="s">
        <v>862</v>
      </c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>
        <v>44594</v>
      </c>
      <c r="B184" s="29" t="s">
        <v>1014</v>
      </c>
      <c r="C184" s="28" t="s">
        <v>1094</v>
      </c>
      <c r="D184" s="28" t="s">
        <v>1095</v>
      </c>
      <c r="E184" s="28" t="s">
        <v>577</v>
      </c>
      <c r="F184" s="87">
        <v>3907547</v>
      </c>
      <c r="G184" s="29">
        <v>4.41</v>
      </c>
      <c r="H184" s="29" t="s">
        <v>862</v>
      </c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>
        <v>44594</v>
      </c>
      <c r="B185" s="29" t="s">
        <v>1014</v>
      </c>
      <c r="C185" s="28" t="s">
        <v>1094</v>
      </c>
      <c r="D185" s="28" t="s">
        <v>940</v>
      </c>
      <c r="E185" s="28" t="s">
        <v>577</v>
      </c>
      <c r="F185" s="87">
        <v>15030534</v>
      </c>
      <c r="G185" s="29">
        <v>4.49</v>
      </c>
      <c r="H185" s="29" t="s">
        <v>862</v>
      </c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>
        <v>44594</v>
      </c>
      <c r="B186" s="29" t="s">
        <v>1014</v>
      </c>
      <c r="C186" s="28" t="s">
        <v>1094</v>
      </c>
      <c r="D186" s="28" t="s">
        <v>887</v>
      </c>
      <c r="E186" s="28" t="s">
        <v>577</v>
      </c>
      <c r="F186" s="87">
        <v>7000015</v>
      </c>
      <c r="G186" s="29">
        <v>4.46</v>
      </c>
      <c r="H186" s="29" t="s">
        <v>862</v>
      </c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>
        <v>44594</v>
      </c>
      <c r="B187" s="29" t="s">
        <v>1014</v>
      </c>
      <c r="C187" s="28" t="s">
        <v>1094</v>
      </c>
      <c r="D187" s="28" t="s">
        <v>1115</v>
      </c>
      <c r="E187" s="28" t="s">
        <v>577</v>
      </c>
      <c r="F187" s="87">
        <v>7000000</v>
      </c>
      <c r="G187" s="29">
        <v>4.37</v>
      </c>
      <c r="H187" s="29" t="s">
        <v>862</v>
      </c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>
        <v>44594</v>
      </c>
      <c r="B188" s="29" t="s">
        <v>1096</v>
      </c>
      <c r="C188" s="28" t="s">
        <v>1097</v>
      </c>
      <c r="D188" s="28" t="s">
        <v>866</v>
      </c>
      <c r="E188" s="28" t="s">
        <v>577</v>
      </c>
      <c r="F188" s="87">
        <v>548008</v>
      </c>
      <c r="G188" s="29">
        <v>164.11</v>
      </c>
      <c r="H188" s="29" t="s">
        <v>862</v>
      </c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>
        <v>44594</v>
      </c>
      <c r="B189" s="29" t="s">
        <v>944</v>
      </c>
      <c r="C189" s="28" t="s">
        <v>945</v>
      </c>
      <c r="D189" s="28" t="s">
        <v>866</v>
      </c>
      <c r="E189" s="28" t="s">
        <v>577</v>
      </c>
      <c r="F189" s="87">
        <v>94875</v>
      </c>
      <c r="G189" s="29">
        <v>930.68</v>
      </c>
      <c r="H189" s="29" t="s">
        <v>862</v>
      </c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>
        <v>44594</v>
      </c>
      <c r="B190" s="29" t="s">
        <v>1098</v>
      </c>
      <c r="C190" s="28" t="s">
        <v>1099</v>
      </c>
      <c r="D190" s="28" t="s">
        <v>1093</v>
      </c>
      <c r="E190" s="28" t="s">
        <v>577</v>
      </c>
      <c r="F190" s="87">
        <v>208230</v>
      </c>
      <c r="G190" s="29">
        <v>396.41</v>
      </c>
      <c r="H190" s="29" t="s">
        <v>862</v>
      </c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>
        <v>44594</v>
      </c>
      <c r="B191" s="29" t="s">
        <v>1098</v>
      </c>
      <c r="C191" s="28" t="s">
        <v>1099</v>
      </c>
      <c r="D191" s="28" t="s">
        <v>1116</v>
      </c>
      <c r="E191" s="28" t="s">
        <v>577</v>
      </c>
      <c r="F191" s="87">
        <v>175000</v>
      </c>
      <c r="G191" s="29">
        <v>388.02</v>
      </c>
      <c r="H191" s="29" t="s">
        <v>862</v>
      </c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>
        <v>44594</v>
      </c>
      <c r="B192" s="29" t="s">
        <v>1100</v>
      </c>
      <c r="C192" s="28" t="s">
        <v>1101</v>
      </c>
      <c r="D192" s="28" t="s">
        <v>1117</v>
      </c>
      <c r="E192" s="28" t="s">
        <v>577</v>
      </c>
      <c r="F192" s="87">
        <v>297292</v>
      </c>
      <c r="G192" s="29">
        <v>32</v>
      </c>
      <c r="H192" s="29" t="s">
        <v>862</v>
      </c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>
        <v>44594</v>
      </c>
      <c r="B193" s="29" t="s">
        <v>1104</v>
      </c>
      <c r="C193" s="28" t="s">
        <v>1105</v>
      </c>
      <c r="D193" s="28" t="s">
        <v>854</v>
      </c>
      <c r="E193" s="28" t="s">
        <v>577</v>
      </c>
      <c r="F193" s="87">
        <v>1</v>
      </c>
      <c r="G193" s="29">
        <v>5.9</v>
      </c>
      <c r="H193" s="29" t="s">
        <v>862</v>
      </c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>
        <v>44594</v>
      </c>
      <c r="B194" s="29" t="s">
        <v>946</v>
      </c>
      <c r="C194" s="28" t="s">
        <v>947</v>
      </c>
      <c r="D194" s="28" t="s">
        <v>1118</v>
      </c>
      <c r="E194" s="28" t="s">
        <v>577</v>
      </c>
      <c r="F194" s="87">
        <v>371100</v>
      </c>
      <c r="G194" s="29">
        <v>130.22999999999999</v>
      </c>
      <c r="H194" s="29" t="s">
        <v>862</v>
      </c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>
        <v>44594</v>
      </c>
      <c r="B195" s="29" t="s">
        <v>948</v>
      </c>
      <c r="C195" s="28" t="s">
        <v>949</v>
      </c>
      <c r="D195" s="28" t="s">
        <v>1111</v>
      </c>
      <c r="E195" s="28" t="s">
        <v>577</v>
      </c>
      <c r="F195" s="87">
        <v>2502309</v>
      </c>
      <c r="G195" s="29">
        <v>22.34</v>
      </c>
      <c r="H195" s="29" t="s">
        <v>862</v>
      </c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>
        <v>44594</v>
      </c>
      <c r="B196" s="29" t="s">
        <v>948</v>
      </c>
      <c r="C196" s="28" t="s">
        <v>949</v>
      </c>
      <c r="D196" s="28" t="s">
        <v>883</v>
      </c>
      <c r="E196" s="28" t="s">
        <v>577</v>
      </c>
      <c r="F196" s="87">
        <v>3755575</v>
      </c>
      <c r="G196" s="29">
        <v>23.05</v>
      </c>
      <c r="H196" s="29" t="s">
        <v>862</v>
      </c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>
        <v>44594</v>
      </c>
      <c r="B197" s="29" t="s">
        <v>948</v>
      </c>
      <c r="C197" s="28" t="s">
        <v>949</v>
      </c>
      <c r="D197" s="28" t="s">
        <v>1110</v>
      </c>
      <c r="E197" s="28" t="s">
        <v>577</v>
      </c>
      <c r="F197" s="87">
        <v>2633714</v>
      </c>
      <c r="G197" s="29">
        <v>22.79</v>
      </c>
      <c r="H197" s="29" t="s">
        <v>862</v>
      </c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6"/>
  <sheetViews>
    <sheetView zoomScale="85" zoomScaleNormal="85" workbookViewId="0">
      <selection activeCell="A34" sqref="A3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925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869</v>
      </c>
      <c r="G10" s="311">
        <v>1090</v>
      </c>
      <c r="H10" s="310"/>
      <c r="I10" s="312" t="s">
        <v>870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1170.95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871</v>
      </c>
      <c r="G11" s="311">
        <v>3590</v>
      </c>
      <c r="H11" s="310"/>
      <c r="I11" s="312" t="s">
        <v>872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3856.2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401">
        <v>3</v>
      </c>
      <c r="B12" s="411">
        <v>44586</v>
      </c>
      <c r="C12" s="402"/>
      <c r="D12" s="403" t="s">
        <v>534</v>
      </c>
      <c r="E12" s="404" t="s">
        <v>593</v>
      </c>
      <c r="F12" s="405">
        <v>1255</v>
      </c>
      <c r="G12" s="405">
        <v>1190</v>
      </c>
      <c r="H12" s="404">
        <v>1320</v>
      </c>
      <c r="I12" s="406" t="s">
        <v>874</v>
      </c>
      <c r="J12" s="407" t="s">
        <v>892</v>
      </c>
      <c r="K12" s="407">
        <f t="shared" ref="K12" si="0">H12-F12</f>
        <v>65</v>
      </c>
      <c r="L12" s="408">
        <f t="shared" ref="L12" si="1">(F12*-0.7)/100</f>
        <v>-8.7850000000000001</v>
      </c>
      <c r="M12" s="409">
        <f t="shared" ref="M12" si="2">(K12+L12)/F12</f>
        <v>4.4792828685258967E-2</v>
      </c>
      <c r="N12" s="407" t="s">
        <v>591</v>
      </c>
      <c r="O12" s="410">
        <v>44589</v>
      </c>
      <c r="P12" s="408">
        <f>VLOOKUP(D12,'MidCap Intra'!B57:C550,2,0)</f>
        <v>1312.35</v>
      </c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875</v>
      </c>
      <c r="J13" s="99" t="s">
        <v>910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06">
        <v>5</v>
      </c>
      <c r="B14" s="253">
        <v>44586</v>
      </c>
      <c r="C14" s="308"/>
      <c r="D14" s="309" t="s">
        <v>333</v>
      </c>
      <c r="E14" s="310" t="s">
        <v>593</v>
      </c>
      <c r="F14" s="311" t="s">
        <v>876</v>
      </c>
      <c r="G14" s="311">
        <v>815</v>
      </c>
      <c r="H14" s="310"/>
      <c r="I14" s="312" t="s">
        <v>877</v>
      </c>
      <c r="J14" s="284" t="s">
        <v>594</v>
      </c>
      <c r="K14" s="284"/>
      <c r="L14" s="285"/>
      <c r="M14" s="286"/>
      <c r="N14" s="284"/>
      <c r="O14" s="287"/>
      <c r="P14" s="282">
        <f>VLOOKUP(D14,'MidCap Intra'!B61:C554,2,0)</f>
        <v>879.9</v>
      </c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>
        <v>1070</v>
      </c>
      <c r="G15" s="311">
        <v>995</v>
      </c>
      <c r="H15" s="310">
        <v>1110</v>
      </c>
      <c r="I15" s="312" t="s">
        <v>881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1097.55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401">
        <v>7</v>
      </c>
      <c r="B16" s="411">
        <v>44588</v>
      </c>
      <c r="C16" s="402"/>
      <c r="D16" s="403" t="s">
        <v>193</v>
      </c>
      <c r="E16" s="404" t="s">
        <v>593</v>
      </c>
      <c r="F16" s="405">
        <v>2360</v>
      </c>
      <c r="G16" s="405">
        <v>2200</v>
      </c>
      <c r="H16" s="404">
        <v>2467.5</v>
      </c>
      <c r="I16" s="406" t="s">
        <v>885</v>
      </c>
      <c r="J16" s="407" t="s">
        <v>893</v>
      </c>
      <c r="K16" s="407">
        <f t="shared" ref="K16:K17" si="6">H16-F16</f>
        <v>107.5</v>
      </c>
      <c r="L16" s="408">
        <f t="shared" ref="L16:L17" si="7">(F16*-0.7)/100</f>
        <v>-16.52</v>
      </c>
      <c r="M16" s="409">
        <f t="shared" ref="M16:M17" si="8">(K16+L16)/F16</f>
        <v>3.8550847457627123E-2</v>
      </c>
      <c r="N16" s="407" t="s">
        <v>591</v>
      </c>
      <c r="O16" s="410">
        <v>44589</v>
      </c>
      <c r="P16" s="408">
        <f>VLOOKUP(D16,'MidCap Intra'!B61:C554,2,0)</f>
        <v>2453.5</v>
      </c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414">
        <v>8</v>
      </c>
      <c r="B17" s="250">
        <v>44589</v>
      </c>
      <c r="C17" s="415"/>
      <c r="D17" s="416" t="s">
        <v>132</v>
      </c>
      <c r="E17" s="417" t="s">
        <v>593</v>
      </c>
      <c r="F17" s="291">
        <v>1860</v>
      </c>
      <c r="G17" s="291">
        <v>1695</v>
      </c>
      <c r="H17" s="417">
        <v>1900</v>
      </c>
      <c r="I17" s="418" t="s">
        <v>888</v>
      </c>
      <c r="J17" s="99" t="s">
        <v>636</v>
      </c>
      <c r="K17" s="99">
        <f t="shared" si="6"/>
        <v>40</v>
      </c>
      <c r="L17" s="100">
        <f t="shared" si="7"/>
        <v>-13.02</v>
      </c>
      <c r="M17" s="101">
        <f t="shared" si="8"/>
        <v>1.4505376344086022E-2</v>
      </c>
      <c r="N17" s="99" t="s">
        <v>591</v>
      </c>
      <c r="O17" s="102">
        <v>44593</v>
      </c>
      <c r="P17" s="371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3.9" customHeight="1">
      <c r="A18" s="393"/>
      <c r="B18" s="394"/>
      <c r="C18" s="395"/>
      <c r="D18" s="396"/>
      <c r="E18" s="397"/>
      <c r="F18" s="398"/>
      <c r="G18" s="398"/>
      <c r="H18" s="397"/>
      <c r="I18" s="399"/>
      <c r="J18" s="400"/>
      <c r="K18" s="393"/>
      <c r="L18" s="394"/>
      <c r="M18" s="395"/>
      <c r="N18" s="396"/>
      <c r="O18" s="397"/>
      <c r="P18" s="256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4.25" customHeight="1">
      <c r="A19" s="111"/>
      <c r="B19" s="112"/>
      <c r="C19" s="113"/>
      <c r="D19" s="114"/>
      <c r="E19" s="115"/>
      <c r="F19" s="115"/>
      <c r="H19" s="115"/>
      <c r="I19" s="116"/>
      <c r="J19" s="117"/>
      <c r="K19" s="117"/>
      <c r="L19" s="118"/>
      <c r="M19" s="119"/>
      <c r="N19" s="120"/>
      <c r="O19" s="121"/>
      <c r="P19" s="122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111"/>
      <c r="B20" s="112"/>
      <c r="C20" s="113"/>
      <c r="D20" s="114"/>
      <c r="E20" s="115"/>
      <c r="F20" s="115"/>
      <c r="G20" s="111"/>
      <c r="H20" s="115"/>
      <c r="I20" s="116"/>
      <c r="J20" s="117"/>
      <c r="K20" s="117"/>
      <c r="L20" s="118"/>
      <c r="M20" s="119"/>
      <c r="N20" s="120"/>
      <c r="O20" s="121"/>
      <c r="P20" s="122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2" customHeight="1">
      <c r="A21" s="123" t="s">
        <v>596</v>
      </c>
      <c r="B21" s="124"/>
      <c r="C21" s="125"/>
      <c r="D21" s="126"/>
      <c r="E21" s="127"/>
      <c r="F21" s="127"/>
      <c r="G21" s="127"/>
      <c r="H21" s="127"/>
      <c r="I21" s="127"/>
      <c r="J21" s="128"/>
      <c r="K21" s="127"/>
      <c r="L21" s="129"/>
      <c r="M21" s="56"/>
      <c r="N21" s="128"/>
      <c r="O21" s="125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30" t="s">
        <v>597</v>
      </c>
      <c r="B22" s="123"/>
      <c r="C22" s="123"/>
      <c r="D22" s="123"/>
      <c r="E22" s="41"/>
      <c r="F22" s="131" t="s">
        <v>598</v>
      </c>
      <c r="G22" s="6"/>
      <c r="H22" s="6"/>
      <c r="I22" s="6"/>
      <c r="J22" s="132"/>
      <c r="K22" s="133"/>
      <c r="L22" s="133"/>
      <c r="M22" s="134"/>
      <c r="N22" s="1"/>
      <c r="O22" s="135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3" t="s">
        <v>599</v>
      </c>
      <c r="B23" s="123"/>
      <c r="C23" s="123"/>
      <c r="D23" s="123" t="s">
        <v>860</v>
      </c>
      <c r="E23" s="6"/>
      <c r="F23" s="131" t="s">
        <v>600</v>
      </c>
      <c r="G23" s="6"/>
      <c r="H23" s="6"/>
      <c r="I23" s="6"/>
      <c r="J23" s="132"/>
      <c r="K23" s="133"/>
      <c r="L23" s="133"/>
      <c r="M23" s="134"/>
      <c r="N23" s="1"/>
      <c r="O23" s="135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3"/>
      <c r="B24" s="123"/>
      <c r="C24" s="123"/>
      <c r="D24" s="123"/>
      <c r="E24" s="6"/>
      <c r="F24" s="6"/>
      <c r="G24" s="6"/>
      <c r="H24" s="6"/>
      <c r="I24" s="6"/>
      <c r="J24" s="136"/>
      <c r="K24" s="133"/>
      <c r="L24" s="133"/>
      <c r="M24" s="6"/>
      <c r="N24" s="137"/>
      <c r="O24" s="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.75" customHeight="1">
      <c r="A25" s="1"/>
      <c r="B25" s="138" t="s">
        <v>601</v>
      </c>
      <c r="C25" s="138"/>
      <c r="D25" s="138"/>
      <c r="E25" s="138"/>
      <c r="F25" s="139"/>
      <c r="G25" s="6"/>
      <c r="H25" s="6"/>
      <c r="I25" s="140"/>
      <c r="J25" s="141"/>
      <c r="K25" s="142"/>
      <c r="L25" s="141"/>
      <c r="M25" s="6"/>
      <c r="N25" s="1"/>
      <c r="O25" s="1"/>
      <c r="P25" s="1"/>
      <c r="R25" s="56"/>
      <c r="S25" s="1"/>
      <c r="T25" s="1"/>
      <c r="U25" s="1"/>
      <c r="V25" s="1"/>
      <c r="W25" s="1"/>
      <c r="X25" s="1"/>
      <c r="Y25" s="1"/>
      <c r="Z25" s="1"/>
    </row>
    <row r="26" spans="1:38" ht="38.25" customHeight="1">
      <c r="A26" s="95" t="s">
        <v>16</v>
      </c>
      <c r="B26" s="96" t="s">
        <v>568</v>
      </c>
      <c r="C26" s="98"/>
      <c r="D26" s="97" t="s">
        <v>579</v>
      </c>
      <c r="E26" s="96" t="s">
        <v>580</v>
      </c>
      <c r="F26" s="96" t="s">
        <v>581</v>
      </c>
      <c r="G26" s="96" t="s">
        <v>602</v>
      </c>
      <c r="H26" s="96" t="s">
        <v>583</v>
      </c>
      <c r="I26" s="96" t="s">
        <v>584</v>
      </c>
      <c r="J26" s="96" t="s">
        <v>585</v>
      </c>
      <c r="K26" s="96" t="s">
        <v>603</v>
      </c>
      <c r="L26" s="144" t="s">
        <v>587</v>
      </c>
      <c r="M26" s="98" t="s">
        <v>588</v>
      </c>
      <c r="N26" s="95" t="s">
        <v>589</v>
      </c>
      <c r="O26" s="336" t="s">
        <v>590</v>
      </c>
      <c r="P26" s="288"/>
      <c r="Q26" s="1"/>
      <c r="R26" s="333"/>
      <c r="S26" s="333"/>
      <c r="T26" s="333"/>
      <c r="U26" s="303"/>
      <c r="V26" s="303"/>
      <c r="W26" s="303"/>
      <c r="X26" s="303"/>
      <c r="Y26" s="303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s="263" customFormat="1" ht="15" customHeight="1">
      <c r="A27" s="326">
        <v>1</v>
      </c>
      <c r="B27" s="253">
        <v>44586</v>
      </c>
      <c r="C27" s="327"/>
      <c r="D27" s="328" t="s">
        <v>309</v>
      </c>
      <c r="E27" s="256" t="s">
        <v>593</v>
      </c>
      <c r="F27" s="256" t="s">
        <v>880</v>
      </c>
      <c r="G27" s="256">
        <v>595</v>
      </c>
      <c r="H27" s="256"/>
      <c r="I27" s="256" t="s">
        <v>863</v>
      </c>
      <c r="J27" s="329" t="s">
        <v>594</v>
      </c>
      <c r="K27" s="329"/>
      <c r="L27" s="330"/>
      <c r="M27" s="331"/>
      <c r="N27" s="329"/>
      <c r="O27" s="381"/>
      <c r="P27" s="334"/>
      <c r="Q27" s="334"/>
      <c r="R27" s="335" t="s">
        <v>595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332"/>
      <c r="AJ27" s="302"/>
      <c r="AK27" s="302"/>
      <c r="AL27" s="302"/>
    </row>
    <row r="28" spans="1:38" s="263" customFormat="1" ht="15" customHeight="1">
      <c r="A28" s="337">
        <v>2</v>
      </c>
      <c r="B28" s="250">
        <v>44589</v>
      </c>
      <c r="C28" s="292"/>
      <c r="D28" s="338" t="s">
        <v>180</v>
      </c>
      <c r="E28" s="291" t="s">
        <v>593</v>
      </c>
      <c r="F28" s="291">
        <v>41.15</v>
      </c>
      <c r="G28" s="291">
        <v>39.9</v>
      </c>
      <c r="H28" s="291">
        <v>42.7</v>
      </c>
      <c r="I28" s="291" t="s">
        <v>889</v>
      </c>
      <c r="J28" s="99" t="s">
        <v>958</v>
      </c>
      <c r="K28" s="99">
        <f t="shared" ref="K28" si="9">H28-F28</f>
        <v>1.5500000000000043</v>
      </c>
      <c r="L28" s="100">
        <f>(F28*-0.7)/100</f>
        <v>-0.28804999999999997</v>
      </c>
      <c r="M28" s="101">
        <f t="shared" ref="M28" si="10">(K28+L28)/F28</f>
        <v>3.0667071688942997E-2</v>
      </c>
      <c r="N28" s="99" t="s">
        <v>591</v>
      </c>
      <c r="O28" s="102">
        <v>44594</v>
      </c>
      <c r="P28" s="334"/>
      <c r="Q28" s="334"/>
      <c r="R28" s="335" t="s">
        <v>592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332"/>
      <c r="AJ28" s="302"/>
      <c r="AK28" s="302"/>
      <c r="AL28" s="302"/>
    </row>
    <row r="29" spans="1:38" s="263" customFormat="1" ht="15" customHeight="1">
      <c r="A29" s="337">
        <v>3</v>
      </c>
      <c r="B29" s="250">
        <v>44593</v>
      </c>
      <c r="C29" s="292"/>
      <c r="D29" s="338" t="s">
        <v>916</v>
      </c>
      <c r="E29" s="291" t="s">
        <v>593</v>
      </c>
      <c r="F29" s="291">
        <v>1955</v>
      </c>
      <c r="G29" s="291">
        <v>1880</v>
      </c>
      <c r="H29" s="291">
        <v>1997.5</v>
      </c>
      <c r="I29" s="291" t="s">
        <v>917</v>
      </c>
      <c r="J29" s="99" t="s">
        <v>959</v>
      </c>
      <c r="K29" s="99">
        <f t="shared" ref="K29" si="11">H29-F29</f>
        <v>42.5</v>
      </c>
      <c r="L29" s="100">
        <f>(F29*-0.07)/100</f>
        <v>-1.3685000000000003</v>
      </c>
      <c r="M29" s="101">
        <f t="shared" ref="M29" si="12">(K29+L29)/F29</f>
        <v>2.1039130434782609E-2</v>
      </c>
      <c r="N29" s="99" t="s">
        <v>591</v>
      </c>
      <c r="O29" s="102">
        <v>44593</v>
      </c>
      <c r="P29" s="334"/>
      <c r="Q29" s="334"/>
      <c r="R29" s="335" t="s">
        <v>592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332"/>
      <c r="AJ29" s="302"/>
      <c r="AK29" s="302"/>
      <c r="AL29" s="302"/>
    </row>
    <row r="30" spans="1:38" s="263" customFormat="1" ht="15" customHeight="1">
      <c r="A30" s="326">
        <v>4</v>
      </c>
      <c r="B30" s="253">
        <v>44593</v>
      </c>
      <c r="C30" s="327"/>
      <c r="D30" s="328" t="s">
        <v>137</v>
      </c>
      <c r="E30" s="256" t="s">
        <v>593</v>
      </c>
      <c r="F30" s="256" t="s">
        <v>918</v>
      </c>
      <c r="G30" s="256">
        <v>839</v>
      </c>
      <c r="H30" s="256"/>
      <c r="I30" s="256" t="s">
        <v>919</v>
      </c>
      <c r="J30" s="329" t="s">
        <v>594</v>
      </c>
      <c r="K30" s="329"/>
      <c r="L30" s="330"/>
      <c r="M30" s="331"/>
      <c r="N30" s="329"/>
      <c r="O30" s="381"/>
      <c r="P30" s="334"/>
      <c r="Q30" s="334"/>
      <c r="R30" s="335" t="s">
        <v>592</v>
      </c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332"/>
      <c r="AJ30" s="302"/>
      <c r="AK30" s="302"/>
      <c r="AL30" s="302"/>
    </row>
    <row r="31" spans="1:38" s="263" customFormat="1" ht="15" customHeight="1">
      <c r="A31" s="337">
        <v>5</v>
      </c>
      <c r="B31" s="250">
        <v>44593</v>
      </c>
      <c r="C31" s="292"/>
      <c r="D31" s="338" t="s">
        <v>51</v>
      </c>
      <c r="E31" s="291" t="s">
        <v>593</v>
      </c>
      <c r="F31" s="291">
        <v>374</v>
      </c>
      <c r="G31" s="291">
        <v>364</v>
      </c>
      <c r="H31" s="291">
        <v>385</v>
      </c>
      <c r="I31" s="291" t="s">
        <v>920</v>
      </c>
      <c r="J31" s="99" t="s">
        <v>957</v>
      </c>
      <c r="K31" s="99">
        <f t="shared" ref="K31" si="13">H31-F31</f>
        <v>11</v>
      </c>
      <c r="L31" s="100">
        <f>(F31*-0.07)/100</f>
        <v>-0.26180000000000003</v>
      </c>
      <c r="M31" s="101">
        <f t="shared" ref="M31" si="14">(K31+L31)/F31</f>
        <v>2.871176470588235E-2</v>
      </c>
      <c r="N31" s="99" t="s">
        <v>591</v>
      </c>
      <c r="O31" s="102">
        <v>44594</v>
      </c>
      <c r="P31" s="334"/>
      <c r="Q31" s="334"/>
      <c r="R31" s="335" t="s">
        <v>592</v>
      </c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332"/>
      <c r="AJ31" s="302"/>
      <c r="AK31" s="302"/>
      <c r="AL31" s="302"/>
    </row>
    <row r="32" spans="1:38" s="263" customFormat="1" ht="15" customHeight="1">
      <c r="A32" s="337">
        <v>6</v>
      </c>
      <c r="B32" s="250">
        <v>44593</v>
      </c>
      <c r="C32" s="292"/>
      <c r="D32" s="338" t="s">
        <v>391</v>
      </c>
      <c r="E32" s="291" t="s">
        <v>593</v>
      </c>
      <c r="F32" s="291">
        <v>126.5</v>
      </c>
      <c r="G32" s="291">
        <v>122</v>
      </c>
      <c r="H32" s="291">
        <v>130.25</v>
      </c>
      <c r="I32" s="291" t="s">
        <v>921</v>
      </c>
      <c r="J32" s="99" t="s">
        <v>956</v>
      </c>
      <c r="K32" s="99">
        <f t="shared" ref="K32" si="15">H32-F32</f>
        <v>3.75</v>
      </c>
      <c r="L32" s="100">
        <f>(F32*-0.07)/100</f>
        <v>-8.8550000000000004E-2</v>
      </c>
      <c r="M32" s="101">
        <f t="shared" ref="M32" si="16">(K32+L32)/F32</f>
        <v>2.8944268774703557E-2</v>
      </c>
      <c r="N32" s="99" t="s">
        <v>591</v>
      </c>
      <c r="O32" s="102">
        <v>44594</v>
      </c>
      <c r="P32" s="334"/>
      <c r="Q32" s="334"/>
      <c r="R32" s="335" t="s">
        <v>595</v>
      </c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332"/>
      <c r="AJ32" s="302"/>
      <c r="AK32" s="302"/>
      <c r="AL32" s="302"/>
    </row>
    <row r="33" spans="1:38" s="263" customFormat="1" ht="15" customHeight="1">
      <c r="A33" s="326">
        <v>7</v>
      </c>
      <c r="B33" s="253">
        <v>44593</v>
      </c>
      <c r="C33" s="327"/>
      <c r="D33" s="328" t="s">
        <v>416</v>
      </c>
      <c r="E33" s="256" t="s">
        <v>593</v>
      </c>
      <c r="F33" s="256" t="s">
        <v>922</v>
      </c>
      <c r="G33" s="256">
        <v>3250</v>
      </c>
      <c r="H33" s="256"/>
      <c r="I33" s="256" t="s">
        <v>923</v>
      </c>
      <c r="J33" s="329" t="s">
        <v>594</v>
      </c>
      <c r="K33" s="329"/>
      <c r="L33" s="330"/>
      <c r="M33" s="331"/>
      <c r="N33" s="329"/>
      <c r="O33" s="381"/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26"/>
      <c r="B34" s="253"/>
      <c r="C34" s="327"/>
      <c r="D34" s="328"/>
      <c r="E34" s="256"/>
      <c r="F34" s="256"/>
      <c r="G34" s="256"/>
      <c r="H34" s="256"/>
      <c r="I34" s="256"/>
      <c r="J34" s="329"/>
      <c r="K34" s="329"/>
      <c r="L34" s="330"/>
      <c r="M34" s="331"/>
      <c r="N34" s="329"/>
      <c r="O34" s="381"/>
      <c r="P34" s="334"/>
      <c r="Q34" s="334"/>
      <c r="R34" s="335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26"/>
      <c r="B35" s="253"/>
      <c r="C35" s="327"/>
      <c r="D35" s="328"/>
      <c r="E35" s="256"/>
      <c r="F35" s="256"/>
      <c r="G35" s="256"/>
      <c r="H35" s="256"/>
      <c r="I35" s="256"/>
      <c r="J35" s="329"/>
      <c r="K35" s="329"/>
      <c r="L35" s="330"/>
      <c r="M35" s="331"/>
      <c r="N35" s="329"/>
      <c r="O35" s="381"/>
      <c r="P35" s="334"/>
      <c r="Q35" s="334"/>
      <c r="R35" s="335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76" customFormat="1" ht="15" customHeight="1">
      <c r="K36" s="257"/>
      <c r="L36" s="289"/>
      <c r="M36" s="357"/>
      <c r="N36" s="257"/>
      <c r="O36" s="300"/>
      <c r="P36" s="1"/>
      <c r="Q36" s="1"/>
      <c r="R36" s="353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359"/>
      <c r="AJ36" s="358"/>
      <c r="AK36" s="358"/>
      <c r="AL36" s="358"/>
    </row>
    <row r="37" spans="1:38" ht="15" customHeight="1">
      <c r="A37" s="344"/>
      <c r="B37" s="345"/>
      <c r="C37" s="346"/>
      <c r="D37" s="347"/>
      <c r="E37" s="348"/>
      <c r="F37" s="348"/>
      <c r="G37" s="348"/>
      <c r="H37" s="348"/>
      <c r="I37" s="348"/>
      <c r="J37" s="349"/>
      <c r="K37" s="349"/>
      <c r="L37" s="350"/>
      <c r="M37" s="351"/>
      <c r="N37" s="349"/>
      <c r="O37" s="352"/>
      <c r="P37" s="1"/>
      <c r="Q37" s="1"/>
      <c r="R37" s="353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44.25" customHeight="1">
      <c r="A38" s="123" t="s">
        <v>596</v>
      </c>
      <c r="B38" s="146"/>
      <c r="C38" s="146"/>
      <c r="D38" s="1"/>
      <c r="E38" s="6"/>
      <c r="F38" s="6"/>
      <c r="G38" s="6"/>
      <c r="H38" s="6" t="s">
        <v>608</v>
      </c>
      <c r="I38" s="6"/>
      <c r="J38" s="6"/>
      <c r="K38" s="119"/>
      <c r="L38" s="148"/>
      <c r="M38" s="119"/>
      <c r="N38" s="120"/>
      <c r="O38" s="119"/>
      <c r="P38" s="1"/>
      <c r="Q38" s="1"/>
      <c r="R38" s="6"/>
      <c r="S38" s="1"/>
      <c r="T38" s="1"/>
      <c r="U38" s="1"/>
      <c r="V38" s="1"/>
      <c r="W38" s="1"/>
      <c r="X38" s="1"/>
      <c r="Y38" s="1"/>
      <c r="Z38" s="1"/>
      <c r="AA38" s="1"/>
      <c r="AB38" s="1"/>
      <c r="AC38" s="305"/>
      <c r="AD38" s="305"/>
      <c r="AE38" s="305"/>
      <c r="AF38" s="305"/>
      <c r="AG38" s="305"/>
      <c r="AH38" s="305"/>
    </row>
    <row r="39" spans="1:38" ht="12.75" customHeight="1">
      <c r="A39" s="130" t="s">
        <v>597</v>
      </c>
      <c r="B39" s="123"/>
      <c r="C39" s="123"/>
      <c r="D39" s="123"/>
      <c r="E39" s="41"/>
      <c r="F39" s="131" t="s">
        <v>598</v>
      </c>
      <c r="G39" s="56"/>
      <c r="H39" s="41"/>
      <c r="I39" s="56"/>
      <c r="J39" s="6"/>
      <c r="K39" s="149"/>
      <c r="L39" s="150"/>
      <c r="M39" s="6"/>
      <c r="N39" s="113"/>
      <c r="O39" s="15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30"/>
      <c r="B40" s="123"/>
      <c r="C40" s="123"/>
      <c r="D40" s="123"/>
      <c r="E40" s="6"/>
      <c r="F40" s="131" t="s">
        <v>600</v>
      </c>
      <c r="G40" s="56"/>
      <c r="H40" s="41"/>
      <c r="I40" s="56"/>
      <c r="J40" s="6"/>
      <c r="K40" s="149"/>
      <c r="L40" s="150"/>
      <c r="M40" s="6"/>
      <c r="N40" s="113"/>
      <c r="O40" s="15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23"/>
      <c r="B41" s="123"/>
      <c r="C41" s="123"/>
      <c r="D41" s="123"/>
      <c r="E41" s="6"/>
      <c r="F41" s="6"/>
      <c r="G41" s="6"/>
      <c r="H41" s="6"/>
      <c r="I41" s="6"/>
      <c r="J41" s="136"/>
      <c r="K41" s="133"/>
      <c r="L41" s="134"/>
      <c r="M41" s="6"/>
      <c r="N41" s="137"/>
      <c r="O41" s="1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.75" customHeight="1">
      <c r="A42" s="152" t="s">
        <v>609</v>
      </c>
      <c r="B42" s="152"/>
      <c r="C42" s="152"/>
      <c r="D42" s="152"/>
      <c r="E42" s="6"/>
      <c r="F42" s="6"/>
      <c r="G42" s="6"/>
      <c r="H42" s="6"/>
      <c r="I42" s="6"/>
      <c r="J42" s="6"/>
      <c r="K42" s="6"/>
      <c r="L42" s="6"/>
      <c r="M42" s="6"/>
      <c r="N42" s="6"/>
      <c r="O42" s="2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38.25" customHeight="1">
      <c r="A43" s="96" t="s">
        <v>16</v>
      </c>
      <c r="B43" s="96" t="s">
        <v>568</v>
      </c>
      <c r="C43" s="96"/>
      <c r="D43" s="97" t="s">
        <v>579</v>
      </c>
      <c r="E43" s="96" t="s">
        <v>580</v>
      </c>
      <c r="F43" s="96" t="s">
        <v>581</v>
      </c>
      <c r="G43" s="96" t="s">
        <v>602</v>
      </c>
      <c r="H43" s="96" t="s">
        <v>583</v>
      </c>
      <c r="I43" s="96" t="s">
        <v>584</v>
      </c>
      <c r="J43" s="95" t="s">
        <v>585</v>
      </c>
      <c r="K43" s="153" t="s">
        <v>610</v>
      </c>
      <c r="L43" s="98" t="s">
        <v>587</v>
      </c>
      <c r="M43" s="153" t="s">
        <v>611</v>
      </c>
      <c r="N43" s="96" t="s">
        <v>612</v>
      </c>
      <c r="O43" s="95" t="s">
        <v>589</v>
      </c>
      <c r="P43" s="97" t="s">
        <v>590</v>
      </c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s="252" customFormat="1" ht="13.5" customHeight="1">
      <c r="A44" s="339">
        <v>1</v>
      </c>
      <c r="B44" s="340">
        <v>44593</v>
      </c>
      <c r="C44" s="376"/>
      <c r="D44" s="376" t="s">
        <v>911</v>
      </c>
      <c r="E44" s="339" t="s">
        <v>593</v>
      </c>
      <c r="F44" s="339">
        <v>2414</v>
      </c>
      <c r="G44" s="339">
        <v>238</v>
      </c>
      <c r="H44" s="343">
        <v>2380</v>
      </c>
      <c r="I44" s="343" t="s">
        <v>912</v>
      </c>
      <c r="J44" s="354" t="s">
        <v>859</v>
      </c>
      <c r="K44" s="343">
        <f t="shared" ref="K44" si="17">H44-F44</f>
        <v>-34</v>
      </c>
      <c r="L44" s="372">
        <f t="shared" ref="L44" si="18">(H44*N44)*0.07%</f>
        <v>624.75000000000011</v>
      </c>
      <c r="M44" s="373">
        <f t="shared" ref="M44" si="19">(K44*N44)-L44</f>
        <v>-13374.75</v>
      </c>
      <c r="N44" s="343">
        <v>375</v>
      </c>
      <c r="O44" s="374" t="s">
        <v>604</v>
      </c>
      <c r="P44" s="375">
        <v>44228</v>
      </c>
      <c r="Q44" s="254"/>
      <c r="R44" s="259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8"/>
      <c r="AG44" s="253"/>
      <c r="AH44" s="301"/>
      <c r="AI44" s="301"/>
      <c r="AJ44" s="282"/>
      <c r="AK44" s="282"/>
      <c r="AL44" s="282"/>
    </row>
    <row r="45" spans="1:38" s="252" customFormat="1" ht="13.5" customHeight="1">
      <c r="A45" s="256"/>
      <c r="B45" s="253"/>
      <c r="C45" s="382"/>
      <c r="D45" s="382"/>
      <c r="E45" s="256"/>
      <c r="F45" s="256"/>
      <c r="G45" s="256"/>
      <c r="H45" s="257"/>
      <c r="I45" s="257"/>
      <c r="J45" s="329"/>
      <c r="K45" s="257"/>
      <c r="L45" s="289"/>
      <c r="M45" s="290"/>
      <c r="N45" s="257"/>
      <c r="O45" s="419"/>
      <c r="P45" s="300"/>
      <c r="Q45" s="254"/>
      <c r="R45" s="259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348"/>
      <c r="AG45" s="345"/>
      <c r="AH45" s="254"/>
      <c r="AI45" s="254"/>
      <c r="AJ45" s="348"/>
      <c r="AK45" s="348"/>
      <c r="AL45" s="348"/>
    </row>
    <row r="46" spans="1:38" s="252" customFormat="1" ht="13.5" customHeight="1">
      <c r="A46" s="256"/>
      <c r="B46" s="253"/>
      <c r="C46" s="382"/>
      <c r="D46" s="382"/>
      <c r="E46" s="256"/>
      <c r="F46" s="256"/>
      <c r="G46" s="256"/>
      <c r="H46" s="257"/>
      <c r="I46" s="257"/>
      <c r="J46" s="329"/>
      <c r="K46" s="257"/>
      <c r="L46" s="289"/>
      <c r="M46" s="290"/>
      <c r="N46" s="257"/>
      <c r="O46" s="299"/>
      <c r="P46" s="300"/>
      <c r="Q46" s="254"/>
      <c r="R46" s="259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348"/>
      <c r="AG46" s="345"/>
      <c r="AH46" s="254"/>
      <c r="AI46" s="254"/>
      <c r="AJ46" s="348"/>
      <c r="AK46" s="348"/>
      <c r="AL46" s="348"/>
    </row>
    <row r="47" spans="1:38" ht="13.5" customHeight="1">
      <c r="A47" s="111"/>
      <c r="B47" s="112"/>
      <c r="C47" s="146"/>
      <c r="D47" s="154"/>
      <c r="E47" s="155"/>
      <c r="F47" s="111"/>
      <c r="G47" s="111"/>
      <c r="H47" s="111"/>
      <c r="I47" s="147"/>
      <c r="J47" s="147"/>
      <c r="K47" s="147"/>
      <c r="L47" s="147"/>
      <c r="M47" s="147"/>
      <c r="N47" s="147"/>
      <c r="O47" s="147"/>
      <c r="P47" s="147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156"/>
      <c r="B48" s="112"/>
      <c r="C48" s="113"/>
      <c r="D48" s="157"/>
      <c r="E48" s="116"/>
      <c r="F48" s="116"/>
      <c r="G48" s="116"/>
      <c r="H48" s="116"/>
      <c r="I48" s="116"/>
      <c r="J48" s="6"/>
      <c r="K48" s="116"/>
      <c r="L48" s="116"/>
      <c r="M48" s="6"/>
      <c r="N48" s="1"/>
      <c r="O48" s="113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58" t="s">
        <v>614</v>
      </c>
      <c r="B49" s="158"/>
      <c r="C49" s="158"/>
      <c r="D49" s="158"/>
      <c r="E49" s="159"/>
      <c r="F49" s="116"/>
      <c r="G49" s="116"/>
      <c r="H49" s="116"/>
      <c r="I49" s="116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96" t="s">
        <v>16</v>
      </c>
      <c r="B50" s="96" t="s">
        <v>568</v>
      </c>
      <c r="C50" s="96"/>
      <c r="D50" s="97" t="s">
        <v>579</v>
      </c>
      <c r="E50" s="96" t="s">
        <v>580</v>
      </c>
      <c r="F50" s="96" t="s">
        <v>581</v>
      </c>
      <c r="G50" s="96" t="s">
        <v>602</v>
      </c>
      <c r="H50" s="96" t="s">
        <v>583</v>
      </c>
      <c r="I50" s="96" t="s">
        <v>584</v>
      </c>
      <c r="J50" s="95" t="s">
        <v>585</v>
      </c>
      <c r="K50" s="95" t="s">
        <v>615</v>
      </c>
      <c r="L50" s="98" t="s">
        <v>587</v>
      </c>
      <c r="M50" s="153" t="s">
        <v>611</v>
      </c>
      <c r="N50" s="96" t="s">
        <v>612</v>
      </c>
      <c r="O50" s="96" t="s">
        <v>589</v>
      </c>
      <c r="P50" s="97" t="s">
        <v>590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52" customFormat="1" ht="12.75" customHeight="1">
      <c r="A51" s="445">
        <v>1</v>
      </c>
      <c r="B51" s="447">
        <v>44586</v>
      </c>
      <c r="C51" s="327"/>
      <c r="D51" s="389" t="s">
        <v>878</v>
      </c>
      <c r="E51" s="256" t="s">
        <v>593</v>
      </c>
      <c r="F51" s="256">
        <v>82</v>
      </c>
      <c r="G51" s="256"/>
      <c r="H51" s="256" t="s">
        <v>952</v>
      </c>
      <c r="I51" s="257"/>
      <c r="J51" s="439" t="s">
        <v>594</v>
      </c>
      <c r="K51" s="390"/>
      <c r="L51" s="330"/>
      <c r="M51" s="439"/>
      <c r="N51" s="441"/>
      <c r="O51" s="443"/>
      <c r="P51" s="439"/>
      <c r="Q51" s="254"/>
      <c r="R51" s="255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</row>
    <row r="52" spans="1:38" s="252" customFormat="1" ht="12.75" customHeight="1">
      <c r="A52" s="446"/>
      <c r="B52" s="448"/>
      <c r="C52" s="327"/>
      <c r="D52" s="389" t="s">
        <v>879</v>
      </c>
      <c r="E52" s="256" t="s">
        <v>858</v>
      </c>
      <c r="F52" s="256">
        <v>46</v>
      </c>
      <c r="G52" s="256"/>
      <c r="H52" s="256"/>
      <c r="I52" s="257"/>
      <c r="J52" s="440"/>
      <c r="K52" s="390"/>
      <c r="L52" s="330"/>
      <c r="M52" s="440"/>
      <c r="N52" s="442"/>
      <c r="O52" s="444"/>
      <c r="P52" s="440"/>
      <c r="Q52" s="254"/>
      <c r="R52" s="255" t="s">
        <v>592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</row>
    <row r="53" spans="1:38" s="252" customFormat="1" ht="12.75" customHeight="1">
      <c r="A53" s="339">
        <v>2</v>
      </c>
      <c r="B53" s="340">
        <v>44592</v>
      </c>
      <c r="C53" s="341"/>
      <c r="D53" s="342" t="s">
        <v>898</v>
      </c>
      <c r="E53" s="339" t="s">
        <v>593</v>
      </c>
      <c r="F53" s="339">
        <v>107.5</v>
      </c>
      <c r="G53" s="339">
        <v>60</v>
      </c>
      <c r="H53" s="339">
        <v>57.5</v>
      </c>
      <c r="I53" s="343" t="s">
        <v>899</v>
      </c>
      <c r="J53" s="354" t="s">
        <v>867</v>
      </c>
      <c r="K53" s="343">
        <f t="shared" ref="K53" si="20">H53-F53</f>
        <v>-50</v>
      </c>
      <c r="L53" s="372">
        <v>100</v>
      </c>
      <c r="M53" s="373">
        <f t="shared" ref="M53" si="21">(K53*N53)-L53</f>
        <v>-2600</v>
      </c>
      <c r="N53" s="343">
        <v>50</v>
      </c>
      <c r="O53" s="374" t="s">
        <v>604</v>
      </c>
      <c r="P53" s="375">
        <v>44228</v>
      </c>
      <c r="Q53" s="254"/>
      <c r="R53" s="255" t="s">
        <v>595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</row>
    <row r="54" spans="1:38" s="252" customFormat="1" ht="12.75" customHeight="1">
      <c r="A54" s="256">
        <v>3</v>
      </c>
      <c r="B54" s="253">
        <v>44592</v>
      </c>
      <c r="C54" s="327"/>
      <c r="D54" s="389" t="s">
        <v>900</v>
      </c>
      <c r="E54" s="256" t="s">
        <v>593</v>
      </c>
      <c r="F54" s="256" t="s">
        <v>901</v>
      </c>
      <c r="G54" s="256">
        <v>17</v>
      </c>
      <c r="H54" s="256"/>
      <c r="I54" s="257" t="s">
        <v>902</v>
      </c>
      <c r="J54" s="412" t="s">
        <v>594</v>
      </c>
      <c r="K54" s="390"/>
      <c r="L54" s="330"/>
      <c r="M54" s="329"/>
      <c r="N54" s="329"/>
      <c r="O54" s="391"/>
      <c r="P54" s="392"/>
      <c r="Q54" s="254"/>
      <c r="R54" s="255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</row>
    <row r="55" spans="1:38" s="252" customFormat="1" ht="12.75" customHeight="1">
      <c r="A55" s="339">
        <v>4</v>
      </c>
      <c r="B55" s="340">
        <v>44592</v>
      </c>
      <c r="C55" s="341"/>
      <c r="D55" s="342" t="s">
        <v>903</v>
      </c>
      <c r="E55" s="339" t="s">
        <v>593</v>
      </c>
      <c r="F55" s="339">
        <v>57.5</v>
      </c>
      <c r="G55" s="339">
        <v>38</v>
      </c>
      <c r="H55" s="339">
        <v>40</v>
      </c>
      <c r="I55" s="343" t="s">
        <v>864</v>
      </c>
      <c r="J55" s="354" t="s">
        <v>924</v>
      </c>
      <c r="K55" s="343">
        <f t="shared" ref="K55" si="22">H55-F55</f>
        <v>-17.5</v>
      </c>
      <c r="L55" s="372">
        <v>100</v>
      </c>
      <c r="M55" s="373">
        <f t="shared" ref="M55" si="23">(K55*N55)-L55</f>
        <v>-4475</v>
      </c>
      <c r="N55" s="343">
        <v>250</v>
      </c>
      <c r="O55" s="374" t="s">
        <v>604</v>
      </c>
      <c r="P55" s="375">
        <v>44228</v>
      </c>
      <c r="Q55" s="254"/>
      <c r="R55" s="255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</row>
    <row r="56" spans="1:38" s="252" customFormat="1" ht="12.75" customHeight="1">
      <c r="A56" s="449">
        <v>5</v>
      </c>
      <c r="B56" s="451">
        <v>44593</v>
      </c>
      <c r="C56" s="292"/>
      <c r="D56" s="377" t="s">
        <v>913</v>
      </c>
      <c r="E56" s="291" t="s">
        <v>593</v>
      </c>
      <c r="F56" s="291">
        <v>202.5</v>
      </c>
      <c r="G56" s="291"/>
      <c r="H56" s="291">
        <v>335</v>
      </c>
      <c r="I56" s="378"/>
      <c r="J56" s="433" t="s">
        <v>915</v>
      </c>
      <c r="K56" s="379">
        <f>H56-F56</f>
        <v>132.5</v>
      </c>
      <c r="L56" s="380">
        <v>100</v>
      </c>
      <c r="M56" s="433">
        <v>4300</v>
      </c>
      <c r="N56" s="433">
        <v>50</v>
      </c>
      <c r="O56" s="435" t="s">
        <v>591</v>
      </c>
      <c r="P56" s="437">
        <v>44593</v>
      </c>
      <c r="Q56" s="254"/>
      <c r="R56" s="255" t="s">
        <v>592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251"/>
      <c r="AJ56" s="251"/>
      <c r="AK56" s="251"/>
      <c r="AL56" s="251"/>
    </row>
    <row r="57" spans="1:38" s="252" customFormat="1" ht="12.75" customHeight="1">
      <c r="A57" s="450"/>
      <c r="B57" s="452"/>
      <c r="C57" s="292"/>
      <c r="D57" s="377" t="s">
        <v>914</v>
      </c>
      <c r="E57" s="291" t="s">
        <v>858</v>
      </c>
      <c r="F57" s="291">
        <v>102.5</v>
      </c>
      <c r="G57" s="291"/>
      <c r="H57" s="291">
        <v>145</v>
      </c>
      <c r="I57" s="378"/>
      <c r="J57" s="434"/>
      <c r="K57" s="379">
        <f>F57-H57</f>
        <v>-42.5</v>
      </c>
      <c r="L57" s="380">
        <v>100</v>
      </c>
      <c r="M57" s="434"/>
      <c r="N57" s="434"/>
      <c r="O57" s="436"/>
      <c r="P57" s="438"/>
      <c r="Q57" s="254"/>
      <c r="R57" s="255" t="s">
        <v>592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251"/>
      <c r="AJ57" s="251"/>
      <c r="AK57" s="251"/>
      <c r="AL57" s="251"/>
    </row>
    <row r="58" spans="1:38" s="252" customFormat="1" ht="12.75" customHeight="1">
      <c r="A58" s="339">
        <v>6</v>
      </c>
      <c r="B58" s="340">
        <v>44594</v>
      </c>
      <c r="C58" s="341"/>
      <c r="D58" s="342" t="s">
        <v>953</v>
      </c>
      <c r="E58" s="339" t="s">
        <v>593</v>
      </c>
      <c r="F58" s="339">
        <v>90</v>
      </c>
      <c r="G58" s="339">
        <v>45</v>
      </c>
      <c r="H58" s="339">
        <v>45</v>
      </c>
      <c r="I58" s="343" t="s">
        <v>954</v>
      </c>
      <c r="J58" s="354" t="s">
        <v>955</v>
      </c>
      <c r="K58" s="343">
        <f t="shared" ref="K58" si="24">H58-F58</f>
        <v>-45</v>
      </c>
      <c r="L58" s="372">
        <v>100</v>
      </c>
      <c r="M58" s="373">
        <f t="shared" ref="M58" si="25">(K58*N58)-L58</f>
        <v>-2350</v>
      </c>
      <c r="N58" s="343">
        <v>50</v>
      </c>
      <c r="O58" s="374" t="s">
        <v>604</v>
      </c>
      <c r="P58" s="375">
        <v>44229</v>
      </c>
      <c r="Q58" s="254"/>
      <c r="R58" s="255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</row>
    <row r="59" spans="1:38" s="252" customFormat="1" ht="12.75" customHeight="1">
      <c r="A59" s="256">
        <v>7</v>
      </c>
      <c r="B59" s="253"/>
      <c r="C59" s="327"/>
      <c r="D59" s="389"/>
      <c r="E59" s="256"/>
      <c r="F59" s="256"/>
      <c r="G59" s="256"/>
      <c r="H59" s="256"/>
      <c r="I59" s="257"/>
      <c r="J59" s="413"/>
      <c r="K59" s="390"/>
      <c r="L59" s="330"/>
      <c r="M59" s="329"/>
      <c r="N59" s="329"/>
      <c r="O59" s="391"/>
      <c r="P59" s="392"/>
      <c r="Q59" s="254"/>
      <c r="R59" s="255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</row>
    <row r="60" spans="1:38" s="252" customFormat="1" ht="12.75" customHeight="1">
      <c r="A60" s="256"/>
      <c r="B60" s="253"/>
      <c r="C60" s="327"/>
      <c r="D60" s="389"/>
      <c r="E60" s="256"/>
      <c r="F60" s="256"/>
      <c r="G60" s="256"/>
      <c r="H60" s="256"/>
      <c r="I60" s="257"/>
      <c r="J60" s="412"/>
      <c r="K60" s="390"/>
      <c r="L60" s="330"/>
      <c r="M60" s="329"/>
      <c r="N60" s="329"/>
      <c r="O60" s="391"/>
      <c r="P60" s="392"/>
      <c r="Q60" s="254"/>
      <c r="R60" s="255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</row>
    <row r="61" spans="1:38" s="325" customFormat="1" ht="12.75" customHeight="1">
      <c r="A61" s="313"/>
      <c r="B61" s="314"/>
      <c r="C61" s="315"/>
      <c r="D61" s="316"/>
      <c r="E61" s="313"/>
      <c r="F61" s="313"/>
      <c r="G61" s="313"/>
      <c r="H61" s="313"/>
      <c r="I61" s="317"/>
      <c r="J61" s="318"/>
      <c r="K61" s="319"/>
      <c r="L61" s="319"/>
      <c r="M61" s="318"/>
      <c r="N61" s="318"/>
      <c r="O61" s="320"/>
      <c r="P61" s="321"/>
      <c r="Q61" s="322"/>
      <c r="R61" s="323"/>
      <c r="S61" s="322"/>
      <c r="T61" s="322"/>
      <c r="U61" s="322"/>
      <c r="V61" s="322"/>
      <c r="W61" s="322"/>
      <c r="X61" s="322"/>
      <c r="Y61" s="322"/>
      <c r="Z61" s="322"/>
      <c r="AA61" s="322"/>
      <c r="AB61" s="322"/>
      <c r="AC61" s="322"/>
      <c r="AD61" s="322"/>
      <c r="AE61" s="322"/>
      <c r="AF61" s="324"/>
      <c r="AG61" s="324"/>
      <c r="AH61" s="324"/>
      <c r="AI61" s="324"/>
      <c r="AJ61" s="324"/>
      <c r="AK61" s="324"/>
      <c r="AL61" s="324"/>
    </row>
    <row r="62" spans="1:38" ht="14.25" customHeight="1">
      <c r="A62" s="155"/>
      <c r="B62" s="160"/>
      <c r="C62" s="160"/>
      <c r="D62" s="161"/>
      <c r="E62" s="155"/>
      <c r="F62" s="162"/>
      <c r="G62" s="155"/>
      <c r="H62" s="155"/>
      <c r="I62" s="155"/>
      <c r="J62" s="160"/>
      <c r="K62" s="163"/>
      <c r="L62" s="155"/>
      <c r="M62" s="155"/>
      <c r="N62" s="155"/>
      <c r="O62" s="164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>
      <c r="A63" s="94" t="s">
        <v>616</v>
      </c>
      <c r="B63" s="165"/>
      <c r="C63" s="165"/>
      <c r="D63" s="166"/>
      <c r="E63" s="139"/>
      <c r="F63" s="6"/>
      <c r="G63" s="6"/>
      <c r="H63" s="140"/>
      <c r="I63" s="167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38.25" customHeight="1">
      <c r="A64" s="95" t="s">
        <v>16</v>
      </c>
      <c r="B64" s="96" t="s">
        <v>568</v>
      </c>
      <c r="C64" s="96"/>
      <c r="D64" s="97" t="s">
        <v>579</v>
      </c>
      <c r="E64" s="96" t="s">
        <v>580</v>
      </c>
      <c r="F64" s="96" t="s">
        <v>581</v>
      </c>
      <c r="G64" s="96" t="s">
        <v>582</v>
      </c>
      <c r="H64" s="96" t="s">
        <v>583</v>
      </c>
      <c r="I64" s="96" t="s">
        <v>584</v>
      </c>
      <c r="J64" s="95" t="s">
        <v>585</v>
      </c>
      <c r="K64" s="143" t="s">
        <v>603</v>
      </c>
      <c r="L64" s="144" t="s">
        <v>587</v>
      </c>
      <c r="M64" s="98" t="s">
        <v>588</v>
      </c>
      <c r="N64" s="96" t="s">
        <v>589</v>
      </c>
      <c r="O64" s="97" t="s">
        <v>590</v>
      </c>
      <c r="P64" s="96" t="s">
        <v>823</v>
      </c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38" s="252" customFormat="1" ht="14.25" customHeight="1">
      <c r="A65" s="277">
        <v>1</v>
      </c>
      <c r="B65" s="278">
        <v>44488</v>
      </c>
      <c r="C65" s="279"/>
      <c r="D65" s="280" t="s">
        <v>138</v>
      </c>
      <c r="E65" s="281" t="s">
        <v>593</v>
      </c>
      <c r="F65" s="282" t="s">
        <v>831</v>
      </c>
      <c r="G65" s="282">
        <v>198</v>
      </c>
      <c r="H65" s="281"/>
      <c r="I65" s="283" t="s">
        <v>828</v>
      </c>
      <c r="J65" s="284" t="s">
        <v>594</v>
      </c>
      <c r="K65" s="284"/>
      <c r="L65" s="285"/>
      <c r="M65" s="286"/>
      <c r="N65" s="284"/>
      <c r="O65" s="287"/>
      <c r="P65" s="284"/>
      <c r="Q65" s="251"/>
      <c r="R65" s="1" t="s">
        <v>592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251"/>
      <c r="AJ65" s="251"/>
      <c r="AK65" s="251"/>
      <c r="AL65" s="251"/>
    </row>
    <row r="66" spans="1:38" s="252" customFormat="1" ht="14.25" customHeight="1">
      <c r="A66" s="277"/>
      <c r="B66" s="278"/>
      <c r="C66" s="279"/>
      <c r="D66" s="280"/>
      <c r="E66" s="281"/>
      <c r="F66" s="282"/>
      <c r="G66" s="282"/>
      <c r="H66" s="281"/>
      <c r="I66" s="283"/>
      <c r="J66" s="284"/>
      <c r="K66" s="284"/>
      <c r="L66" s="285"/>
      <c r="M66" s="286"/>
      <c r="N66" s="284"/>
      <c r="O66" s="287"/>
      <c r="P66" s="284"/>
      <c r="Q66" s="251"/>
      <c r="R66" s="1"/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251"/>
      <c r="AG66" s="251"/>
      <c r="AH66" s="251"/>
      <c r="AI66" s="251"/>
      <c r="AJ66" s="251"/>
      <c r="AK66" s="251"/>
      <c r="AL66" s="251"/>
    </row>
    <row r="67" spans="1:38" ht="14.25" customHeight="1">
      <c r="A67" s="168"/>
      <c r="B67" s="145"/>
      <c r="C67" s="169"/>
      <c r="D67" s="104"/>
      <c r="E67" s="170"/>
      <c r="F67" s="170"/>
      <c r="G67" s="170"/>
      <c r="H67" s="170"/>
      <c r="I67" s="170"/>
      <c r="J67" s="170"/>
      <c r="K67" s="171"/>
      <c r="L67" s="172"/>
      <c r="M67" s="170"/>
      <c r="N67" s="173"/>
      <c r="O67" s="174"/>
      <c r="P67" s="174"/>
      <c r="R67" s="6"/>
      <c r="S67" s="41"/>
      <c r="T67" s="1"/>
      <c r="U67" s="1"/>
      <c r="V67" s="1"/>
      <c r="W67" s="1"/>
      <c r="X67" s="1"/>
      <c r="Y67" s="1"/>
      <c r="Z67" s="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23" t="s">
        <v>596</v>
      </c>
      <c r="B68" s="123"/>
      <c r="C68" s="123"/>
      <c r="D68" s="123"/>
      <c r="E68" s="41"/>
      <c r="F68" s="131" t="s">
        <v>598</v>
      </c>
      <c r="G68" s="56"/>
      <c r="H68" s="56"/>
      <c r="I68" s="56"/>
      <c r="J68" s="6"/>
      <c r="K68" s="149"/>
      <c r="L68" s="150"/>
      <c r="M68" s="6"/>
      <c r="N68" s="113"/>
      <c r="O68" s="175"/>
      <c r="P68" s="1"/>
      <c r="Q68" s="1"/>
      <c r="R68" s="6"/>
      <c r="S68" s="1"/>
      <c r="T68" s="1"/>
      <c r="U68" s="1"/>
      <c r="V68" s="1"/>
      <c r="W68" s="1"/>
      <c r="X68" s="1"/>
      <c r="Y68" s="1"/>
    </row>
    <row r="69" spans="1:38" ht="12.75" customHeight="1">
      <c r="A69" s="130" t="s">
        <v>597</v>
      </c>
      <c r="B69" s="123"/>
      <c r="C69" s="123"/>
      <c r="D69" s="123"/>
      <c r="E69" s="6"/>
      <c r="F69" s="131" t="s">
        <v>600</v>
      </c>
      <c r="G69" s="6"/>
      <c r="H69" s="6" t="s">
        <v>819</v>
      </c>
      <c r="I69" s="6"/>
      <c r="J69" s="1"/>
      <c r="K69" s="6"/>
      <c r="L69" s="6"/>
      <c r="M69" s="6"/>
      <c r="N69" s="1"/>
      <c r="O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30"/>
      <c r="B70" s="123"/>
      <c r="C70" s="123"/>
      <c r="D70" s="123"/>
      <c r="E70" s="6"/>
      <c r="F70" s="131"/>
      <c r="G70" s="6"/>
      <c r="H70" s="6"/>
      <c r="I70" s="6"/>
      <c r="J70" s="1"/>
      <c r="K70" s="6"/>
      <c r="L70" s="6"/>
      <c r="M70" s="6"/>
      <c r="N70" s="1"/>
      <c r="O70" s="1"/>
      <c r="Q70" s="1"/>
      <c r="R70" s="5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"/>
      <c r="B71" s="138" t="s">
        <v>617</v>
      </c>
      <c r="C71" s="138"/>
      <c r="D71" s="138"/>
      <c r="E71" s="138"/>
      <c r="F71" s="139"/>
      <c r="G71" s="6"/>
      <c r="H71" s="6"/>
      <c r="I71" s="140"/>
      <c r="J71" s="141"/>
      <c r="K71" s="142"/>
      <c r="L71" s="141"/>
      <c r="M71" s="6"/>
      <c r="N71" s="1"/>
      <c r="O71" s="1"/>
      <c r="Q71" s="1"/>
      <c r="R71" s="56"/>
      <c r="S71" s="1"/>
      <c r="T71" s="1"/>
      <c r="U71" s="1"/>
      <c r="V71" s="1"/>
      <c r="W71" s="1"/>
      <c r="X71" s="1"/>
      <c r="Y71" s="1"/>
      <c r="Z71" s="1"/>
    </row>
    <row r="72" spans="1:38" ht="38.25" customHeight="1">
      <c r="A72" s="95" t="s">
        <v>16</v>
      </c>
      <c r="B72" s="96" t="s">
        <v>568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176" t="s">
        <v>585</v>
      </c>
      <c r="K72" s="143" t="s">
        <v>603</v>
      </c>
      <c r="L72" s="153" t="s">
        <v>611</v>
      </c>
      <c r="M72" s="96" t="s">
        <v>612</v>
      </c>
      <c r="N72" s="144" t="s">
        <v>587</v>
      </c>
      <c r="O72" s="98" t="s">
        <v>588</v>
      </c>
      <c r="P72" s="96" t="s">
        <v>589</v>
      </c>
      <c r="Q72" s="97" t="s">
        <v>590</v>
      </c>
      <c r="R72" s="56"/>
      <c r="S72" s="1"/>
      <c r="T72" s="1"/>
      <c r="U72" s="1"/>
      <c r="V72" s="1"/>
      <c r="W72" s="1"/>
      <c r="X72" s="1"/>
      <c r="Y72" s="1"/>
      <c r="Z72" s="1"/>
    </row>
    <row r="73" spans="1:38" ht="14.25" customHeight="1">
      <c r="A73" s="105"/>
      <c r="B73" s="106"/>
      <c r="C73" s="177"/>
      <c r="D73" s="107"/>
      <c r="E73" s="108"/>
      <c r="F73" s="178"/>
      <c r="G73" s="105"/>
      <c r="H73" s="108"/>
      <c r="I73" s="109"/>
      <c r="J73" s="179"/>
      <c r="K73" s="179"/>
      <c r="L73" s="180"/>
      <c r="M73" s="103"/>
      <c r="N73" s="180"/>
      <c r="O73" s="181"/>
      <c r="P73" s="182"/>
      <c r="Q73" s="183"/>
      <c r="R73" s="148"/>
      <c r="S73" s="117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38" ht="14.25" customHeight="1">
      <c r="A74" s="105"/>
      <c r="B74" s="106"/>
      <c r="C74" s="177"/>
      <c r="D74" s="107"/>
      <c r="E74" s="108"/>
      <c r="F74" s="178"/>
      <c r="G74" s="105"/>
      <c r="H74" s="108"/>
      <c r="I74" s="109"/>
      <c r="J74" s="179"/>
      <c r="K74" s="179"/>
      <c r="L74" s="180"/>
      <c r="M74" s="103"/>
      <c r="N74" s="180"/>
      <c r="O74" s="181"/>
      <c r="P74" s="182"/>
      <c r="Q74" s="183"/>
      <c r="R74" s="148"/>
      <c r="S74" s="117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38" ht="14.25" customHeight="1">
      <c r="A75" s="105"/>
      <c r="B75" s="106"/>
      <c r="C75" s="177"/>
      <c r="D75" s="107"/>
      <c r="E75" s="108"/>
      <c r="F75" s="178"/>
      <c r="G75" s="105"/>
      <c r="H75" s="108"/>
      <c r="I75" s="109"/>
      <c r="J75" s="179"/>
      <c r="K75" s="179"/>
      <c r="L75" s="180"/>
      <c r="M75" s="103"/>
      <c r="N75" s="180"/>
      <c r="O75" s="181"/>
      <c r="P75" s="182"/>
      <c r="Q75" s="183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4.25" customHeight="1">
      <c r="A76" s="105"/>
      <c r="B76" s="106"/>
      <c r="C76" s="177"/>
      <c r="D76" s="107"/>
      <c r="E76" s="108"/>
      <c r="F76" s="179"/>
      <c r="G76" s="105"/>
      <c r="H76" s="108"/>
      <c r="I76" s="109"/>
      <c r="J76" s="179"/>
      <c r="K76" s="179"/>
      <c r="L76" s="180"/>
      <c r="M76" s="103"/>
      <c r="N76" s="180"/>
      <c r="O76" s="181"/>
      <c r="P76" s="182"/>
      <c r="Q76" s="183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4.25" customHeight="1">
      <c r="A77" s="105"/>
      <c r="B77" s="106"/>
      <c r="C77" s="177"/>
      <c r="D77" s="107"/>
      <c r="E77" s="108"/>
      <c r="F77" s="179"/>
      <c r="G77" s="105"/>
      <c r="H77" s="108"/>
      <c r="I77" s="109"/>
      <c r="J77" s="179"/>
      <c r="K77" s="179"/>
      <c r="L77" s="180"/>
      <c r="M77" s="103"/>
      <c r="N77" s="180"/>
      <c r="O77" s="181"/>
      <c r="P77" s="182"/>
      <c r="Q77" s="183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4.25" customHeight="1">
      <c r="A78" s="105"/>
      <c r="B78" s="106"/>
      <c r="C78" s="177"/>
      <c r="D78" s="107"/>
      <c r="E78" s="108"/>
      <c r="F78" s="178"/>
      <c r="G78" s="105"/>
      <c r="H78" s="108"/>
      <c r="I78" s="109"/>
      <c r="J78" s="179"/>
      <c r="K78" s="179"/>
      <c r="L78" s="180"/>
      <c r="M78" s="103"/>
      <c r="N78" s="180"/>
      <c r="O78" s="181"/>
      <c r="P78" s="182"/>
      <c r="Q78" s="183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4.25" customHeight="1">
      <c r="A79" s="105"/>
      <c r="B79" s="106"/>
      <c r="C79" s="177"/>
      <c r="D79" s="107"/>
      <c r="E79" s="108"/>
      <c r="F79" s="178"/>
      <c r="G79" s="105"/>
      <c r="H79" s="108"/>
      <c r="I79" s="109"/>
      <c r="J79" s="179"/>
      <c r="K79" s="179"/>
      <c r="L79" s="179"/>
      <c r="M79" s="179"/>
      <c r="N79" s="180"/>
      <c r="O79" s="184"/>
      <c r="P79" s="182"/>
      <c r="Q79" s="183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4.25" customHeight="1">
      <c r="A80" s="105"/>
      <c r="B80" s="106"/>
      <c r="C80" s="177"/>
      <c r="D80" s="107"/>
      <c r="E80" s="108"/>
      <c r="F80" s="179"/>
      <c r="G80" s="105"/>
      <c r="H80" s="108"/>
      <c r="I80" s="109"/>
      <c r="J80" s="179"/>
      <c r="K80" s="179"/>
      <c r="L80" s="180"/>
      <c r="M80" s="103"/>
      <c r="N80" s="180"/>
      <c r="O80" s="181"/>
      <c r="P80" s="182"/>
      <c r="Q80" s="183"/>
      <c r="R80" s="148"/>
      <c r="S80" s="117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4.25" customHeight="1">
      <c r="A81" s="105"/>
      <c r="B81" s="106"/>
      <c r="C81" s="177"/>
      <c r="D81" s="107"/>
      <c r="E81" s="108"/>
      <c r="F81" s="178"/>
      <c r="G81" s="105"/>
      <c r="H81" s="108"/>
      <c r="I81" s="109"/>
      <c r="J81" s="185"/>
      <c r="K81" s="185"/>
      <c r="L81" s="185"/>
      <c r="M81" s="185"/>
      <c r="N81" s="186"/>
      <c r="O81" s="181"/>
      <c r="P81" s="110"/>
      <c r="Q81" s="183"/>
      <c r="R81" s="148"/>
      <c r="S81" s="117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30"/>
      <c r="B82" s="123"/>
      <c r="C82" s="123"/>
      <c r="D82" s="123"/>
      <c r="E82" s="6"/>
      <c r="F82" s="131"/>
      <c r="G82" s="6"/>
      <c r="H82" s="6"/>
      <c r="I82" s="6"/>
      <c r="J82" s="1"/>
      <c r="K82" s="6"/>
      <c r="L82" s="6"/>
      <c r="M82" s="6"/>
      <c r="N82" s="1"/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38" ht="12.75" customHeight="1">
      <c r="A83" s="130"/>
      <c r="B83" s="123"/>
      <c r="C83" s="123"/>
      <c r="D83" s="123"/>
      <c r="E83" s="6"/>
      <c r="F83" s="131"/>
      <c r="G83" s="56"/>
      <c r="H83" s="41"/>
      <c r="I83" s="56"/>
      <c r="J83" s="6"/>
      <c r="K83" s="149"/>
      <c r="L83" s="150"/>
      <c r="M83" s="6"/>
      <c r="N83" s="113"/>
      <c r="O83" s="15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38" ht="12.75" customHeight="1">
      <c r="A84" s="56"/>
      <c r="B84" s="112"/>
      <c r="C84" s="112"/>
      <c r="D84" s="41"/>
      <c r="E84" s="56"/>
      <c r="F84" s="56"/>
      <c r="G84" s="56"/>
      <c r="H84" s="41"/>
      <c r="I84" s="56"/>
      <c r="J84" s="6"/>
      <c r="K84" s="149"/>
      <c r="L84" s="150"/>
      <c r="M84" s="6"/>
      <c r="N84" s="113"/>
      <c r="O84" s="15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38" ht="12.75" customHeight="1">
      <c r="A85" s="41"/>
      <c r="B85" s="187" t="s">
        <v>618</v>
      </c>
      <c r="C85" s="187"/>
      <c r="D85" s="187"/>
      <c r="E85" s="187"/>
      <c r="F85" s="6"/>
      <c r="G85" s="6"/>
      <c r="H85" s="141"/>
      <c r="I85" s="6"/>
      <c r="J85" s="141"/>
      <c r="K85" s="142"/>
      <c r="L85" s="6"/>
      <c r="M85" s="6"/>
      <c r="N85" s="1"/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38.25" customHeight="1">
      <c r="A86" s="95" t="s">
        <v>16</v>
      </c>
      <c r="B86" s="96" t="s">
        <v>568</v>
      </c>
      <c r="C86" s="96"/>
      <c r="D86" s="97" t="s">
        <v>579</v>
      </c>
      <c r="E86" s="96" t="s">
        <v>580</v>
      </c>
      <c r="F86" s="96" t="s">
        <v>581</v>
      </c>
      <c r="G86" s="96" t="s">
        <v>619</v>
      </c>
      <c r="H86" s="96" t="s">
        <v>620</v>
      </c>
      <c r="I86" s="96" t="s">
        <v>584</v>
      </c>
      <c r="J86" s="188" t="s">
        <v>585</v>
      </c>
      <c r="K86" s="96" t="s">
        <v>586</v>
      </c>
      <c r="L86" s="96" t="s">
        <v>621</v>
      </c>
      <c r="M86" s="96" t="s">
        <v>589</v>
      </c>
      <c r="N86" s="97" t="s">
        <v>590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89">
        <v>1</v>
      </c>
      <c r="B87" s="190">
        <v>41579</v>
      </c>
      <c r="C87" s="190"/>
      <c r="D87" s="191" t="s">
        <v>622</v>
      </c>
      <c r="E87" s="192" t="s">
        <v>623</v>
      </c>
      <c r="F87" s="193">
        <v>82</v>
      </c>
      <c r="G87" s="192" t="s">
        <v>624</v>
      </c>
      <c r="H87" s="192">
        <v>100</v>
      </c>
      <c r="I87" s="194">
        <v>100</v>
      </c>
      <c r="J87" s="195" t="s">
        <v>625</v>
      </c>
      <c r="K87" s="196">
        <f t="shared" ref="K87:K139" si="26">H87-F87</f>
        <v>18</v>
      </c>
      <c r="L87" s="197">
        <f t="shared" ref="L87:L139" si="27">K87/F87</f>
        <v>0.21951219512195122</v>
      </c>
      <c r="M87" s="192" t="s">
        <v>591</v>
      </c>
      <c r="N87" s="198">
        <v>42657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89">
        <v>2</v>
      </c>
      <c r="B88" s="190">
        <v>41794</v>
      </c>
      <c r="C88" s="190"/>
      <c r="D88" s="191" t="s">
        <v>626</v>
      </c>
      <c r="E88" s="192" t="s">
        <v>593</v>
      </c>
      <c r="F88" s="193">
        <v>257</v>
      </c>
      <c r="G88" s="192" t="s">
        <v>624</v>
      </c>
      <c r="H88" s="192">
        <v>300</v>
      </c>
      <c r="I88" s="194">
        <v>300</v>
      </c>
      <c r="J88" s="195" t="s">
        <v>625</v>
      </c>
      <c r="K88" s="196">
        <f t="shared" si="26"/>
        <v>43</v>
      </c>
      <c r="L88" s="197">
        <f t="shared" si="27"/>
        <v>0.16731517509727625</v>
      </c>
      <c r="M88" s="192" t="s">
        <v>591</v>
      </c>
      <c r="N88" s="198">
        <v>41822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189">
        <v>3</v>
      </c>
      <c r="B89" s="190">
        <v>41828</v>
      </c>
      <c r="C89" s="190"/>
      <c r="D89" s="191" t="s">
        <v>627</v>
      </c>
      <c r="E89" s="192" t="s">
        <v>593</v>
      </c>
      <c r="F89" s="193">
        <v>393</v>
      </c>
      <c r="G89" s="192" t="s">
        <v>624</v>
      </c>
      <c r="H89" s="192">
        <v>468</v>
      </c>
      <c r="I89" s="194">
        <v>468</v>
      </c>
      <c r="J89" s="195" t="s">
        <v>625</v>
      </c>
      <c r="K89" s="196">
        <f t="shared" si="26"/>
        <v>75</v>
      </c>
      <c r="L89" s="197">
        <f t="shared" si="27"/>
        <v>0.19083969465648856</v>
      </c>
      <c r="M89" s="192" t="s">
        <v>591</v>
      </c>
      <c r="N89" s="198">
        <v>41863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12.75" customHeight="1">
      <c r="A90" s="189">
        <v>4</v>
      </c>
      <c r="B90" s="190">
        <v>41857</v>
      </c>
      <c r="C90" s="190"/>
      <c r="D90" s="191" t="s">
        <v>628</v>
      </c>
      <c r="E90" s="192" t="s">
        <v>593</v>
      </c>
      <c r="F90" s="193">
        <v>205</v>
      </c>
      <c r="G90" s="192" t="s">
        <v>624</v>
      </c>
      <c r="H90" s="192">
        <v>275</v>
      </c>
      <c r="I90" s="194">
        <v>250</v>
      </c>
      <c r="J90" s="195" t="s">
        <v>625</v>
      </c>
      <c r="K90" s="196">
        <f t="shared" si="26"/>
        <v>70</v>
      </c>
      <c r="L90" s="197">
        <f t="shared" si="27"/>
        <v>0.34146341463414637</v>
      </c>
      <c r="M90" s="192" t="s">
        <v>591</v>
      </c>
      <c r="N90" s="198">
        <v>41962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189">
        <v>5</v>
      </c>
      <c r="B91" s="190">
        <v>41886</v>
      </c>
      <c r="C91" s="190"/>
      <c r="D91" s="191" t="s">
        <v>629</v>
      </c>
      <c r="E91" s="192" t="s">
        <v>593</v>
      </c>
      <c r="F91" s="193">
        <v>162</v>
      </c>
      <c r="G91" s="192" t="s">
        <v>624</v>
      </c>
      <c r="H91" s="192">
        <v>190</v>
      </c>
      <c r="I91" s="194">
        <v>190</v>
      </c>
      <c r="J91" s="195" t="s">
        <v>625</v>
      </c>
      <c r="K91" s="196">
        <f t="shared" si="26"/>
        <v>28</v>
      </c>
      <c r="L91" s="197">
        <f t="shared" si="27"/>
        <v>0.1728395061728395</v>
      </c>
      <c r="M91" s="192" t="s">
        <v>591</v>
      </c>
      <c r="N91" s="198">
        <v>42006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89">
        <v>6</v>
      </c>
      <c r="B92" s="190">
        <v>41886</v>
      </c>
      <c r="C92" s="190"/>
      <c r="D92" s="191" t="s">
        <v>630</v>
      </c>
      <c r="E92" s="192" t="s">
        <v>593</v>
      </c>
      <c r="F92" s="193">
        <v>75</v>
      </c>
      <c r="G92" s="192" t="s">
        <v>624</v>
      </c>
      <c r="H92" s="192">
        <v>91.5</v>
      </c>
      <c r="I92" s="194" t="s">
        <v>631</v>
      </c>
      <c r="J92" s="195" t="s">
        <v>632</v>
      </c>
      <c r="K92" s="196">
        <f t="shared" si="26"/>
        <v>16.5</v>
      </c>
      <c r="L92" s="197">
        <f t="shared" si="27"/>
        <v>0.22</v>
      </c>
      <c r="M92" s="192" t="s">
        <v>591</v>
      </c>
      <c r="N92" s="198">
        <v>41954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89">
        <v>7</v>
      </c>
      <c r="B93" s="190">
        <v>41913</v>
      </c>
      <c r="C93" s="190"/>
      <c r="D93" s="191" t="s">
        <v>633</v>
      </c>
      <c r="E93" s="192" t="s">
        <v>593</v>
      </c>
      <c r="F93" s="193">
        <v>850</v>
      </c>
      <c r="G93" s="192" t="s">
        <v>624</v>
      </c>
      <c r="H93" s="192">
        <v>982.5</v>
      </c>
      <c r="I93" s="194">
        <v>1050</v>
      </c>
      <c r="J93" s="195" t="s">
        <v>634</v>
      </c>
      <c r="K93" s="196">
        <f t="shared" si="26"/>
        <v>132.5</v>
      </c>
      <c r="L93" s="197">
        <f t="shared" si="27"/>
        <v>0.15588235294117647</v>
      </c>
      <c r="M93" s="192" t="s">
        <v>591</v>
      </c>
      <c r="N93" s="198">
        <v>42039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89">
        <v>8</v>
      </c>
      <c r="B94" s="190">
        <v>41913</v>
      </c>
      <c r="C94" s="190"/>
      <c r="D94" s="191" t="s">
        <v>635</v>
      </c>
      <c r="E94" s="192" t="s">
        <v>593</v>
      </c>
      <c r="F94" s="193">
        <v>475</v>
      </c>
      <c r="G94" s="192" t="s">
        <v>624</v>
      </c>
      <c r="H94" s="192">
        <v>515</v>
      </c>
      <c r="I94" s="194">
        <v>600</v>
      </c>
      <c r="J94" s="195" t="s">
        <v>636</v>
      </c>
      <c r="K94" s="196">
        <f t="shared" si="26"/>
        <v>40</v>
      </c>
      <c r="L94" s="197">
        <f t="shared" si="27"/>
        <v>8.4210526315789472E-2</v>
      </c>
      <c r="M94" s="192" t="s">
        <v>591</v>
      </c>
      <c r="N94" s="198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89">
        <v>9</v>
      </c>
      <c r="B95" s="190">
        <v>41913</v>
      </c>
      <c r="C95" s="190"/>
      <c r="D95" s="191" t="s">
        <v>637</v>
      </c>
      <c r="E95" s="192" t="s">
        <v>593</v>
      </c>
      <c r="F95" s="193">
        <v>86</v>
      </c>
      <c r="G95" s="192" t="s">
        <v>624</v>
      </c>
      <c r="H95" s="192">
        <v>99</v>
      </c>
      <c r="I95" s="194">
        <v>140</v>
      </c>
      <c r="J95" s="195" t="s">
        <v>638</v>
      </c>
      <c r="K95" s="196">
        <f t="shared" si="26"/>
        <v>13</v>
      </c>
      <c r="L95" s="197">
        <f t="shared" si="27"/>
        <v>0.15116279069767441</v>
      </c>
      <c r="M95" s="192" t="s">
        <v>591</v>
      </c>
      <c r="N95" s="198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89">
        <v>10</v>
      </c>
      <c r="B96" s="190">
        <v>41926</v>
      </c>
      <c r="C96" s="190"/>
      <c r="D96" s="191" t="s">
        <v>639</v>
      </c>
      <c r="E96" s="192" t="s">
        <v>593</v>
      </c>
      <c r="F96" s="193">
        <v>496.6</v>
      </c>
      <c r="G96" s="192" t="s">
        <v>624</v>
      </c>
      <c r="H96" s="192">
        <v>621</v>
      </c>
      <c r="I96" s="194">
        <v>580</v>
      </c>
      <c r="J96" s="195" t="s">
        <v>625</v>
      </c>
      <c r="K96" s="196">
        <f t="shared" si="26"/>
        <v>124.39999999999998</v>
      </c>
      <c r="L96" s="197">
        <f t="shared" si="27"/>
        <v>0.25050342327829234</v>
      </c>
      <c r="M96" s="192" t="s">
        <v>591</v>
      </c>
      <c r="N96" s="198">
        <v>42605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89">
        <v>11</v>
      </c>
      <c r="B97" s="190">
        <v>41926</v>
      </c>
      <c r="C97" s="190"/>
      <c r="D97" s="191" t="s">
        <v>640</v>
      </c>
      <c r="E97" s="192" t="s">
        <v>593</v>
      </c>
      <c r="F97" s="193">
        <v>2481.9</v>
      </c>
      <c r="G97" s="192" t="s">
        <v>624</v>
      </c>
      <c r="H97" s="192">
        <v>2840</v>
      </c>
      <c r="I97" s="194">
        <v>2870</v>
      </c>
      <c r="J97" s="195" t="s">
        <v>641</v>
      </c>
      <c r="K97" s="196">
        <f t="shared" si="26"/>
        <v>358.09999999999991</v>
      </c>
      <c r="L97" s="197">
        <f t="shared" si="27"/>
        <v>0.14428462065353154</v>
      </c>
      <c r="M97" s="192" t="s">
        <v>591</v>
      </c>
      <c r="N97" s="198">
        <v>42017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89">
        <v>12</v>
      </c>
      <c r="B98" s="190">
        <v>41928</v>
      </c>
      <c r="C98" s="190"/>
      <c r="D98" s="191" t="s">
        <v>642</v>
      </c>
      <c r="E98" s="192" t="s">
        <v>593</v>
      </c>
      <c r="F98" s="193">
        <v>84.5</v>
      </c>
      <c r="G98" s="192" t="s">
        <v>624</v>
      </c>
      <c r="H98" s="192">
        <v>93</v>
      </c>
      <c r="I98" s="194">
        <v>110</v>
      </c>
      <c r="J98" s="195" t="s">
        <v>643</v>
      </c>
      <c r="K98" s="196">
        <f t="shared" si="26"/>
        <v>8.5</v>
      </c>
      <c r="L98" s="197">
        <f t="shared" si="27"/>
        <v>0.10059171597633136</v>
      </c>
      <c r="M98" s="192" t="s">
        <v>591</v>
      </c>
      <c r="N98" s="198">
        <v>41939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89">
        <v>13</v>
      </c>
      <c r="B99" s="190">
        <v>41928</v>
      </c>
      <c r="C99" s="190"/>
      <c r="D99" s="191" t="s">
        <v>644</v>
      </c>
      <c r="E99" s="192" t="s">
        <v>593</v>
      </c>
      <c r="F99" s="193">
        <v>401</v>
      </c>
      <c r="G99" s="192" t="s">
        <v>624</v>
      </c>
      <c r="H99" s="192">
        <v>428</v>
      </c>
      <c r="I99" s="194">
        <v>450</v>
      </c>
      <c r="J99" s="195" t="s">
        <v>645</v>
      </c>
      <c r="K99" s="196">
        <f t="shared" si="26"/>
        <v>27</v>
      </c>
      <c r="L99" s="197">
        <f t="shared" si="27"/>
        <v>6.7331670822942641E-2</v>
      </c>
      <c r="M99" s="192" t="s">
        <v>591</v>
      </c>
      <c r="N99" s="198">
        <v>42020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89">
        <v>14</v>
      </c>
      <c r="B100" s="190">
        <v>41928</v>
      </c>
      <c r="C100" s="190"/>
      <c r="D100" s="191" t="s">
        <v>646</v>
      </c>
      <c r="E100" s="192" t="s">
        <v>593</v>
      </c>
      <c r="F100" s="193">
        <v>101</v>
      </c>
      <c r="G100" s="192" t="s">
        <v>624</v>
      </c>
      <c r="H100" s="192">
        <v>112</v>
      </c>
      <c r="I100" s="194">
        <v>120</v>
      </c>
      <c r="J100" s="195" t="s">
        <v>647</v>
      </c>
      <c r="K100" s="196">
        <f t="shared" si="26"/>
        <v>11</v>
      </c>
      <c r="L100" s="197">
        <f t="shared" si="27"/>
        <v>0.10891089108910891</v>
      </c>
      <c r="M100" s="192" t="s">
        <v>591</v>
      </c>
      <c r="N100" s="198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89">
        <v>15</v>
      </c>
      <c r="B101" s="190">
        <v>41954</v>
      </c>
      <c r="C101" s="190"/>
      <c r="D101" s="191" t="s">
        <v>648</v>
      </c>
      <c r="E101" s="192" t="s">
        <v>593</v>
      </c>
      <c r="F101" s="193">
        <v>59</v>
      </c>
      <c r="G101" s="192" t="s">
        <v>624</v>
      </c>
      <c r="H101" s="192">
        <v>76</v>
      </c>
      <c r="I101" s="194">
        <v>76</v>
      </c>
      <c r="J101" s="195" t="s">
        <v>625</v>
      </c>
      <c r="K101" s="196">
        <f t="shared" si="26"/>
        <v>17</v>
      </c>
      <c r="L101" s="197">
        <f t="shared" si="27"/>
        <v>0.28813559322033899</v>
      </c>
      <c r="M101" s="192" t="s">
        <v>591</v>
      </c>
      <c r="N101" s="198">
        <v>43032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89">
        <v>16</v>
      </c>
      <c r="B102" s="190">
        <v>41954</v>
      </c>
      <c r="C102" s="190"/>
      <c r="D102" s="191" t="s">
        <v>637</v>
      </c>
      <c r="E102" s="192" t="s">
        <v>593</v>
      </c>
      <c r="F102" s="193">
        <v>99</v>
      </c>
      <c r="G102" s="192" t="s">
        <v>624</v>
      </c>
      <c r="H102" s="192">
        <v>120</v>
      </c>
      <c r="I102" s="194">
        <v>120</v>
      </c>
      <c r="J102" s="195" t="s">
        <v>605</v>
      </c>
      <c r="K102" s="196">
        <f t="shared" si="26"/>
        <v>21</v>
      </c>
      <c r="L102" s="197">
        <f t="shared" si="27"/>
        <v>0.21212121212121213</v>
      </c>
      <c r="M102" s="192" t="s">
        <v>591</v>
      </c>
      <c r="N102" s="198">
        <v>41960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89">
        <v>17</v>
      </c>
      <c r="B103" s="190">
        <v>41956</v>
      </c>
      <c r="C103" s="190"/>
      <c r="D103" s="191" t="s">
        <v>649</v>
      </c>
      <c r="E103" s="192" t="s">
        <v>593</v>
      </c>
      <c r="F103" s="193">
        <v>22</v>
      </c>
      <c r="G103" s="192" t="s">
        <v>624</v>
      </c>
      <c r="H103" s="192">
        <v>33.549999999999997</v>
      </c>
      <c r="I103" s="194">
        <v>32</v>
      </c>
      <c r="J103" s="195" t="s">
        <v>650</v>
      </c>
      <c r="K103" s="196">
        <f t="shared" si="26"/>
        <v>11.549999999999997</v>
      </c>
      <c r="L103" s="197">
        <f t="shared" si="27"/>
        <v>0.52499999999999991</v>
      </c>
      <c r="M103" s="192" t="s">
        <v>591</v>
      </c>
      <c r="N103" s="198">
        <v>42188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9">
        <v>18</v>
      </c>
      <c r="B104" s="190">
        <v>41976</v>
      </c>
      <c r="C104" s="190"/>
      <c r="D104" s="191" t="s">
        <v>651</v>
      </c>
      <c r="E104" s="192" t="s">
        <v>593</v>
      </c>
      <c r="F104" s="193">
        <v>440</v>
      </c>
      <c r="G104" s="192" t="s">
        <v>624</v>
      </c>
      <c r="H104" s="192">
        <v>520</v>
      </c>
      <c r="I104" s="194">
        <v>520</v>
      </c>
      <c r="J104" s="195" t="s">
        <v>652</v>
      </c>
      <c r="K104" s="196">
        <f t="shared" si="26"/>
        <v>80</v>
      </c>
      <c r="L104" s="197">
        <f t="shared" si="27"/>
        <v>0.18181818181818182</v>
      </c>
      <c r="M104" s="192" t="s">
        <v>591</v>
      </c>
      <c r="N104" s="198">
        <v>42208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19</v>
      </c>
      <c r="B105" s="190">
        <v>41976</v>
      </c>
      <c r="C105" s="190"/>
      <c r="D105" s="191" t="s">
        <v>653</v>
      </c>
      <c r="E105" s="192" t="s">
        <v>593</v>
      </c>
      <c r="F105" s="193">
        <v>360</v>
      </c>
      <c r="G105" s="192" t="s">
        <v>624</v>
      </c>
      <c r="H105" s="192">
        <v>427</v>
      </c>
      <c r="I105" s="194">
        <v>425</v>
      </c>
      <c r="J105" s="195" t="s">
        <v>654</v>
      </c>
      <c r="K105" s="196">
        <f t="shared" si="26"/>
        <v>67</v>
      </c>
      <c r="L105" s="197">
        <f t="shared" si="27"/>
        <v>0.18611111111111112</v>
      </c>
      <c r="M105" s="192" t="s">
        <v>591</v>
      </c>
      <c r="N105" s="198">
        <v>42058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9">
        <v>20</v>
      </c>
      <c r="B106" s="190">
        <v>42012</v>
      </c>
      <c r="C106" s="190"/>
      <c r="D106" s="191" t="s">
        <v>655</v>
      </c>
      <c r="E106" s="192" t="s">
        <v>593</v>
      </c>
      <c r="F106" s="193">
        <v>360</v>
      </c>
      <c r="G106" s="192" t="s">
        <v>624</v>
      </c>
      <c r="H106" s="192">
        <v>455</v>
      </c>
      <c r="I106" s="194">
        <v>420</v>
      </c>
      <c r="J106" s="195" t="s">
        <v>656</v>
      </c>
      <c r="K106" s="196">
        <f t="shared" si="26"/>
        <v>95</v>
      </c>
      <c r="L106" s="197">
        <f t="shared" si="27"/>
        <v>0.2638888888888889</v>
      </c>
      <c r="M106" s="192" t="s">
        <v>591</v>
      </c>
      <c r="N106" s="198">
        <v>42024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21</v>
      </c>
      <c r="B107" s="190">
        <v>42012</v>
      </c>
      <c r="C107" s="190"/>
      <c r="D107" s="191" t="s">
        <v>657</v>
      </c>
      <c r="E107" s="192" t="s">
        <v>593</v>
      </c>
      <c r="F107" s="193">
        <v>130</v>
      </c>
      <c r="G107" s="192"/>
      <c r="H107" s="192">
        <v>175.5</v>
      </c>
      <c r="I107" s="194">
        <v>165</v>
      </c>
      <c r="J107" s="195" t="s">
        <v>658</v>
      </c>
      <c r="K107" s="196">
        <f t="shared" si="26"/>
        <v>45.5</v>
      </c>
      <c r="L107" s="197">
        <f t="shared" si="27"/>
        <v>0.35</v>
      </c>
      <c r="M107" s="192" t="s">
        <v>591</v>
      </c>
      <c r="N107" s="198">
        <v>43088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89">
        <v>22</v>
      </c>
      <c r="B108" s="190">
        <v>42040</v>
      </c>
      <c r="C108" s="190"/>
      <c r="D108" s="191" t="s">
        <v>383</v>
      </c>
      <c r="E108" s="192" t="s">
        <v>623</v>
      </c>
      <c r="F108" s="193">
        <v>98</v>
      </c>
      <c r="G108" s="192"/>
      <c r="H108" s="192">
        <v>120</v>
      </c>
      <c r="I108" s="194">
        <v>120</v>
      </c>
      <c r="J108" s="195" t="s">
        <v>625</v>
      </c>
      <c r="K108" s="196">
        <f t="shared" si="26"/>
        <v>22</v>
      </c>
      <c r="L108" s="197">
        <f t="shared" si="27"/>
        <v>0.22448979591836735</v>
      </c>
      <c r="M108" s="192" t="s">
        <v>591</v>
      </c>
      <c r="N108" s="198">
        <v>42753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89">
        <v>23</v>
      </c>
      <c r="B109" s="190">
        <v>42040</v>
      </c>
      <c r="C109" s="190"/>
      <c r="D109" s="191" t="s">
        <v>659</v>
      </c>
      <c r="E109" s="192" t="s">
        <v>623</v>
      </c>
      <c r="F109" s="193">
        <v>196</v>
      </c>
      <c r="G109" s="192"/>
      <c r="H109" s="192">
        <v>262</v>
      </c>
      <c r="I109" s="194">
        <v>255</v>
      </c>
      <c r="J109" s="195" t="s">
        <v>625</v>
      </c>
      <c r="K109" s="196">
        <f t="shared" si="26"/>
        <v>66</v>
      </c>
      <c r="L109" s="197">
        <f t="shared" si="27"/>
        <v>0.33673469387755101</v>
      </c>
      <c r="M109" s="192" t="s">
        <v>591</v>
      </c>
      <c r="N109" s="198">
        <v>42599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99">
        <v>24</v>
      </c>
      <c r="B110" s="200">
        <v>42067</v>
      </c>
      <c r="C110" s="200"/>
      <c r="D110" s="201" t="s">
        <v>382</v>
      </c>
      <c r="E110" s="202" t="s">
        <v>623</v>
      </c>
      <c r="F110" s="203">
        <v>235</v>
      </c>
      <c r="G110" s="203"/>
      <c r="H110" s="204">
        <v>77</v>
      </c>
      <c r="I110" s="204" t="s">
        <v>660</v>
      </c>
      <c r="J110" s="205" t="s">
        <v>661</v>
      </c>
      <c r="K110" s="206">
        <f t="shared" si="26"/>
        <v>-158</v>
      </c>
      <c r="L110" s="207">
        <f t="shared" si="27"/>
        <v>-0.67234042553191486</v>
      </c>
      <c r="M110" s="203" t="s">
        <v>604</v>
      </c>
      <c r="N110" s="200">
        <v>43522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89">
        <v>25</v>
      </c>
      <c r="B111" s="190">
        <v>42067</v>
      </c>
      <c r="C111" s="190"/>
      <c r="D111" s="191" t="s">
        <v>662</v>
      </c>
      <c r="E111" s="192" t="s">
        <v>623</v>
      </c>
      <c r="F111" s="193">
        <v>185</v>
      </c>
      <c r="G111" s="192"/>
      <c r="H111" s="192">
        <v>224</v>
      </c>
      <c r="I111" s="194" t="s">
        <v>663</v>
      </c>
      <c r="J111" s="195" t="s">
        <v>625</v>
      </c>
      <c r="K111" s="196">
        <f t="shared" si="26"/>
        <v>39</v>
      </c>
      <c r="L111" s="197">
        <f t="shared" si="27"/>
        <v>0.21081081081081082</v>
      </c>
      <c r="M111" s="192" t="s">
        <v>591</v>
      </c>
      <c r="N111" s="198">
        <v>42647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99">
        <v>26</v>
      </c>
      <c r="B112" s="200">
        <v>42090</v>
      </c>
      <c r="C112" s="200"/>
      <c r="D112" s="208" t="s">
        <v>664</v>
      </c>
      <c r="E112" s="203" t="s">
        <v>623</v>
      </c>
      <c r="F112" s="203">
        <v>49.5</v>
      </c>
      <c r="G112" s="204"/>
      <c r="H112" s="204">
        <v>15.85</v>
      </c>
      <c r="I112" s="204">
        <v>67</v>
      </c>
      <c r="J112" s="205" t="s">
        <v>665</v>
      </c>
      <c r="K112" s="204">
        <f t="shared" si="26"/>
        <v>-33.65</v>
      </c>
      <c r="L112" s="209">
        <f t="shared" si="27"/>
        <v>-0.67979797979797973</v>
      </c>
      <c r="M112" s="203" t="s">
        <v>604</v>
      </c>
      <c r="N112" s="210">
        <v>43627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89">
        <v>27</v>
      </c>
      <c r="B113" s="190">
        <v>42093</v>
      </c>
      <c r="C113" s="190"/>
      <c r="D113" s="191" t="s">
        <v>666</v>
      </c>
      <c r="E113" s="192" t="s">
        <v>623</v>
      </c>
      <c r="F113" s="193">
        <v>183.5</v>
      </c>
      <c r="G113" s="192"/>
      <c r="H113" s="192">
        <v>219</v>
      </c>
      <c r="I113" s="194">
        <v>218</v>
      </c>
      <c r="J113" s="195" t="s">
        <v>667</v>
      </c>
      <c r="K113" s="196">
        <f t="shared" si="26"/>
        <v>35.5</v>
      </c>
      <c r="L113" s="197">
        <f t="shared" si="27"/>
        <v>0.19346049046321526</v>
      </c>
      <c r="M113" s="192" t="s">
        <v>591</v>
      </c>
      <c r="N113" s="198">
        <v>42103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9">
        <v>28</v>
      </c>
      <c r="B114" s="190">
        <v>42114</v>
      </c>
      <c r="C114" s="190"/>
      <c r="D114" s="191" t="s">
        <v>668</v>
      </c>
      <c r="E114" s="192" t="s">
        <v>623</v>
      </c>
      <c r="F114" s="193">
        <f>(227+237)/2</f>
        <v>232</v>
      </c>
      <c r="G114" s="192"/>
      <c r="H114" s="192">
        <v>298</v>
      </c>
      <c r="I114" s="194">
        <v>298</v>
      </c>
      <c r="J114" s="195" t="s">
        <v>625</v>
      </c>
      <c r="K114" s="196">
        <f t="shared" si="26"/>
        <v>66</v>
      </c>
      <c r="L114" s="197">
        <f t="shared" si="27"/>
        <v>0.28448275862068967</v>
      </c>
      <c r="M114" s="192" t="s">
        <v>591</v>
      </c>
      <c r="N114" s="198">
        <v>42823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29</v>
      </c>
      <c r="B115" s="190">
        <v>42128</v>
      </c>
      <c r="C115" s="190"/>
      <c r="D115" s="191" t="s">
        <v>669</v>
      </c>
      <c r="E115" s="192" t="s">
        <v>593</v>
      </c>
      <c r="F115" s="193">
        <v>385</v>
      </c>
      <c r="G115" s="192"/>
      <c r="H115" s="192">
        <f>212.5+331</f>
        <v>543.5</v>
      </c>
      <c r="I115" s="194">
        <v>510</v>
      </c>
      <c r="J115" s="195" t="s">
        <v>670</v>
      </c>
      <c r="K115" s="196">
        <f t="shared" si="26"/>
        <v>158.5</v>
      </c>
      <c r="L115" s="197">
        <f t="shared" si="27"/>
        <v>0.41168831168831171</v>
      </c>
      <c r="M115" s="192" t="s">
        <v>591</v>
      </c>
      <c r="N115" s="198">
        <v>42235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89">
        <v>30</v>
      </c>
      <c r="B116" s="190">
        <v>42128</v>
      </c>
      <c r="C116" s="190"/>
      <c r="D116" s="191" t="s">
        <v>671</v>
      </c>
      <c r="E116" s="192" t="s">
        <v>593</v>
      </c>
      <c r="F116" s="193">
        <v>115.5</v>
      </c>
      <c r="G116" s="192"/>
      <c r="H116" s="192">
        <v>146</v>
      </c>
      <c r="I116" s="194">
        <v>142</v>
      </c>
      <c r="J116" s="195" t="s">
        <v>672</v>
      </c>
      <c r="K116" s="196">
        <f t="shared" si="26"/>
        <v>30.5</v>
      </c>
      <c r="L116" s="197">
        <f t="shared" si="27"/>
        <v>0.26406926406926406</v>
      </c>
      <c r="M116" s="192" t="s">
        <v>591</v>
      </c>
      <c r="N116" s="198">
        <v>42202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89">
        <v>31</v>
      </c>
      <c r="B117" s="190">
        <v>42151</v>
      </c>
      <c r="C117" s="190"/>
      <c r="D117" s="191" t="s">
        <v>673</v>
      </c>
      <c r="E117" s="192" t="s">
        <v>593</v>
      </c>
      <c r="F117" s="193">
        <v>237.5</v>
      </c>
      <c r="G117" s="192"/>
      <c r="H117" s="192">
        <v>279.5</v>
      </c>
      <c r="I117" s="194">
        <v>278</v>
      </c>
      <c r="J117" s="195" t="s">
        <v>625</v>
      </c>
      <c r="K117" s="196">
        <f t="shared" si="26"/>
        <v>42</v>
      </c>
      <c r="L117" s="197">
        <f t="shared" si="27"/>
        <v>0.17684210526315788</v>
      </c>
      <c r="M117" s="192" t="s">
        <v>591</v>
      </c>
      <c r="N117" s="198">
        <v>42222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89">
        <v>32</v>
      </c>
      <c r="B118" s="190">
        <v>42174</v>
      </c>
      <c r="C118" s="190"/>
      <c r="D118" s="191" t="s">
        <v>644</v>
      </c>
      <c r="E118" s="192" t="s">
        <v>623</v>
      </c>
      <c r="F118" s="193">
        <v>340</v>
      </c>
      <c r="G118" s="192"/>
      <c r="H118" s="192">
        <v>448</v>
      </c>
      <c r="I118" s="194">
        <v>448</v>
      </c>
      <c r="J118" s="195" t="s">
        <v>625</v>
      </c>
      <c r="K118" s="196">
        <f t="shared" si="26"/>
        <v>108</v>
      </c>
      <c r="L118" s="197">
        <f t="shared" si="27"/>
        <v>0.31764705882352939</v>
      </c>
      <c r="M118" s="192" t="s">
        <v>591</v>
      </c>
      <c r="N118" s="198">
        <v>43018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89">
        <v>33</v>
      </c>
      <c r="B119" s="190">
        <v>42191</v>
      </c>
      <c r="C119" s="190"/>
      <c r="D119" s="191" t="s">
        <v>674</v>
      </c>
      <c r="E119" s="192" t="s">
        <v>623</v>
      </c>
      <c r="F119" s="193">
        <v>390</v>
      </c>
      <c r="G119" s="192"/>
      <c r="H119" s="192">
        <v>460</v>
      </c>
      <c r="I119" s="194">
        <v>460</v>
      </c>
      <c r="J119" s="195" t="s">
        <v>625</v>
      </c>
      <c r="K119" s="196">
        <f t="shared" si="26"/>
        <v>70</v>
      </c>
      <c r="L119" s="197">
        <f t="shared" si="27"/>
        <v>0.17948717948717949</v>
      </c>
      <c r="M119" s="192" t="s">
        <v>591</v>
      </c>
      <c r="N119" s="198">
        <v>42478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99">
        <v>34</v>
      </c>
      <c r="B120" s="200">
        <v>42195</v>
      </c>
      <c r="C120" s="200"/>
      <c r="D120" s="201" t="s">
        <v>675</v>
      </c>
      <c r="E120" s="202" t="s">
        <v>623</v>
      </c>
      <c r="F120" s="203">
        <v>122.5</v>
      </c>
      <c r="G120" s="203"/>
      <c r="H120" s="204">
        <v>61</v>
      </c>
      <c r="I120" s="204">
        <v>172</v>
      </c>
      <c r="J120" s="205" t="s">
        <v>676</v>
      </c>
      <c r="K120" s="206">
        <f t="shared" si="26"/>
        <v>-61.5</v>
      </c>
      <c r="L120" s="207">
        <f t="shared" si="27"/>
        <v>-0.50204081632653064</v>
      </c>
      <c r="M120" s="203" t="s">
        <v>604</v>
      </c>
      <c r="N120" s="200">
        <v>43333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89">
        <v>35</v>
      </c>
      <c r="B121" s="190">
        <v>42219</v>
      </c>
      <c r="C121" s="190"/>
      <c r="D121" s="191" t="s">
        <v>677</v>
      </c>
      <c r="E121" s="192" t="s">
        <v>623</v>
      </c>
      <c r="F121" s="193">
        <v>297.5</v>
      </c>
      <c r="G121" s="192"/>
      <c r="H121" s="192">
        <v>350</v>
      </c>
      <c r="I121" s="194">
        <v>360</v>
      </c>
      <c r="J121" s="195" t="s">
        <v>678</v>
      </c>
      <c r="K121" s="196">
        <f t="shared" si="26"/>
        <v>52.5</v>
      </c>
      <c r="L121" s="197">
        <f t="shared" si="27"/>
        <v>0.17647058823529413</v>
      </c>
      <c r="M121" s="192" t="s">
        <v>591</v>
      </c>
      <c r="N121" s="198">
        <v>42232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89">
        <v>36</v>
      </c>
      <c r="B122" s="190">
        <v>42219</v>
      </c>
      <c r="C122" s="190"/>
      <c r="D122" s="191" t="s">
        <v>679</v>
      </c>
      <c r="E122" s="192" t="s">
        <v>623</v>
      </c>
      <c r="F122" s="193">
        <v>115.5</v>
      </c>
      <c r="G122" s="192"/>
      <c r="H122" s="192">
        <v>149</v>
      </c>
      <c r="I122" s="194">
        <v>140</v>
      </c>
      <c r="J122" s="195" t="s">
        <v>680</v>
      </c>
      <c r="K122" s="196">
        <f t="shared" si="26"/>
        <v>33.5</v>
      </c>
      <c r="L122" s="197">
        <f t="shared" si="27"/>
        <v>0.29004329004329005</v>
      </c>
      <c r="M122" s="192" t="s">
        <v>591</v>
      </c>
      <c r="N122" s="198">
        <v>42740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89">
        <v>37</v>
      </c>
      <c r="B123" s="190">
        <v>42251</v>
      </c>
      <c r="C123" s="190"/>
      <c r="D123" s="191" t="s">
        <v>673</v>
      </c>
      <c r="E123" s="192" t="s">
        <v>623</v>
      </c>
      <c r="F123" s="193">
        <v>226</v>
      </c>
      <c r="G123" s="192"/>
      <c r="H123" s="192">
        <v>292</v>
      </c>
      <c r="I123" s="194">
        <v>292</v>
      </c>
      <c r="J123" s="195" t="s">
        <v>681</v>
      </c>
      <c r="K123" s="196">
        <f t="shared" si="26"/>
        <v>66</v>
      </c>
      <c r="L123" s="197">
        <f t="shared" si="27"/>
        <v>0.29203539823008851</v>
      </c>
      <c r="M123" s="192" t="s">
        <v>591</v>
      </c>
      <c r="N123" s="198">
        <v>42286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89">
        <v>38</v>
      </c>
      <c r="B124" s="190">
        <v>42254</v>
      </c>
      <c r="C124" s="190"/>
      <c r="D124" s="191" t="s">
        <v>668</v>
      </c>
      <c r="E124" s="192" t="s">
        <v>623</v>
      </c>
      <c r="F124" s="193">
        <v>232.5</v>
      </c>
      <c r="G124" s="192"/>
      <c r="H124" s="192">
        <v>312.5</v>
      </c>
      <c r="I124" s="194">
        <v>310</v>
      </c>
      <c r="J124" s="195" t="s">
        <v>625</v>
      </c>
      <c r="K124" s="196">
        <f t="shared" si="26"/>
        <v>80</v>
      </c>
      <c r="L124" s="197">
        <f t="shared" si="27"/>
        <v>0.34408602150537637</v>
      </c>
      <c r="M124" s="192" t="s">
        <v>591</v>
      </c>
      <c r="N124" s="198">
        <v>42823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89">
        <v>39</v>
      </c>
      <c r="B125" s="190">
        <v>42268</v>
      </c>
      <c r="C125" s="190"/>
      <c r="D125" s="191" t="s">
        <v>682</v>
      </c>
      <c r="E125" s="192" t="s">
        <v>623</v>
      </c>
      <c r="F125" s="193">
        <v>196.5</v>
      </c>
      <c r="G125" s="192"/>
      <c r="H125" s="192">
        <v>238</v>
      </c>
      <c r="I125" s="194">
        <v>238</v>
      </c>
      <c r="J125" s="195" t="s">
        <v>681</v>
      </c>
      <c r="K125" s="196">
        <f t="shared" si="26"/>
        <v>41.5</v>
      </c>
      <c r="L125" s="197">
        <f t="shared" si="27"/>
        <v>0.21119592875318066</v>
      </c>
      <c r="M125" s="192" t="s">
        <v>591</v>
      </c>
      <c r="N125" s="198">
        <v>42291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89">
        <v>40</v>
      </c>
      <c r="B126" s="190">
        <v>42271</v>
      </c>
      <c r="C126" s="190"/>
      <c r="D126" s="191" t="s">
        <v>622</v>
      </c>
      <c r="E126" s="192" t="s">
        <v>623</v>
      </c>
      <c r="F126" s="193">
        <v>65</v>
      </c>
      <c r="G126" s="192"/>
      <c r="H126" s="192">
        <v>82</v>
      </c>
      <c r="I126" s="194">
        <v>82</v>
      </c>
      <c r="J126" s="195" t="s">
        <v>681</v>
      </c>
      <c r="K126" s="196">
        <f t="shared" si="26"/>
        <v>17</v>
      </c>
      <c r="L126" s="197">
        <f t="shared" si="27"/>
        <v>0.26153846153846155</v>
      </c>
      <c r="M126" s="192" t="s">
        <v>591</v>
      </c>
      <c r="N126" s="198">
        <v>42578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89">
        <v>41</v>
      </c>
      <c r="B127" s="190">
        <v>42291</v>
      </c>
      <c r="C127" s="190"/>
      <c r="D127" s="191" t="s">
        <v>683</v>
      </c>
      <c r="E127" s="192" t="s">
        <v>623</v>
      </c>
      <c r="F127" s="193">
        <v>144</v>
      </c>
      <c r="G127" s="192"/>
      <c r="H127" s="192">
        <v>182.5</v>
      </c>
      <c r="I127" s="194">
        <v>181</v>
      </c>
      <c r="J127" s="195" t="s">
        <v>681</v>
      </c>
      <c r="K127" s="196">
        <f t="shared" si="26"/>
        <v>38.5</v>
      </c>
      <c r="L127" s="197">
        <f t="shared" si="27"/>
        <v>0.2673611111111111</v>
      </c>
      <c r="M127" s="192" t="s">
        <v>591</v>
      </c>
      <c r="N127" s="198">
        <v>42817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89">
        <v>42</v>
      </c>
      <c r="B128" s="190">
        <v>42291</v>
      </c>
      <c r="C128" s="190"/>
      <c r="D128" s="191" t="s">
        <v>684</v>
      </c>
      <c r="E128" s="192" t="s">
        <v>623</v>
      </c>
      <c r="F128" s="193">
        <v>264</v>
      </c>
      <c r="G128" s="192"/>
      <c r="H128" s="192">
        <v>311</v>
      </c>
      <c r="I128" s="194">
        <v>311</v>
      </c>
      <c r="J128" s="195" t="s">
        <v>681</v>
      </c>
      <c r="K128" s="196">
        <f t="shared" si="26"/>
        <v>47</v>
      </c>
      <c r="L128" s="197">
        <f t="shared" si="27"/>
        <v>0.17803030303030304</v>
      </c>
      <c r="M128" s="192" t="s">
        <v>591</v>
      </c>
      <c r="N128" s="198">
        <v>42604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9">
        <v>43</v>
      </c>
      <c r="B129" s="190">
        <v>42318</v>
      </c>
      <c r="C129" s="190"/>
      <c r="D129" s="191" t="s">
        <v>685</v>
      </c>
      <c r="E129" s="192" t="s">
        <v>593</v>
      </c>
      <c r="F129" s="193">
        <v>549.5</v>
      </c>
      <c r="G129" s="192"/>
      <c r="H129" s="192">
        <v>630</v>
      </c>
      <c r="I129" s="194">
        <v>630</v>
      </c>
      <c r="J129" s="195" t="s">
        <v>681</v>
      </c>
      <c r="K129" s="196">
        <f t="shared" si="26"/>
        <v>80.5</v>
      </c>
      <c r="L129" s="197">
        <f t="shared" si="27"/>
        <v>0.1464968152866242</v>
      </c>
      <c r="M129" s="192" t="s">
        <v>591</v>
      </c>
      <c r="N129" s="198">
        <v>42419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9">
        <v>44</v>
      </c>
      <c r="B130" s="190">
        <v>42342</v>
      </c>
      <c r="C130" s="190"/>
      <c r="D130" s="191" t="s">
        <v>686</v>
      </c>
      <c r="E130" s="192" t="s">
        <v>623</v>
      </c>
      <c r="F130" s="193">
        <v>1027.5</v>
      </c>
      <c r="G130" s="192"/>
      <c r="H130" s="192">
        <v>1315</v>
      </c>
      <c r="I130" s="194">
        <v>1250</v>
      </c>
      <c r="J130" s="195" t="s">
        <v>681</v>
      </c>
      <c r="K130" s="196">
        <f t="shared" si="26"/>
        <v>287.5</v>
      </c>
      <c r="L130" s="197">
        <f t="shared" si="27"/>
        <v>0.27980535279805352</v>
      </c>
      <c r="M130" s="192" t="s">
        <v>591</v>
      </c>
      <c r="N130" s="198">
        <v>43244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9">
        <v>45</v>
      </c>
      <c r="B131" s="190">
        <v>42367</v>
      </c>
      <c r="C131" s="190"/>
      <c r="D131" s="191" t="s">
        <v>687</v>
      </c>
      <c r="E131" s="192" t="s">
        <v>623</v>
      </c>
      <c r="F131" s="193">
        <v>465</v>
      </c>
      <c r="G131" s="192"/>
      <c r="H131" s="192">
        <v>540</v>
      </c>
      <c r="I131" s="194">
        <v>540</v>
      </c>
      <c r="J131" s="195" t="s">
        <v>681</v>
      </c>
      <c r="K131" s="196">
        <f t="shared" si="26"/>
        <v>75</v>
      </c>
      <c r="L131" s="197">
        <f t="shared" si="27"/>
        <v>0.16129032258064516</v>
      </c>
      <c r="M131" s="192" t="s">
        <v>591</v>
      </c>
      <c r="N131" s="198">
        <v>42530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46</v>
      </c>
      <c r="B132" s="190">
        <v>42380</v>
      </c>
      <c r="C132" s="190"/>
      <c r="D132" s="191" t="s">
        <v>383</v>
      </c>
      <c r="E132" s="192" t="s">
        <v>593</v>
      </c>
      <c r="F132" s="193">
        <v>81</v>
      </c>
      <c r="G132" s="192"/>
      <c r="H132" s="192">
        <v>110</v>
      </c>
      <c r="I132" s="194">
        <v>110</v>
      </c>
      <c r="J132" s="195" t="s">
        <v>681</v>
      </c>
      <c r="K132" s="196">
        <f t="shared" si="26"/>
        <v>29</v>
      </c>
      <c r="L132" s="197">
        <f t="shared" si="27"/>
        <v>0.35802469135802467</v>
      </c>
      <c r="M132" s="192" t="s">
        <v>591</v>
      </c>
      <c r="N132" s="198">
        <v>42745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47</v>
      </c>
      <c r="B133" s="190">
        <v>42382</v>
      </c>
      <c r="C133" s="190"/>
      <c r="D133" s="191" t="s">
        <v>688</v>
      </c>
      <c r="E133" s="192" t="s">
        <v>593</v>
      </c>
      <c r="F133" s="193">
        <v>417.5</v>
      </c>
      <c r="G133" s="192"/>
      <c r="H133" s="192">
        <v>547</v>
      </c>
      <c r="I133" s="194">
        <v>535</v>
      </c>
      <c r="J133" s="195" t="s">
        <v>681</v>
      </c>
      <c r="K133" s="196">
        <f t="shared" si="26"/>
        <v>129.5</v>
      </c>
      <c r="L133" s="197">
        <f t="shared" si="27"/>
        <v>0.31017964071856285</v>
      </c>
      <c r="M133" s="192" t="s">
        <v>591</v>
      </c>
      <c r="N133" s="198">
        <v>42578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48</v>
      </c>
      <c r="B134" s="190">
        <v>42408</v>
      </c>
      <c r="C134" s="190"/>
      <c r="D134" s="191" t="s">
        <v>689</v>
      </c>
      <c r="E134" s="192" t="s">
        <v>623</v>
      </c>
      <c r="F134" s="193">
        <v>650</v>
      </c>
      <c r="G134" s="192"/>
      <c r="H134" s="192">
        <v>800</v>
      </c>
      <c r="I134" s="194">
        <v>800</v>
      </c>
      <c r="J134" s="195" t="s">
        <v>681</v>
      </c>
      <c r="K134" s="196">
        <f t="shared" si="26"/>
        <v>150</v>
      </c>
      <c r="L134" s="197">
        <f t="shared" si="27"/>
        <v>0.23076923076923078</v>
      </c>
      <c r="M134" s="192" t="s">
        <v>591</v>
      </c>
      <c r="N134" s="198">
        <v>43154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49</v>
      </c>
      <c r="B135" s="190">
        <v>42433</v>
      </c>
      <c r="C135" s="190"/>
      <c r="D135" s="191" t="s">
        <v>211</v>
      </c>
      <c r="E135" s="192" t="s">
        <v>623</v>
      </c>
      <c r="F135" s="193">
        <v>437.5</v>
      </c>
      <c r="G135" s="192"/>
      <c r="H135" s="192">
        <v>504.5</v>
      </c>
      <c r="I135" s="194">
        <v>522</v>
      </c>
      <c r="J135" s="195" t="s">
        <v>690</v>
      </c>
      <c r="K135" s="196">
        <f t="shared" si="26"/>
        <v>67</v>
      </c>
      <c r="L135" s="197">
        <f t="shared" si="27"/>
        <v>0.15314285714285714</v>
      </c>
      <c r="M135" s="192" t="s">
        <v>591</v>
      </c>
      <c r="N135" s="198">
        <v>42480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50</v>
      </c>
      <c r="B136" s="190">
        <v>42438</v>
      </c>
      <c r="C136" s="190"/>
      <c r="D136" s="191" t="s">
        <v>691</v>
      </c>
      <c r="E136" s="192" t="s">
        <v>623</v>
      </c>
      <c r="F136" s="193">
        <v>189.5</v>
      </c>
      <c r="G136" s="192"/>
      <c r="H136" s="192">
        <v>218</v>
      </c>
      <c r="I136" s="194">
        <v>218</v>
      </c>
      <c r="J136" s="195" t="s">
        <v>681</v>
      </c>
      <c r="K136" s="196">
        <f t="shared" si="26"/>
        <v>28.5</v>
      </c>
      <c r="L136" s="197">
        <f t="shared" si="27"/>
        <v>0.15039577836411611</v>
      </c>
      <c r="M136" s="192" t="s">
        <v>591</v>
      </c>
      <c r="N136" s="198">
        <v>43034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9">
        <v>51</v>
      </c>
      <c r="B137" s="200">
        <v>42471</v>
      </c>
      <c r="C137" s="200"/>
      <c r="D137" s="208" t="s">
        <v>692</v>
      </c>
      <c r="E137" s="203" t="s">
        <v>623</v>
      </c>
      <c r="F137" s="203">
        <v>36.5</v>
      </c>
      <c r="G137" s="204"/>
      <c r="H137" s="204">
        <v>15.85</v>
      </c>
      <c r="I137" s="204">
        <v>60</v>
      </c>
      <c r="J137" s="205" t="s">
        <v>693</v>
      </c>
      <c r="K137" s="206">
        <f t="shared" si="26"/>
        <v>-20.65</v>
      </c>
      <c r="L137" s="207">
        <f t="shared" si="27"/>
        <v>-0.5657534246575342</v>
      </c>
      <c r="M137" s="203" t="s">
        <v>604</v>
      </c>
      <c r="N137" s="211">
        <v>43627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52</v>
      </c>
      <c r="B138" s="190">
        <v>42472</v>
      </c>
      <c r="C138" s="190"/>
      <c r="D138" s="191" t="s">
        <v>694</v>
      </c>
      <c r="E138" s="192" t="s">
        <v>623</v>
      </c>
      <c r="F138" s="193">
        <v>93</v>
      </c>
      <c r="G138" s="192"/>
      <c r="H138" s="192">
        <v>149</v>
      </c>
      <c r="I138" s="194">
        <v>140</v>
      </c>
      <c r="J138" s="195" t="s">
        <v>695</v>
      </c>
      <c r="K138" s="196">
        <f t="shared" si="26"/>
        <v>56</v>
      </c>
      <c r="L138" s="197">
        <f t="shared" si="27"/>
        <v>0.60215053763440862</v>
      </c>
      <c r="M138" s="192" t="s">
        <v>591</v>
      </c>
      <c r="N138" s="198">
        <v>42740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53</v>
      </c>
      <c r="B139" s="190">
        <v>42472</v>
      </c>
      <c r="C139" s="190"/>
      <c r="D139" s="191" t="s">
        <v>696</v>
      </c>
      <c r="E139" s="192" t="s">
        <v>623</v>
      </c>
      <c r="F139" s="193">
        <v>130</v>
      </c>
      <c r="G139" s="192"/>
      <c r="H139" s="192">
        <v>150</v>
      </c>
      <c r="I139" s="194" t="s">
        <v>697</v>
      </c>
      <c r="J139" s="195" t="s">
        <v>681</v>
      </c>
      <c r="K139" s="196">
        <f t="shared" si="26"/>
        <v>20</v>
      </c>
      <c r="L139" s="197">
        <f t="shared" si="27"/>
        <v>0.15384615384615385</v>
      </c>
      <c r="M139" s="192" t="s">
        <v>591</v>
      </c>
      <c r="N139" s="198">
        <v>42564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54</v>
      </c>
      <c r="B140" s="190">
        <v>42473</v>
      </c>
      <c r="C140" s="190"/>
      <c r="D140" s="191" t="s">
        <v>698</v>
      </c>
      <c r="E140" s="192" t="s">
        <v>623</v>
      </c>
      <c r="F140" s="193">
        <v>196</v>
      </c>
      <c r="G140" s="192"/>
      <c r="H140" s="192">
        <v>299</v>
      </c>
      <c r="I140" s="194">
        <v>299</v>
      </c>
      <c r="J140" s="195" t="s">
        <v>681</v>
      </c>
      <c r="K140" s="196">
        <v>103</v>
      </c>
      <c r="L140" s="197">
        <v>0.52551020408163296</v>
      </c>
      <c r="M140" s="192" t="s">
        <v>591</v>
      </c>
      <c r="N140" s="198">
        <v>42620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55</v>
      </c>
      <c r="B141" s="190">
        <v>42473</v>
      </c>
      <c r="C141" s="190"/>
      <c r="D141" s="191" t="s">
        <v>699</v>
      </c>
      <c r="E141" s="192" t="s">
        <v>623</v>
      </c>
      <c r="F141" s="193">
        <v>88</v>
      </c>
      <c r="G141" s="192"/>
      <c r="H141" s="192">
        <v>103</v>
      </c>
      <c r="I141" s="194">
        <v>103</v>
      </c>
      <c r="J141" s="195" t="s">
        <v>681</v>
      </c>
      <c r="K141" s="196">
        <v>15</v>
      </c>
      <c r="L141" s="197">
        <v>0.170454545454545</v>
      </c>
      <c r="M141" s="192" t="s">
        <v>591</v>
      </c>
      <c r="N141" s="198">
        <v>42530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56</v>
      </c>
      <c r="B142" s="190">
        <v>42492</v>
      </c>
      <c r="C142" s="190"/>
      <c r="D142" s="191" t="s">
        <v>700</v>
      </c>
      <c r="E142" s="192" t="s">
        <v>623</v>
      </c>
      <c r="F142" s="193">
        <v>127.5</v>
      </c>
      <c r="G142" s="192"/>
      <c r="H142" s="192">
        <v>148</v>
      </c>
      <c r="I142" s="194" t="s">
        <v>701</v>
      </c>
      <c r="J142" s="195" t="s">
        <v>681</v>
      </c>
      <c r="K142" s="196">
        <f t="shared" ref="K142:K146" si="28">H142-F142</f>
        <v>20.5</v>
      </c>
      <c r="L142" s="197">
        <f t="shared" ref="L142:L146" si="29">K142/F142</f>
        <v>0.16078431372549021</v>
      </c>
      <c r="M142" s="192" t="s">
        <v>591</v>
      </c>
      <c r="N142" s="198">
        <v>42564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57</v>
      </c>
      <c r="B143" s="190">
        <v>42493</v>
      </c>
      <c r="C143" s="190"/>
      <c r="D143" s="191" t="s">
        <v>702</v>
      </c>
      <c r="E143" s="192" t="s">
        <v>623</v>
      </c>
      <c r="F143" s="193">
        <v>675</v>
      </c>
      <c r="G143" s="192"/>
      <c r="H143" s="192">
        <v>815</v>
      </c>
      <c r="I143" s="194" t="s">
        <v>703</v>
      </c>
      <c r="J143" s="195" t="s">
        <v>681</v>
      </c>
      <c r="K143" s="196">
        <f t="shared" si="28"/>
        <v>140</v>
      </c>
      <c r="L143" s="197">
        <f t="shared" si="29"/>
        <v>0.2074074074074074</v>
      </c>
      <c r="M143" s="192" t="s">
        <v>591</v>
      </c>
      <c r="N143" s="198">
        <v>43154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9">
        <v>58</v>
      </c>
      <c r="B144" s="200">
        <v>42522</v>
      </c>
      <c r="C144" s="200"/>
      <c r="D144" s="201" t="s">
        <v>704</v>
      </c>
      <c r="E144" s="202" t="s">
        <v>623</v>
      </c>
      <c r="F144" s="203">
        <v>500</v>
      </c>
      <c r="G144" s="203"/>
      <c r="H144" s="204">
        <v>232.5</v>
      </c>
      <c r="I144" s="204" t="s">
        <v>705</v>
      </c>
      <c r="J144" s="205" t="s">
        <v>706</v>
      </c>
      <c r="K144" s="206">
        <f t="shared" si="28"/>
        <v>-267.5</v>
      </c>
      <c r="L144" s="207">
        <f t="shared" si="29"/>
        <v>-0.53500000000000003</v>
      </c>
      <c r="M144" s="203" t="s">
        <v>604</v>
      </c>
      <c r="N144" s="200">
        <v>43735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59</v>
      </c>
      <c r="B145" s="190">
        <v>42527</v>
      </c>
      <c r="C145" s="190"/>
      <c r="D145" s="191" t="s">
        <v>542</v>
      </c>
      <c r="E145" s="192" t="s">
        <v>623</v>
      </c>
      <c r="F145" s="193">
        <v>110</v>
      </c>
      <c r="G145" s="192"/>
      <c r="H145" s="192">
        <v>126.5</v>
      </c>
      <c r="I145" s="194">
        <v>125</v>
      </c>
      <c r="J145" s="195" t="s">
        <v>632</v>
      </c>
      <c r="K145" s="196">
        <f t="shared" si="28"/>
        <v>16.5</v>
      </c>
      <c r="L145" s="197">
        <f t="shared" si="29"/>
        <v>0.15</v>
      </c>
      <c r="M145" s="192" t="s">
        <v>591</v>
      </c>
      <c r="N145" s="198">
        <v>42552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60</v>
      </c>
      <c r="B146" s="190">
        <v>42538</v>
      </c>
      <c r="C146" s="190"/>
      <c r="D146" s="191" t="s">
        <v>707</v>
      </c>
      <c r="E146" s="192" t="s">
        <v>623</v>
      </c>
      <c r="F146" s="193">
        <v>44</v>
      </c>
      <c r="G146" s="192"/>
      <c r="H146" s="192">
        <v>69.5</v>
      </c>
      <c r="I146" s="194">
        <v>69.5</v>
      </c>
      <c r="J146" s="195" t="s">
        <v>708</v>
      </c>
      <c r="K146" s="196">
        <f t="shared" si="28"/>
        <v>25.5</v>
      </c>
      <c r="L146" s="197">
        <f t="shared" si="29"/>
        <v>0.57954545454545459</v>
      </c>
      <c r="M146" s="192" t="s">
        <v>591</v>
      </c>
      <c r="N146" s="198">
        <v>42977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61</v>
      </c>
      <c r="B147" s="190">
        <v>42549</v>
      </c>
      <c r="C147" s="190"/>
      <c r="D147" s="191" t="s">
        <v>709</v>
      </c>
      <c r="E147" s="192" t="s">
        <v>623</v>
      </c>
      <c r="F147" s="193">
        <v>262.5</v>
      </c>
      <c r="G147" s="192"/>
      <c r="H147" s="192">
        <v>340</v>
      </c>
      <c r="I147" s="194">
        <v>333</v>
      </c>
      <c r="J147" s="195" t="s">
        <v>710</v>
      </c>
      <c r="K147" s="196">
        <v>77.5</v>
      </c>
      <c r="L147" s="197">
        <v>0.29523809523809502</v>
      </c>
      <c r="M147" s="192" t="s">
        <v>591</v>
      </c>
      <c r="N147" s="198">
        <v>43017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62</v>
      </c>
      <c r="B148" s="190">
        <v>42549</v>
      </c>
      <c r="C148" s="190"/>
      <c r="D148" s="191" t="s">
        <v>711</v>
      </c>
      <c r="E148" s="192" t="s">
        <v>623</v>
      </c>
      <c r="F148" s="193">
        <v>840</v>
      </c>
      <c r="G148" s="192"/>
      <c r="H148" s="192">
        <v>1230</v>
      </c>
      <c r="I148" s="194">
        <v>1230</v>
      </c>
      <c r="J148" s="195" t="s">
        <v>681</v>
      </c>
      <c r="K148" s="196">
        <v>390</v>
      </c>
      <c r="L148" s="197">
        <v>0.46428571428571402</v>
      </c>
      <c r="M148" s="192" t="s">
        <v>591</v>
      </c>
      <c r="N148" s="198">
        <v>42649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2">
        <v>63</v>
      </c>
      <c r="B149" s="213">
        <v>42556</v>
      </c>
      <c r="C149" s="213"/>
      <c r="D149" s="214" t="s">
        <v>712</v>
      </c>
      <c r="E149" s="215" t="s">
        <v>623</v>
      </c>
      <c r="F149" s="215">
        <v>395</v>
      </c>
      <c r="G149" s="216"/>
      <c r="H149" s="216">
        <f>(468.5+342.5)/2</f>
        <v>405.5</v>
      </c>
      <c r="I149" s="216">
        <v>510</v>
      </c>
      <c r="J149" s="217" t="s">
        <v>713</v>
      </c>
      <c r="K149" s="218">
        <f t="shared" ref="K149:K155" si="30">H149-F149</f>
        <v>10.5</v>
      </c>
      <c r="L149" s="219">
        <f t="shared" ref="L149:L155" si="31">K149/F149</f>
        <v>2.6582278481012658E-2</v>
      </c>
      <c r="M149" s="215" t="s">
        <v>714</v>
      </c>
      <c r="N149" s="213">
        <v>43606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99">
        <v>64</v>
      </c>
      <c r="B150" s="200">
        <v>42584</v>
      </c>
      <c r="C150" s="200"/>
      <c r="D150" s="201" t="s">
        <v>715</v>
      </c>
      <c r="E150" s="202" t="s">
        <v>593</v>
      </c>
      <c r="F150" s="203">
        <f>169.5-12.8</f>
        <v>156.69999999999999</v>
      </c>
      <c r="G150" s="203"/>
      <c r="H150" s="204">
        <v>77</v>
      </c>
      <c r="I150" s="204" t="s">
        <v>716</v>
      </c>
      <c r="J150" s="205" t="s">
        <v>717</v>
      </c>
      <c r="K150" s="206">
        <f t="shared" si="30"/>
        <v>-79.699999999999989</v>
      </c>
      <c r="L150" s="207">
        <f t="shared" si="31"/>
        <v>-0.50861518825781749</v>
      </c>
      <c r="M150" s="203" t="s">
        <v>604</v>
      </c>
      <c r="N150" s="200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9">
        <v>65</v>
      </c>
      <c r="B151" s="200">
        <v>42586</v>
      </c>
      <c r="C151" s="200"/>
      <c r="D151" s="201" t="s">
        <v>718</v>
      </c>
      <c r="E151" s="202" t="s">
        <v>623</v>
      </c>
      <c r="F151" s="203">
        <v>400</v>
      </c>
      <c r="G151" s="203"/>
      <c r="H151" s="204">
        <v>305</v>
      </c>
      <c r="I151" s="204">
        <v>475</v>
      </c>
      <c r="J151" s="205" t="s">
        <v>719</v>
      </c>
      <c r="K151" s="206">
        <f t="shared" si="30"/>
        <v>-95</v>
      </c>
      <c r="L151" s="207">
        <f t="shared" si="31"/>
        <v>-0.23749999999999999</v>
      </c>
      <c r="M151" s="203" t="s">
        <v>604</v>
      </c>
      <c r="N151" s="200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66</v>
      </c>
      <c r="B152" s="190">
        <v>42593</v>
      </c>
      <c r="C152" s="190"/>
      <c r="D152" s="191" t="s">
        <v>720</v>
      </c>
      <c r="E152" s="192" t="s">
        <v>623</v>
      </c>
      <c r="F152" s="193">
        <v>86.5</v>
      </c>
      <c r="G152" s="192"/>
      <c r="H152" s="192">
        <v>130</v>
      </c>
      <c r="I152" s="194">
        <v>130</v>
      </c>
      <c r="J152" s="195" t="s">
        <v>721</v>
      </c>
      <c r="K152" s="196">
        <f t="shared" si="30"/>
        <v>43.5</v>
      </c>
      <c r="L152" s="197">
        <f t="shared" si="31"/>
        <v>0.50289017341040465</v>
      </c>
      <c r="M152" s="192" t="s">
        <v>591</v>
      </c>
      <c r="N152" s="198">
        <v>43091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9">
        <v>67</v>
      </c>
      <c r="B153" s="200">
        <v>42600</v>
      </c>
      <c r="C153" s="200"/>
      <c r="D153" s="201" t="s">
        <v>110</v>
      </c>
      <c r="E153" s="202" t="s">
        <v>623</v>
      </c>
      <c r="F153" s="203">
        <v>133.5</v>
      </c>
      <c r="G153" s="203"/>
      <c r="H153" s="204">
        <v>126.5</v>
      </c>
      <c r="I153" s="204">
        <v>178</v>
      </c>
      <c r="J153" s="205" t="s">
        <v>722</v>
      </c>
      <c r="K153" s="206">
        <f t="shared" si="30"/>
        <v>-7</v>
      </c>
      <c r="L153" s="207">
        <f t="shared" si="31"/>
        <v>-5.2434456928838954E-2</v>
      </c>
      <c r="M153" s="203" t="s">
        <v>604</v>
      </c>
      <c r="N153" s="200">
        <v>42615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68</v>
      </c>
      <c r="B154" s="190">
        <v>42613</v>
      </c>
      <c r="C154" s="190"/>
      <c r="D154" s="191" t="s">
        <v>723</v>
      </c>
      <c r="E154" s="192" t="s">
        <v>623</v>
      </c>
      <c r="F154" s="193">
        <v>560</v>
      </c>
      <c r="G154" s="192"/>
      <c r="H154" s="192">
        <v>725</v>
      </c>
      <c r="I154" s="194">
        <v>725</v>
      </c>
      <c r="J154" s="195" t="s">
        <v>625</v>
      </c>
      <c r="K154" s="196">
        <f t="shared" si="30"/>
        <v>165</v>
      </c>
      <c r="L154" s="197">
        <f t="shared" si="31"/>
        <v>0.29464285714285715</v>
      </c>
      <c r="M154" s="192" t="s">
        <v>591</v>
      </c>
      <c r="N154" s="198">
        <v>42456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9">
        <v>69</v>
      </c>
      <c r="B155" s="190">
        <v>42614</v>
      </c>
      <c r="C155" s="190"/>
      <c r="D155" s="191" t="s">
        <v>724</v>
      </c>
      <c r="E155" s="192" t="s">
        <v>623</v>
      </c>
      <c r="F155" s="193">
        <v>160.5</v>
      </c>
      <c r="G155" s="192"/>
      <c r="H155" s="192">
        <v>210</v>
      </c>
      <c r="I155" s="194">
        <v>210</v>
      </c>
      <c r="J155" s="195" t="s">
        <v>625</v>
      </c>
      <c r="K155" s="196">
        <f t="shared" si="30"/>
        <v>49.5</v>
      </c>
      <c r="L155" s="197">
        <f t="shared" si="31"/>
        <v>0.30841121495327101</v>
      </c>
      <c r="M155" s="192" t="s">
        <v>591</v>
      </c>
      <c r="N155" s="198">
        <v>42871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70</v>
      </c>
      <c r="B156" s="190">
        <v>42646</v>
      </c>
      <c r="C156" s="190"/>
      <c r="D156" s="191" t="s">
        <v>397</v>
      </c>
      <c r="E156" s="192" t="s">
        <v>623</v>
      </c>
      <c r="F156" s="193">
        <v>430</v>
      </c>
      <c r="G156" s="192"/>
      <c r="H156" s="192">
        <v>596</v>
      </c>
      <c r="I156" s="194">
        <v>575</v>
      </c>
      <c r="J156" s="195" t="s">
        <v>725</v>
      </c>
      <c r="K156" s="196">
        <v>166</v>
      </c>
      <c r="L156" s="197">
        <v>0.38604651162790699</v>
      </c>
      <c r="M156" s="192" t="s">
        <v>591</v>
      </c>
      <c r="N156" s="198">
        <v>42769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9">
        <v>71</v>
      </c>
      <c r="B157" s="190">
        <v>42657</v>
      </c>
      <c r="C157" s="190"/>
      <c r="D157" s="191" t="s">
        <v>726</v>
      </c>
      <c r="E157" s="192" t="s">
        <v>623</v>
      </c>
      <c r="F157" s="193">
        <v>280</v>
      </c>
      <c r="G157" s="192"/>
      <c r="H157" s="192">
        <v>345</v>
      </c>
      <c r="I157" s="194">
        <v>345</v>
      </c>
      <c r="J157" s="195" t="s">
        <v>625</v>
      </c>
      <c r="K157" s="196">
        <f t="shared" ref="K157:K162" si="32">H157-F157</f>
        <v>65</v>
      </c>
      <c r="L157" s="197">
        <f t="shared" ref="L157:L158" si="33">K157/F157</f>
        <v>0.23214285714285715</v>
      </c>
      <c r="M157" s="192" t="s">
        <v>591</v>
      </c>
      <c r="N157" s="198">
        <v>42814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72</v>
      </c>
      <c r="B158" s="190">
        <v>42657</v>
      </c>
      <c r="C158" s="190"/>
      <c r="D158" s="191" t="s">
        <v>727</v>
      </c>
      <c r="E158" s="192" t="s">
        <v>623</v>
      </c>
      <c r="F158" s="193">
        <v>245</v>
      </c>
      <c r="G158" s="192"/>
      <c r="H158" s="192">
        <v>325.5</v>
      </c>
      <c r="I158" s="194">
        <v>330</v>
      </c>
      <c r="J158" s="195" t="s">
        <v>728</v>
      </c>
      <c r="K158" s="196">
        <f t="shared" si="32"/>
        <v>80.5</v>
      </c>
      <c r="L158" s="197">
        <f t="shared" si="33"/>
        <v>0.32857142857142857</v>
      </c>
      <c r="M158" s="192" t="s">
        <v>591</v>
      </c>
      <c r="N158" s="198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73</v>
      </c>
      <c r="B159" s="190">
        <v>42660</v>
      </c>
      <c r="C159" s="190"/>
      <c r="D159" s="191" t="s">
        <v>347</v>
      </c>
      <c r="E159" s="192" t="s">
        <v>623</v>
      </c>
      <c r="F159" s="193">
        <v>125</v>
      </c>
      <c r="G159" s="192"/>
      <c r="H159" s="192">
        <v>160</v>
      </c>
      <c r="I159" s="194">
        <v>160</v>
      </c>
      <c r="J159" s="195" t="s">
        <v>681</v>
      </c>
      <c r="K159" s="196">
        <f t="shared" si="32"/>
        <v>35</v>
      </c>
      <c r="L159" s="197">
        <v>0.28000000000000003</v>
      </c>
      <c r="M159" s="192" t="s">
        <v>591</v>
      </c>
      <c r="N159" s="198">
        <v>42803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74</v>
      </c>
      <c r="B160" s="190">
        <v>42660</v>
      </c>
      <c r="C160" s="190"/>
      <c r="D160" s="191" t="s">
        <v>470</v>
      </c>
      <c r="E160" s="192" t="s">
        <v>623</v>
      </c>
      <c r="F160" s="193">
        <v>114</v>
      </c>
      <c r="G160" s="192"/>
      <c r="H160" s="192">
        <v>145</v>
      </c>
      <c r="I160" s="194">
        <v>145</v>
      </c>
      <c r="J160" s="195" t="s">
        <v>681</v>
      </c>
      <c r="K160" s="196">
        <f t="shared" si="32"/>
        <v>31</v>
      </c>
      <c r="L160" s="197">
        <f t="shared" ref="L160:L162" si="34">K160/F160</f>
        <v>0.27192982456140352</v>
      </c>
      <c r="M160" s="192" t="s">
        <v>591</v>
      </c>
      <c r="N160" s="198">
        <v>42859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75</v>
      </c>
      <c r="B161" s="190">
        <v>42660</v>
      </c>
      <c r="C161" s="190"/>
      <c r="D161" s="191" t="s">
        <v>729</v>
      </c>
      <c r="E161" s="192" t="s">
        <v>623</v>
      </c>
      <c r="F161" s="193">
        <v>212</v>
      </c>
      <c r="G161" s="192"/>
      <c r="H161" s="192">
        <v>280</v>
      </c>
      <c r="I161" s="194">
        <v>276</v>
      </c>
      <c r="J161" s="195" t="s">
        <v>730</v>
      </c>
      <c r="K161" s="196">
        <f t="shared" si="32"/>
        <v>68</v>
      </c>
      <c r="L161" s="197">
        <f t="shared" si="34"/>
        <v>0.32075471698113206</v>
      </c>
      <c r="M161" s="192" t="s">
        <v>591</v>
      </c>
      <c r="N161" s="198">
        <v>42858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76</v>
      </c>
      <c r="B162" s="190">
        <v>42678</v>
      </c>
      <c r="C162" s="190"/>
      <c r="D162" s="191" t="s">
        <v>458</v>
      </c>
      <c r="E162" s="192" t="s">
        <v>623</v>
      </c>
      <c r="F162" s="193">
        <v>155</v>
      </c>
      <c r="G162" s="192"/>
      <c r="H162" s="192">
        <v>210</v>
      </c>
      <c r="I162" s="194">
        <v>210</v>
      </c>
      <c r="J162" s="195" t="s">
        <v>731</v>
      </c>
      <c r="K162" s="196">
        <f t="shared" si="32"/>
        <v>55</v>
      </c>
      <c r="L162" s="197">
        <f t="shared" si="34"/>
        <v>0.35483870967741937</v>
      </c>
      <c r="M162" s="192" t="s">
        <v>591</v>
      </c>
      <c r="N162" s="198">
        <v>42944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9">
        <v>77</v>
      </c>
      <c r="B163" s="200">
        <v>42710</v>
      </c>
      <c r="C163" s="200"/>
      <c r="D163" s="201" t="s">
        <v>732</v>
      </c>
      <c r="E163" s="202" t="s">
        <v>623</v>
      </c>
      <c r="F163" s="203">
        <v>150.5</v>
      </c>
      <c r="G163" s="203"/>
      <c r="H163" s="204">
        <v>72.5</v>
      </c>
      <c r="I163" s="204">
        <v>174</v>
      </c>
      <c r="J163" s="205" t="s">
        <v>733</v>
      </c>
      <c r="K163" s="206">
        <v>-78</v>
      </c>
      <c r="L163" s="207">
        <v>-0.51827242524916906</v>
      </c>
      <c r="M163" s="203" t="s">
        <v>604</v>
      </c>
      <c r="N163" s="200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78</v>
      </c>
      <c r="B164" s="190">
        <v>42712</v>
      </c>
      <c r="C164" s="190"/>
      <c r="D164" s="191" t="s">
        <v>734</v>
      </c>
      <c r="E164" s="192" t="s">
        <v>623</v>
      </c>
      <c r="F164" s="193">
        <v>380</v>
      </c>
      <c r="G164" s="192"/>
      <c r="H164" s="192">
        <v>478</v>
      </c>
      <c r="I164" s="194">
        <v>468</v>
      </c>
      <c r="J164" s="195" t="s">
        <v>681</v>
      </c>
      <c r="K164" s="196">
        <f t="shared" ref="K164:K166" si="35">H164-F164</f>
        <v>98</v>
      </c>
      <c r="L164" s="197">
        <f t="shared" ref="L164:L166" si="36">K164/F164</f>
        <v>0.25789473684210529</v>
      </c>
      <c r="M164" s="192" t="s">
        <v>591</v>
      </c>
      <c r="N164" s="198">
        <v>43025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9">
        <v>79</v>
      </c>
      <c r="B165" s="190">
        <v>42734</v>
      </c>
      <c r="C165" s="190"/>
      <c r="D165" s="191" t="s">
        <v>109</v>
      </c>
      <c r="E165" s="192" t="s">
        <v>623</v>
      </c>
      <c r="F165" s="193">
        <v>305</v>
      </c>
      <c r="G165" s="192"/>
      <c r="H165" s="192">
        <v>375</v>
      </c>
      <c r="I165" s="194">
        <v>375</v>
      </c>
      <c r="J165" s="195" t="s">
        <v>681</v>
      </c>
      <c r="K165" s="196">
        <f t="shared" si="35"/>
        <v>70</v>
      </c>
      <c r="L165" s="197">
        <f t="shared" si="36"/>
        <v>0.22950819672131148</v>
      </c>
      <c r="M165" s="192" t="s">
        <v>591</v>
      </c>
      <c r="N165" s="198">
        <v>42768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80</v>
      </c>
      <c r="B166" s="190">
        <v>42739</v>
      </c>
      <c r="C166" s="190"/>
      <c r="D166" s="191" t="s">
        <v>95</v>
      </c>
      <c r="E166" s="192" t="s">
        <v>623</v>
      </c>
      <c r="F166" s="193">
        <v>99.5</v>
      </c>
      <c r="G166" s="192"/>
      <c r="H166" s="192">
        <v>158</v>
      </c>
      <c r="I166" s="194">
        <v>158</v>
      </c>
      <c r="J166" s="195" t="s">
        <v>681</v>
      </c>
      <c r="K166" s="196">
        <f t="shared" si="35"/>
        <v>58.5</v>
      </c>
      <c r="L166" s="197">
        <f t="shared" si="36"/>
        <v>0.5879396984924623</v>
      </c>
      <c r="M166" s="192" t="s">
        <v>591</v>
      </c>
      <c r="N166" s="198">
        <v>42898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81</v>
      </c>
      <c r="B167" s="190">
        <v>42739</v>
      </c>
      <c r="C167" s="190"/>
      <c r="D167" s="191" t="s">
        <v>95</v>
      </c>
      <c r="E167" s="192" t="s">
        <v>623</v>
      </c>
      <c r="F167" s="193">
        <v>99.5</v>
      </c>
      <c r="G167" s="192"/>
      <c r="H167" s="192">
        <v>158</v>
      </c>
      <c r="I167" s="194">
        <v>158</v>
      </c>
      <c r="J167" s="195" t="s">
        <v>681</v>
      </c>
      <c r="K167" s="196">
        <v>58.5</v>
      </c>
      <c r="L167" s="197">
        <v>0.58793969849246197</v>
      </c>
      <c r="M167" s="192" t="s">
        <v>591</v>
      </c>
      <c r="N167" s="198">
        <v>42898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82</v>
      </c>
      <c r="B168" s="190">
        <v>42786</v>
      </c>
      <c r="C168" s="190"/>
      <c r="D168" s="191" t="s">
        <v>186</v>
      </c>
      <c r="E168" s="192" t="s">
        <v>623</v>
      </c>
      <c r="F168" s="193">
        <v>140.5</v>
      </c>
      <c r="G168" s="192"/>
      <c r="H168" s="192">
        <v>220</v>
      </c>
      <c r="I168" s="194">
        <v>220</v>
      </c>
      <c r="J168" s="195" t="s">
        <v>681</v>
      </c>
      <c r="K168" s="196">
        <f>H168-F168</f>
        <v>79.5</v>
      </c>
      <c r="L168" s="197">
        <f>K168/F168</f>
        <v>0.5658362989323843</v>
      </c>
      <c r="M168" s="192" t="s">
        <v>591</v>
      </c>
      <c r="N168" s="198">
        <v>42864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83</v>
      </c>
      <c r="B169" s="190">
        <v>42786</v>
      </c>
      <c r="C169" s="190"/>
      <c r="D169" s="191" t="s">
        <v>735</v>
      </c>
      <c r="E169" s="192" t="s">
        <v>623</v>
      </c>
      <c r="F169" s="193">
        <v>202.5</v>
      </c>
      <c r="G169" s="192"/>
      <c r="H169" s="192">
        <v>234</v>
      </c>
      <c r="I169" s="194">
        <v>234</v>
      </c>
      <c r="J169" s="195" t="s">
        <v>681</v>
      </c>
      <c r="K169" s="196">
        <v>31.5</v>
      </c>
      <c r="L169" s="197">
        <v>0.155555555555556</v>
      </c>
      <c r="M169" s="192" t="s">
        <v>591</v>
      </c>
      <c r="N169" s="198">
        <v>42836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84</v>
      </c>
      <c r="B170" s="190">
        <v>42818</v>
      </c>
      <c r="C170" s="190"/>
      <c r="D170" s="191" t="s">
        <v>736</v>
      </c>
      <c r="E170" s="192" t="s">
        <v>623</v>
      </c>
      <c r="F170" s="193">
        <v>300.5</v>
      </c>
      <c r="G170" s="192"/>
      <c r="H170" s="192">
        <v>417.5</v>
      </c>
      <c r="I170" s="194">
        <v>420</v>
      </c>
      <c r="J170" s="195" t="s">
        <v>737</v>
      </c>
      <c r="K170" s="196">
        <f>H170-F170</f>
        <v>117</v>
      </c>
      <c r="L170" s="197">
        <f>K170/F170</f>
        <v>0.38935108153078202</v>
      </c>
      <c r="M170" s="192" t="s">
        <v>591</v>
      </c>
      <c r="N170" s="198">
        <v>43070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85</v>
      </c>
      <c r="B171" s="190">
        <v>42818</v>
      </c>
      <c r="C171" s="190"/>
      <c r="D171" s="191" t="s">
        <v>711</v>
      </c>
      <c r="E171" s="192" t="s">
        <v>623</v>
      </c>
      <c r="F171" s="193">
        <v>850</v>
      </c>
      <c r="G171" s="192"/>
      <c r="H171" s="192">
        <v>1042.5</v>
      </c>
      <c r="I171" s="194">
        <v>1023</v>
      </c>
      <c r="J171" s="195" t="s">
        <v>738</v>
      </c>
      <c r="K171" s="196">
        <v>192.5</v>
      </c>
      <c r="L171" s="197">
        <v>0.22647058823529401</v>
      </c>
      <c r="M171" s="192" t="s">
        <v>591</v>
      </c>
      <c r="N171" s="198">
        <v>42830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86</v>
      </c>
      <c r="B172" s="190">
        <v>42830</v>
      </c>
      <c r="C172" s="190"/>
      <c r="D172" s="191" t="s">
        <v>489</v>
      </c>
      <c r="E172" s="192" t="s">
        <v>623</v>
      </c>
      <c r="F172" s="193">
        <v>785</v>
      </c>
      <c r="G172" s="192"/>
      <c r="H172" s="192">
        <v>930</v>
      </c>
      <c r="I172" s="194">
        <v>920</v>
      </c>
      <c r="J172" s="195" t="s">
        <v>739</v>
      </c>
      <c r="K172" s="196">
        <f>H172-F172</f>
        <v>145</v>
      </c>
      <c r="L172" s="197">
        <f>K172/F172</f>
        <v>0.18471337579617833</v>
      </c>
      <c r="M172" s="192" t="s">
        <v>591</v>
      </c>
      <c r="N172" s="198">
        <v>42976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9">
        <v>87</v>
      </c>
      <c r="B173" s="200">
        <v>42831</v>
      </c>
      <c r="C173" s="200"/>
      <c r="D173" s="201" t="s">
        <v>740</v>
      </c>
      <c r="E173" s="202" t="s">
        <v>623</v>
      </c>
      <c r="F173" s="203">
        <v>40</v>
      </c>
      <c r="G173" s="203"/>
      <c r="H173" s="204">
        <v>13.1</v>
      </c>
      <c r="I173" s="204">
        <v>60</v>
      </c>
      <c r="J173" s="205" t="s">
        <v>741</v>
      </c>
      <c r="K173" s="206">
        <v>-26.9</v>
      </c>
      <c r="L173" s="207">
        <v>-0.67249999999999999</v>
      </c>
      <c r="M173" s="203" t="s">
        <v>604</v>
      </c>
      <c r="N173" s="200">
        <v>43138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88</v>
      </c>
      <c r="B174" s="190">
        <v>42837</v>
      </c>
      <c r="C174" s="190"/>
      <c r="D174" s="191" t="s">
        <v>94</v>
      </c>
      <c r="E174" s="192" t="s">
        <v>623</v>
      </c>
      <c r="F174" s="193">
        <v>289.5</v>
      </c>
      <c r="G174" s="192"/>
      <c r="H174" s="192">
        <v>354</v>
      </c>
      <c r="I174" s="194">
        <v>360</v>
      </c>
      <c r="J174" s="195" t="s">
        <v>742</v>
      </c>
      <c r="K174" s="196">
        <f t="shared" ref="K174:K182" si="37">H174-F174</f>
        <v>64.5</v>
      </c>
      <c r="L174" s="197">
        <f t="shared" ref="L174:L182" si="38">K174/F174</f>
        <v>0.22279792746113988</v>
      </c>
      <c r="M174" s="192" t="s">
        <v>591</v>
      </c>
      <c r="N174" s="198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89</v>
      </c>
      <c r="B175" s="190">
        <v>42845</v>
      </c>
      <c r="C175" s="190"/>
      <c r="D175" s="191" t="s">
        <v>428</v>
      </c>
      <c r="E175" s="192" t="s">
        <v>623</v>
      </c>
      <c r="F175" s="193">
        <v>700</v>
      </c>
      <c r="G175" s="192"/>
      <c r="H175" s="192">
        <v>840</v>
      </c>
      <c r="I175" s="194">
        <v>840</v>
      </c>
      <c r="J175" s="195" t="s">
        <v>743</v>
      </c>
      <c r="K175" s="196">
        <f t="shared" si="37"/>
        <v>140</v>
      </c>
      <c r="L175" s="197">
        <f t="shared" si="38"/>
        <v>0.2</v>
      </c>
      <c r="M175" s="192" t="s">
        <v>591</v>
      </c>
      <c r="N175" s="198">
        <v>42893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90</v>
      </c>
      <c r="B176" s="190">
        <v>42887</v>
      </c>
      <c r="C176" s="190"/>
      <c r="D176" s="191" t="s">
        <v>744</v>
      </c>
      <c r="E176" s="192" t="s">
        <v>623</v>
      </c>
      <c r="F176" s="193">
        <v>130</v>
      </c>
      <c r="G176" s="192"/>
      <c r="H176" s="192">
        <v>144.25</v>
      </c>
      <c r="I176" s="194">
        <v>170</v>
      </c>
      <c r="J176" s="195" t="s">
        <v>745</v>
      </c>
      <c r="K176" s="196">
        <f t="shared" si="37"/>
        <v>14.25</v>
      </c>
      <c r="L176" s="197">
        <f t="shared" si="38"/>
        <v>0.10961538461538461</v>
      </c>
      <c r="M176" s="192" t="s">
        <v>591</v>
      </c>
      <c r="N176" s="198">
        <v>43675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91</v>
      </c>
      <c r="B177" s="190">
        <v>42901</v>
      </c>
      <c r="C177" s="190"/>
      <c r="D177" s="191" t="s">
        <v>746</v>
      </c>
      <c r="E177" s="192" t="s">
        <v>623</v>
      </c>
      <c r="F177" s="193">
        <v>214.5</v>
      </c>
      <c r="G177" s="192"/>
      <c r="H177" s="192">
        <v>262</v>
      </c>
      <c r="I177" s="194">
        <v>262</v>
      </c>
      <c r="J177" s="195" t="s">
        <v>747</v>
      </c>
      <c r="K177" s="196">
        <f t="shared" si="37"/>
        <v>47.5</v>
      </c>
      <c r="L177" s="197">
        <f t="shared" si="38"/>
        <v>0.22144522144522144</v>
      </c>
      <c r="M177" s="192" t="s">
        <v>591</v>
      </c>
      <c r="N177" s="198">
        <v>42977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0">
        <v>92</v>
      </c>
      <c r="B178" s="221">
        <v>42933</v>
      </c>
      <c r="C178" s="221"/>
      <c r="D178" s="222" t="s">
        <v>748</v>
      </c>
      <c r="E178" s="223" t="s">
        <v>623</v>
      </c>
      <c r="F178" s="224">
        <v>370</v>
      </c>
      <c r="G178" s="223"/>
      <c r="H178" s="223">
        <v>447.5</v>
      </c>
      <c r="I178" s="225">
        <v>450</v>
      </c>
      <c r="J178" s="226" t="s">
        <v>681</v>
      </c>
      <c r="K178" s="196">
        <f t="shared" si="37"/>
        <v>77.5</v>
      </c>
      <c r="L178" s="227">
        <f t="shared" si="38"/>
        <v>0.20945945945945946</v>
      </c>
      <c r="M178" s="223" t="s">
        <v>591</v>
      </c>
      <c r="N178" s="228">
        <v>43035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0">
        <v>93</v>
      </c>
      <c r="B179" s="221">
        <v>42943</v>
      </c>
      <c r="C179" s="221"/>
      <c r="D179" s="222" t="s">
        <v>184</v>
      </c>
      <c r="E179" s="223" t="s">
        <v>623</v>
      </c>
      <c r="F179" s="224">
        <v>657.5</v>
      </c>
      <c r="G179" s="223"/>
      <c r="H179" s="223">
        <v>825</v>
      </c>
      <c r="I179" s="225">
        <v>820</v>
      </c>
      <c r="J179" s="226" t="s">
        <v>681</v>
      </c>
      <c r="K179" s="196">
        <f t="shared" si="37"/>
        <v>167.5</v>
      </c>
      <c r="L179" s="227">
        <f t="shared" si="38"/>
        <v>0.25475285171102663</v>
      </c>
      <c r="M179" s="223" t="s">
        <v>591</v>
      </c>
      <c r="N179" s="228">
        <v>43090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94</v>
      </c>
      <c r="B180" s="190">
        <v>42964</v>
      </c>
      <c r="C180" s="190"/>
      <c r="D180" s="191" t="s">
        <v>363</v>
      </c>
      <c r="E180" s="192" t="s">
        <v>623</v>
      </c>
      <c r="F180" s="193">
        <v>605</v>
      </c>
      <c r="G180" s="192"/>
      <c r="H180" s="192">
        <v>750</v>
      </c>
      <c r="I180" s="194">
        <v>750</v>
      </c>
      <c r="J180" s="195" t="s">
        <v>739</v>
      </c>
      <c r="K180" s="196">
        <f t="shared" si="37"/>
        <v>145</v>
      </c>
      <c r="L180" s="197">
        <f t="shared" si="38"/>
        <v>0.23966942148760331</v>
      </c>
      <c r="M180" s="192" t="s">
        <v>591</v>
      </c>
      <c r="N180" s="198">
        <v>43027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9">
        <v>95</v>
      </c>
      <c r="B181" s="200">
        <v>42979</v>
      </c>
      <c r="C181" s="200"/>
      <c r="D181" s="208" t="s">
        <v>749</v>
      </c>
      <c r="E181" s="203" t="s">
        <v>623</v>
      </c>
      <c r="F181" s="203">
        <v>255</v>
      </c>
      <c r="G181" s="204"/>
      <c r="H181" s="204">
        <v>217.25</v>
      </c>
      <c r="I181" s="204">
        <v>320</v>
      </c>
      <c r="J181" s="205" t="s">
        <v>750</v>
      </c>
      <c r="K181" s="206">
        <f t="shared" si="37"/>
        <v>-37.75</v>
      </c>
      <c r="L181" s="209">
        <f t="shared" si="38"/>
        <v>-0.14803921568627451</v>
      </c>
      <c r="M181" s="203" t="s">
        <v>604</v>
      </c>
      <c r="N181" s="200">
        <v>43661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96</v>
      </c>
      <c r="B182" s="190">
        <v>42997</v>
      </c>
      <c r="C182" s="190"/>
      <c r="D182" s="191" t="s">
        <v>751</v>
      </c>
      <c r="E182" s="192" t="s">
        <v>623</v>
      </c>
      <c r="F182" s="193">
        <v>215</v>
      </c>
      <c r="G182" s="192"/>
      <c r="H182" s="192">
        <v>258</v>
      </c>
      <c r="I182" s="194">
        <v>258</v>
      </c>
      <c r="J182" s="195" t="s">
        <v>681</v>
      </c>
      <c r="K182" s="196">
        <f t="shared" si="37"/>
        <v>43</v>
      </c>
      <c r="L182" s="197">
        <f t="shared" si="38"/>
        <v>0.2</v>
      </c>
      <c r="M182" s="192" t="s">
        <v>591</v>
      </c>
      <c r="N182" s="198">
        <v>43040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97</v>
      </c>
      <c r="B183" s="190">
        <v>42997</v>
      </c>
      <c r="C183" s="190"/>
      <c r="D183" s="191" t="s">
        <v>751</v>
      </c>
      <c r="E183" s="192" t="s">
        <v>623</v>
      </c>
      <c r="F183" s="193">
        <v>215</v>
      </c>
      <c r="G183" s="192"/>
      <c r="H183" s="192">
        <v>258</v>
      </c>
      <c r="I183" s="194">
        <v>258</v>
      </c>
      <c r="J183" s="226" t="s">
        <v>681</v>
      </c>
      <c r="K183" s="196">
        <v>43</v>
      </c>
      <c r="L183" s="197">
        <v>0.2</v>
      </c>
      <c r="M183" s="192" t="s">
        <v>591</v>
      </c>
      <c r="N183" s="198">
        <v>43040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0">
        <v>98</v>
      </c>
      <c r="B184" s="221">
        <v>42998</v>
      </c>
      <c r="C184" s="221"/>
      <c r="D184" s="222" t="s">
        <v>752</v>
      </c>
      <c r="E184" s="223" t="s">
        <v>623</v>
      </c>
      <c r="F184" s="193">
        <v>75</v>
      </c>
      <c r="G184" s="223"/>
      <c r="H184" s="223">
        <v>90</v>
      </c>
      <c r="I184" s="225">
        <v>90</v>
      </c>
      <c r="J184" s="195" t="s">
        <v>753</v>
      </c>
      <c r="K184" s="196">
        <f t="shared" ref="K184:K189" si="39">H184-F184</f>
        <v>15</v>
      </c>
      <c r="L184" s="197">
        <f t="shared" ref="L184:L189" si="40">K184/F184</f>
        <v>0.2</v>
      </c>
      <c r="M184" s="192" t="s">
        <v>591</v>
      </c>
      <c r="N184" s="198">
        <v>43019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0">
        <v>99</v>
      </c>
      <c r="B185" s="221">
        <v>43011</v>
      </c>
      <c r="C185" s="221"/>
      <c r="D185" s="222" t="s">
        <v>606</v>
      </c>
      <c r="E185" s="223" t="s">
        <v>623</v>
      </c>
      <c r="F185" s="224">
        <v>315</v>
      </c>
      <c r="G185" s="223"/>
      <c r="H185" s="223">
        <v>392</v>
      </c>
      <c r="I185" s="225">
        <v>384</v>
      </c>
      <c r="J185" s="226" t="s">
        <v>754</v>
      </c>
      <c r="K185" s="196">
        <f t="shared" si="39"/>
        <v>77</v>
      </c>
      <c r="L185" s="227">
        <f t="shared" si="40"/>
        <v>0.24444444444444444</v>
      </c>
      <c r="M185" s="223" t="s">
        <v>591</v>
      </c>
      <c r="N185" s="228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0">
        <v>100</v>
      </c>
      <c r="B186" s="221">
        <v>43013</v>
      </c>
      <c r="C186" s="221"/>
      <c r="D186" s="222" t="s">
        <v>463</v>
      </c>
      <c r="E186" s="223" t="s">
        <v>623</v>
      </c>
      <c r="F186" s="224">
        <v>145</v>
      </c>
      <c r="G186" s="223"/>
      <c r="H186" s="223">
        <v>179</v>
      </c>
      <c r="I186" s="225">
        <v>180</v>
      </c>
      <c r="J186" s="226" t="s">
        <v>755</v>
      </c>
      <c r="K186" s="196">
        <f t="shared" si="39"/>
        <v>34</v>
      </c>
      <c r="L186" s="227">
        <f t="shared" si="40"/>
        <v>0.23448275862068965</v>
      </c>
      <c r="M186" s="223" t="s">
        <v>591</v>
      </c>
      <c r="N186" s="228">
        <v>43025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0">
        <v>101</v>
      </c>
      <c r="B187" s="221">
        <v>43014</v>
      </c>
      <c r="C187" s="221"/>
      <c r="D187" s="222" t="s">
        <v>337</v>
      </c>
      <c r="E187" s="223" t="s">
        <v>623</v>
      </c>
      <c r="F187" s="224">
        <v>256</v>
      </c>
      <c r="G187" s="223"/>
      <c r="H187" s="223">
        <v>323</v>
      </c>
      <c r="I187" s="225">
        <v>320</v>
      </c>
      <c r="J187" s="226" t="s">
        <v>681</v>
      </c>
      <c r="K187" s="196">
        <f t="shared" si="39"/>
        <v>67</v>
      </c>
      <c r="L187" s="227">
        <f t="shared" si="40"/>
        <v>0.26171875</v>
      </c>
      <c r="M187" s="223" t="s">
        <v>591</v>
      </c>
      <c r="N187" s="228">
        <v>43067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0">
        <v>102</v>
      </c>
      <c r="B188" s="221">
        <v>43017</v>
      </c>
      <c r="C188" s="221"/>
      <c r="D188" s="222" t="s">
        <v>353</v>
      </c>
      <c r="E188" s="223" t="s">
        <v>623</v>
      </c>
      <c r="F188" s="224">
        <v>137.5</v>
      </c>
      <c r="G188" s="223"/>
      <c r="H188" s="223">
        <v>184</v>
      </c>
      <c r="I188" s="225">
        <v>183</v>
      </c>
      <c r="J188" s="226" t="s">
        <v>756</v>
      </c>
      <c r="K188" s="196">
        <f t="shared" si="39"/>
        <v>46.5</v>
      </c>
      <c r="L188" s="227">
        <f t="shared" si="40"/>
        <v>0.33818181818181819</v>
      </c>
      <c r="M188" s="223" t="s">
        <v>591</v>
      </c>
      <c r="N188" s="228">
        <v>43108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0">
        <v>103</v>
      </c>
      <c r="B189" s="221">
        <v>43018</v>
      </c>
      <c r="C189" s="221"/>
      <c r="D189" s="222" t="s">
        <v>757</v>
      </c>
      <c r="E189" s="223" t="s">
        <v>623</v>
      </c>
      <c r="F189" s="224">
        <v>125.5</v>
      </c>
      <c r="G189" s="223"/>
      <c r="H189" s="223">
        <v>158</v>
      </c>
      <c r="I189" s="225">
        <v>155</v>
      </c>
      <c r="J189" s="226" t="s">
        <v>758</v>
      </c>
      <c r="K189" s="196">
        <f t="shared" si="39"/>
        <v>32.5</v>
      </c>
      <c r="L189" s="227">
        <f t="shared" si="40"/>
        <v>0.25896414342629481</v>
      </c>
      <c r="M189" s="223" t="s">
        <v>591</v>
      </c>
      <c r="N189" s="228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0">
        <v>104</v>
      </c>
      <c r="B190" s="221">
        <v>43018</v>
      </c>
      <c r="C190" s="221"/>
      <c r="D190" s="222" t="s">
        <v>759</v>
      </c>
      <c r="E190" s="223" t="s">
        <v>623</v>
      </c>
      <c r="F190" s="224">
        <v>895</v>
      </c>
      <c r="G190" s="223"/>
      <c r="H190" s="223">
        <v>1122.5</v>
      </c>
      <c r="I190" s="225">
        <v>1078</v>
      </c>
      <c r="J190" s="226" t="s">
        <v>760</v>
      </c>
      <c r="K190" s="196">
        <v>227.5</v>
      </c>
      <c r="L190" s="227">
        <v>0.25418994413407803</v>
      </c>
      <c r="M190" s="223" t="s">
        <v>591</v>
      </c>
      <c r="N190" s="228">
        <v>43117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0">
        <v>105</v>
      </c>
      <c r="B191" s="221">
        <v>43020</v>
      </c>
      <c r="C191" s="221"/>
      <c r="D191" s="222" t="s">
        <v>346</v>
      </c>
      <c r="E191" s="223" t="s">
        <v>623</v>
      </c>
      <c r="F191" s="224">
        <v>525</v>
      </c>
      <c r="G191" s="223"/>
      <c r="H191" s="223">
        <v>629</v>
      </c>
      <c r="I191" s="225">
        <v>629</v>
      </c>
      <c r="J191" s="226" t="s">
        <v>681</v>
      </c>
      <c r="K191" s="196">
        <v>104</v>
      </c>
      <c r="L191" s="227">
        <v>0.19809523809523799</v>
      </c>
      <c r="M191" s="223" t="s">
        <v>591</v>
      </c>
      <c r="N191" s="228">
        <v>43119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0">
        <v>106</v>
      </c>
      <c r="B192" s="221">
        <v>43046</v>
      </c>
      <c r="C192" s="221"/>
      <c r="D192" s="222" t="s">
        <v>388</v>
      </c>
      <c r="E192" s="223" t="s">
        <v>623</v>
      </c>
      <c r="F192" s="224">
        <v>740</v>
      </c>
      <c r="G192" s="223"/>
      <c r="H192" s="223">
        <v>892.5</v>
      </c>
      <c r="I192" s="225">
        <v>900</v>
      </c>
      <c r="J192" s="226" t="s">
        <v>761</v>
      </c>
      <c r="K192" s="196">
        <f t="shared" ref="K192:K194" si="41">H192-F192</f>
        <v>152.5</v>
      </c>
      <c r="L192" s="227">
        <f t="shared" ref="L192:L194" si="42">K192/F192</f>
        <v>0.20608108108108109</v>
      </c>
      <c r="M192" s="223" t="s">
        <v>591</v>
      </c>
      <c r="N192" s="228">
        <v>43052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107</v>
      </c>
      <c r="B193" s="190">
        <v>43073</v>
      </c>
      <c r="C193" s="190"/>
      <c r="D193" s="191" t="s">
        <v>762</v>
      </c>
      <c r="E193" s="192" t="s">
        <v>623</v>
      </c>
      <c r="F193" s="193">
        <v>118.5</v>
      </c>
      <c r="G193" s="192"/>
      <c r="H193" s="192">
        <v>143.5</v>
      </c>
      <c r="I193" s="194">
        <v>145</v>
      </c>
      <c r="J193" s="195" t="s">
        <v>613</v>
      </c>
      <c r="K193" s="196">
        <f t="shared" si="41"/>
        <v>25</v>
      </c>
      <c r="L193" s="197">
        <f t="shared" si="42"/>
        <v>0.2109704641350211</v>
      </c>
      <c r="M193" s="192" t="s">
        <v>591</v>
      </c>
      <c r="N193" s="198">
        <v>43097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9">
        <v>108</v>
      </c>
      <c r="B194" s="200">
        <v>43090</v>
      </c>
      <c r="C194" s="200"/>
      <c r="D194" s="201" t="s">
        <v>434</v>
      </c>
      <c r="E194" s="202" t="s">
        <v>623</v>
      </c>
      <c r="F194" s="203">
        <v>715</v>
      </c>
      <c r="G194" s="203"/>
      <c r="H194" s="204">
        <v>500</v>
      </c>
      <c r="I194" s="204">
        <v>872</v>
      </c>
      <c r="J194" s="205" t="s">
        <v>763</v>
      </c>
      <c r="K194" s="206">
        <f t="shared" si="41"/>
        <v>-215</v>
      </c>
      <c r="L194" s="207">
        <f t="shared" si="42"/>
        <v>-0.30069930069930068</v>
      </c>
      <c r="M194" s="203" t="s">
        <v>604</v>
      </c>
      <c r="N194" s="200">
        <v>43670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109</v>
      </c>
      <c r="B195" s="190">
        <v>43098</v>
      </c>
      <c r="C195" s="190"/>
      <c r="D195" s="191" t="s">
        <v>606</v>
      </c>
      <c r="E195" s="192" t="s">
        <v>623</v>
      </c>
      <c r="F195" s="193">
        <v>435</v>
      </c>
      <c r="G195" s="192"/>
      <c r="H195" s="192">
        <v>542.5</v>
      </c>
      <c r="I195" s="194">
        <v>539</v>
      </c>
      <c r="J195" s="195" t="s">
        <v>681</v>
      </c>
      <c r="K195" s="196">
        <v>107.5</v>
      </c>
      <c r="L195" s="197">
        <v>0.247126436781609</v>
      </c>
      <c r="M195" s="192" t="s">
        <v>591</v>
      </c>
      <c r="N195" s="198">
        <v>43206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110</v>
      </c>
      <c r="B196" s="190">
        <v>43098</v>
      </c>
      <c r="C196" s="190"/>
      <c r="D196" s="191" t="s">
        <v>563</v>
      </c>
      <c r="E196" s="192" t="s">
        <v>623</v>
      </c>
      <c r="F196" s="193">
        <v>885</v>
      </c>
      <c r="G196" s="192"/>
      <c r="H196" s="192">
        <v>1090</v>
      </c>
      <c r="I196" s="194">
        <v>1084</v>
      </c>
      <c r="J196" s="195" t="s">
        <v>681</v>
      </c>
      <c r="K196" s="196">
        <v>205</v>
      </c>
      <c r="L196" s="197">
        <v>0.23163841807909599</v>
      </c>
      <c r="M196" s="192" t="s">
        <v>591</v>
      </c>
      <c r="N196" s="198">
        <v>43213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9">
        <v>111</v>
      </c>
      <c r="B197" s="230">
        <v>43192</v>
      </c>
      <c r="C197" s="230"/>
      <c r="D197" s="208" t="s">
        <v>764</v>
      </c>
      <c r="E197" s="203" t="s">
        <v>623</v>
      </c>
      <c r="F197" s="231">
        <v>478.5</v>
      </c>
      <c r="G197" s="203"/>
      <c r="H197" s="203">
        <v>442</v>
      </c>
      <c r="I197" s="204">
        <v>613</v>
      </c>
      <c r="J197" s="205" t="s">
        <v>765</v>
      </c>
      <c r="K197" s="206">
        <f t="shared" ref="K197:K200" si="43">H197-F197</f>
        <v>-36.5</v>
      </c>
      <c r="L197" s="207">
        <f t="shared" ref="L197:L200" si="44">K197/F197</f>
        <v>-7.6280041797283177E-2</v>
      </c>
      <c r="M197" s="203" t="s">
        <v>604</v>
      </c>
      <c r="N197" s="200">
        <v>43762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9">
        <v>112</v>
      </c>
      <c r="B198" s="200">
        <v>43194</v>
      </c>
      <c r="C198" s="200"/>
      <c r="D198" s="201" t="s">
        <v>766</v>
      </c>
      <c r="E198" s="202" t="s">
        <v>623</v>
      </c>
      <c r="F198" s="203">
        <f>141.5-7.3</f>
        <v>134.19999999999999</v>
      </c>
      <c r="G198" s="203"/>
      <c r="H198" s="204">
        <v>77</v>
      </c>
      <c r="I198" s="204">
        <v>180</v>
      </c>
      <c r="J198" s="205" t="s">
        <v>767</v>
      </c>
      <c r="K198" s="206">
        <f t="shared" si="43"/>
        <v>-57.199999999999989</v>
      </c>
      <c r="L198" s="207">
        <f t="shared" si="44"/>
        <v>-0.42622950819672129</v>
      </c>
      <c r="M198" s="203" t="s">
        <v>604</v>
      </c>
      <c r="N198" s="200">
        <v>43522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9">
        <v>113</v>
      </c>
      <c r="B199" s="200">
        <v>43209</v>
      </c>
      <c r="C199" s="200"/>
      <c r="D199" s="201" t="s">
        <v>768</v>
      </c>
      <c r="E199" s="202" t="s">
        <v>623</v>
      </c>
      <c r="F199" s="203">
        <v>430</v>
      </c>
      <c r="G199" s="203"/>
      <c r="H199" s="204">
        <v>220</v>
      </c>
      <c r="I199" s="204">
        <v>537</v>
      </c>
      <c r="J199" s="205" t="s">
        <v>769</v>
      </c>
      <c r="K199" s="206">
        <f t="shared" si="43"/>
        <v>-210</v>
      </c>
      <c r="L199" s="207">
        <f t="shared" si="44"/>
        <v>-0.48837209302325579</v>
      </c>
      <c r="M199" s="203" t="s">
        <v>604</v>
      </c>
      <c r="N199" s="200">
        <v>43252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0">
        <v>114</v>
      </c>
      <c r="B200" s="221">
        <v>43220</v>
      </c>
      <c r="C200" s="221"/>
      <c r="D200" s="222" t="s">
        <v>389</v>
      </c>
      <c r="E200" s="223" t="s">
        <v>623</v>
      </c>
      <c r="F200" s="223">
        <v>153.5</v>
      </c>
      <c r="G200" s="223"/>
      <c r="H200" s="223">
        <v>196</v>
      </c>
      <c r="I200" s="225">
        <v>196</v>
      </c>
      <c r="J200" s="195" t="s">
        <v>770</v>
      </c>
      <c r="K200" s="196">
        <f t="shared" si="43"/>
        <v>42.5</v>
      </c>
      <c r="L200" s="197">
        <f t="shared" si="44"/>
        <v>0.27687296416938112</v>
      </c>
      <c r="M200" s="192" t="s">
        <v>591</v>
      </c>
      <c r="N200" s="198">
        <v>43605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115</v>
      </c>
      <c r="B201" s="200">
        <v>43306</v>
      </c>
      <c r="C201" s="200"/>
      <c r="D201" s="201" t="s">
        <v>740</v>
      </c>
      <c r="E201" s="202" t="s">
        <v>623</v>
      </c>
      <c r="F201" s="203">
        <v>27.5</v>
      </c>
      <c r="G201" s="203"/>
      <c r="H201" s="204">
        <v>13.1</v>
      </c>
      <c r="I201" s="204">
        <v>60</v>
      </c>
      <c r="J201" s="205" t="s">
        <v>771</v>
      </c>
      <c r="K201" s="206">
        <v>-14.4</v>
      </c>
      <c r="L201" s="207">
        <v>-0.52363636363636401</v>
      </c>
      <c r="M201" s="203" t="s">
        <v>604</v>
      </c>
      <c r="N201" s="200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9">
        <v>116</v>
      </c>
      <c r="B202" s="230">
        <v>43318</v>
      </c>
      <c r="C202" s="230"/>
      <c r="D202" s="208" t="s">
        <v>772</v>
      </c>
      <c r="E202" s="203" t="s">
        <v>623</v>
      </c>
      <c r="F202" s="203">
        <v>148.5</v>
      </c>
      <c r="G202" s="203"/>
      <c r="H202" s="203">
        <v>102</v>
      </c>
      <c r="I202" s="204">
        <v>182</v>
      </c>
      <c r="J202" s="205" t="s">
        <v>773</v>
      </c>
      <c r="K202" s="206">
        <f>H202-F202</f>
        <v>-46.5</v>
      </c>
      <c r="L202" s="207">
        <f>K202/F202</f>
        <v>-0.31313131313131315</v>
      </c>
      <c r="M202" s="203" t="s">
        <v>604</v>
      </c>
      <c r="N202" s="200">
        <v>43661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117</v>
      </c>
      <c r="B203" s="190">
        <v>43335</v>
      </c>
      <c r="C203" s="190"/>
      <c r="D203" s="191" t="s">
        <v>774</v>
      </c>
      <c r="E203" s="192" t="s">
        <v>623</v>
      </c>
      <c r="F203" s="223">
        <v>285</v>
      </c>
      <c r="G203" s="192"/>
      <c r="H203" s="192">
        <v>355</v>
      </c>
      <c r="I203" s="194">
        <v>364</v>
      </c>
      <c r="J203" s="195" t="s">
        <v>775</v>
      </c>
      <c r="K203" s="196">
        <v>70</v>
      </c>
      <c r="L203" s="197">
        <v>0.24561403508771901</v>
      </c>
      <c r="M203" s="192" t="s">
        <v>591</v>
      </c>
      <c r="N203" s="198">
        <v>43455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118</v>
      </c>
      <c r="B204" s="190">
        <v>43341</v>
      </c>
      <c r="C204" s="190"/>
      <c r="D204" s="191" t="s">
        <v>377</v>
      </c>
      <c r="E204" s="192" t="s">
        <v>623</v>
      </c>
      <c r="F204" s="223">
        <v>525</v>
      </c>
      <c r="G204" s="192"/>
      <c r="H204" s="192">
        <v>585</v>
      </c>
      <c r="I204" s="194">
        <v>635</v>
      </c>
      <c r="J204" s="195" t="s">
        <v>776</v>
      </c>
      <c r="K204" s="196">
        <f t="shared" ref="K204:K221" si="45">H204-F204</f>
        <v>60</v>
      </c>
      <c r="L204" s="197">
        <f t="shared" ref="L204:L221" si="46">K204/F204</f>
        <v>0.11428571428571428</v>
      </c>
      <c r="M204" s="192" t="s">
        <v>591</v>
      </c>
      <c r="N204" s="198">
        <v>43662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119</v>
      </c>
      <c r="B205" s="190">
        <v>43395</v>
      </c>
      <c r="C205" s="190"/>
      <c r="D205" s="191" t="s">
        <v>363</v>
      </c>
      <c r="E205" s="192" t="s">
        <v>623</v>
      </c>
      <c r="F205" s="223">
        <v>475</v>
      </c>
      <c r="G205" s="192"/>
      <c r="H205" s="192">
        <v>574</v>
      </c>
      <c r="I205" s="194">
        <v>570</v>
      </c>
      <c r="J205" s="195" t="s">
        <v>681</v>
      </c>
      <c r="K205" s="196">
        <f t="shared" si="45"/>
        <v>99</v>
      </c>
      <c r="L205" s="197">
        <f t="shared" si="46"/>
        <v>0.20842105263157895</v>
      </c>
      <c r="M205" s="192" t="s">
        <v>591</v>
      </c>
      <c r="N205" s="198">
        <v>43403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0">
        <v>120</v>
      </c>
      <c r="B206" s="221">
        <v>43397</v>
      </c>
      <c r="C206" s="221"/>
      <c r="D206" s="222" t="s">
        <v>384</v>
      </c>
      <c r="E206" s="223" t="s">
        <v>623</v>
      </c>
      <c r="F206" s="223">
        <v>707.5</v>
      </c>
      <c r="G206" s="223"/>
      <c r="H206" s="223">
        <v>872</v>
      </c>
      <c r="I206" s="225">
        <v>872</v>
      </c>
      <c r="J206" s="226" t="s">
        <v>681</v>
      </c>
      <c r="K206" s="196">
        <f t="shared" si="45"/>
        <v>164.5</v>
      </c>
      <c r="L206" s="227">
        <f t="shared" si="46"/>
        <v>0.23250883392226149</v>
      </c>
      <c r="M206" s="223" t="s">
        <v>591</v>
      </c>
      <c r="N206" s="228">
        <v>43482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0">
        <v>121</v>
      </c>
      <c r="B207" s="221">
        <v>43398</v>
      </c>
      <c r="C207" s="221"/>
      <c r="D207" s="222" t="s">
        <v>777</v>
      </c>
      <c r="E207" s="223" t="s">
        <v>623</v>
      </c>
      <c r="F207" s="223">
        <v>162</v>
      </c>
      <c r="G207" s="223"/>
      <c r="H207" s="223">
        <v>204</v>
      </c>
      <c r="I207" s="225">
        <v>209</v>
      </c>
      <c r="J207" s="226" t="s">
        <v>778</v>
      </c>
      <c r="K207" s="196">
        <f t="shared" si="45"/>
        <v>42</v>
      </c>
      <c r="L207" s="227">
        <f t="shared" si="46"/>
        <v>0.25925925925925924</v>
      </c>
      <c r="M207" s="223" t="s">
        <v>591</v>
      </c>
      <c r="N207" s="228">
        <v>43539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0">
        <v>122</v>
      </c>
      <c r="B208" s="221">
        <v>43399</v>
      </c>
      <c r="C208" s="221"/>
      <c r="D208" s="222" t="s">
        <v>482</v>
      </c>
      <c r="E208" s="223" t="s">
        <v>623</v>
      </c>
      <c r="F208" s="223">
        <v>240</v>
      </c>
      <c r="G208" s="223"/>
      <c r="H208" s="223">
        <v>297</v>
      </c>
      <c r="I208" s="225">
        <v>297</v>
      </c>
      <c r="J208" s="226" t="s">
        <v>681</v>
      </c>
      <c r="K208" s="232">
        <f t="shared" si="45"/>
        <v>57</v>
      </c>
      <c r="L208" s="227">
        <f t="shared" si="46"/>
        <v>0.23749999999999999</v>
      </c>
      <c r="M208" s="223" t="s">
        <v>591</v>
      </c>
      <c r="N208" s="228">
        <v>43417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123</v>
      </c>
      <c r="B209" s="190">
        <v>43439</v>
      </c>
      <c r="C209" s="190"/>
      <c r="D209" s="191" t="s">
        <v>779</v>
      </c>
      <c r="E209" s="192" t="s">
        <v>623</v>
      </c>
      <c r="F209" s="192">
        <v>202.5</v>
      </c>
      <c r="G209" s="192"/>
      <c r="H209" s="192">
        <v>255</v>
      </c>
      <c r="I209" s="194">
        <v>252</v>
      </c>
      <c r="J209" s="195" t="s">
        <v>681</v>
      </c>
      <c r="K209" s="196">
        <f t="shared" si="45"/>
        <v>52.5</v>
      </c>
      <c r="L209" s="197">
        <f t="shared" si="46"/>
        <v>0.25925925925925924</v>
      </c>
      <c r="M209" s="192" t="s">
        <v>591</v>
      </c>
      <c r="N209" s="198">
        <v>43542</v>
      </c>
      <c r="O209" s="1"/>
      <c r="P209" s="1"/>
      <c r="Q209" s="1"/>
      <c r="R209" s="6" t="s">
        <v>780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0">
        <v>124</v>
      </c>
      <c r="B210" s="221">
        <v>43465</v>
      </c>
      <c r="C210" s="190"/>
      <c r="D210" s="222" t="s">
        <v>416</v>
      </c>
      <c r="E210" s="223" t="s">
        <v>623</v>
      </c>
      <c r="F210" s="223">
        <v>710</v>
      </c>
      <c r="G210" s="223"/>
      <c r="H210" s="223">
        <v>866</v>
      </c>
      <c r="I210" s="225">
        <v>866</v>
      </c>
      <c r="J210" s="226" t="s">
        <v>681</v>
      </c>
      <c r="K210" s="196">
        <f t="shared" si="45"/>
        <v>156</v>
      </c>
      <c r="L210" s="197">
        <f t="shared" si="46"/>
        <v>0.21971830985915494</v>
      </c>
      <c r="M210" s="192" t="s">
        <v>591</v>
      </c>
      <c r="N210" s="198">
        <v>43553</v>
      </c>
      <c r="O210" s="1"/>
      <c r="P210" s="1"/>
      <c r="Q210" s="1"/>
      <c r="R210" s="6" t="s">
        <v>780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0">
        <v>125</v>
      </c>
      <c r="B211" s="221">
        <v>43522</v>
      </c>
      <c r="C211" s="221"/>
      <c r="D211" s="222" t="s">
        <v>153</v>
      </c>
      <c r="E211" s="223" t="s">
        <v>623</v>
      </c>
      <c r="F211" s="223">
        <v>337.25</v>
      </c>
      <c r="G211" s="223"/>
      <c r="H211" s="223">
        <v>398.5</v>
      </c>
      <c r="I211" s="225">
        <v>411</v>
      </c>
      <c r="J211" s="195" t="s">
        <v>781</v>
      </c>
      <c r="K211" s="196">
        <f t="shared" si="45"/>
        <v>61.25</v>
      </c>
      <c r="L211" s="197">
        <f t="shared" si="46"/>
        <v>0.1816160118606375</v>
      </c>
      <c r="M211" s="192" t="s">
        <v>591</v>
      </c>
      <c r="N211" s="198">
        <v>43760</v>
      </c>
      <c r="O211" s="1"/>
      <c r="P211" s="1"/>
      <c r="Q211" s="1"/>
      <c r="R211" s="6" t="s">
        <v>780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3">
        <v>126</v>
      </c>
      <c r="B212" s="234">
        <v>43559</v>
      </c>
      <c r="C212" s="234"/>
      <c r="D212" s="235" t="s">
        <v>782</v>
      </c>
      <c r="E212" s="236" t="s">
        <v>623</v>
      </c>
      <c r="F212" s="236">
        <v>130</v>
      </c>
      <c r="G212" s="236"/>
      <c r="H212" s="236">
        <v>65</v>
      </c>
      <c r="I212" s="237">
        <v>158</v>
      </c>
      <c r="J212" s="205" t="s">
        <v>783</v>
      </c>
      <c r="K212" s="206">
        <f t="shared" si="45"/>
        <v>-65</v>
      </c>
      <c r="L212" s="207">
        <f t="shared" si="46"/>
        <v>-0.5</v>
      </c>
      <c r="M212" s="203" t="s">
        <v>604</v>
      </c>
      <c r="N212" s="200">
        <v>43726</v>
      </c>
      <c r="O212" s="1"/>
      <c r="P212" s="1"/>
      <c r="Q212" s="1"/>
      <c r="R212" s="6" t="s">
        <v>784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0">
        <v>127</v>
      </c>
      <c r="B213" s="221">
        <v>43017</v>
      </c>
      <c r="C213" s="221"/>
      <c r="D213" s="222" t="s">
        <v>186</v>
      </c>
      <c r="E213" s="223" t="s">
        <v>623</v>
      </c>
      <c r="F213" s="223">
        <v>141.5</v>
      </c>
      <c r="G213" s="223"/>
      <c r="H213" s="223">
        <v>183.5</v>
      </c>
      <c r="I213" s="225">
        <v>210</v>
      </c>
      <c r="J213" s="195" t="s">
        <v>778</v>
      </c>
      <c r="K213" s="196">
        <f t="shared" si="45"/>
        <v>42</v>
      </c>
      <c r="L213" s="197">
        <f t="shared" si="46"/>
        <v>0.29681978798586572</v>
      </c>
      <c r="M213" s="192" t="s">
        <v>591</v>
      </c>
      <c r="N213" s="198">
        <v>43042</v>
      </c>
      <c r="O213" s="1"/>
      <c r="P213" s="1"/>
      <c r="Q213" s="1"/>
      <c r="R213" s="6" t="s">
        <v>784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33">
        <v>128</v>
      </c>
      <c r="B214" s="234">
        <v>43074</v>
      </c>
      <c r="C214" s="234"/>
      <c r="D214" s="235" t="s">
        <v>785</v>
      </c>
      <c r="E214" s="236" t="s">
        <v>623</v>
      </c>
      <c r="F214" s="231">
        <v>172</v>
      </c>
      <c r="G214" s="236"/>
      <c r="H214" s="236">
        <v>155.25</v>
      </c>
      <c r="I214" s="237">
        <v>230</v>
      </c>
      <c r="J214" s="205" t="s">
        <v>786</v>
      </c>
      <c r="K214" s="206">
        <f t="shared" si="45"/>
        <v>-16.75</v>
      </c>
      <c r="L214" s="207">
        <f t="shared" si="46"/>
        <v>-9.7383720930232565E-2</v>
      </c>
      <c r="M214" s="203" t="s">
        <v>604</v>
      </c>
      <c r="N214" s="200">
        <v>43787</v>
      </c>
      <c r="O214" s="1"/>
      <c r="P214" s="1"/>
      <c r="Q214" s="1"/>
      <c r="R214" s="6" t="s">
        <v>784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0">
        <v>129</v>
      </c>
      <c r="B215" s="221">
        <v>43398</v>
      </c>
      <c r="C215" s="221"/>
      <c r="D215" s="222" t="s">
        <v>108</v>
      </c>
      <c r="E215" s="223" t="s">
        <v>623</v>
      </c>
      <c r="F215" s="223">
        <v>698.5</v>
      </c>
      <c r="G215" s="223"/>
      <c r="H215" s="223">
        <v>890</v>
      </c>
      <c r="I215" s="225">
        <v>890</v>
      </c>
      <c r="J215" s="195" t="s">
        <v>856</v>
      </c>
      <c r="K215" s="196">
        <f t="shared" si="45"/>
        <v>191.5</v>
      </c>
      <c r="L215" s="197">
        <f t="shared" si="46"/>
        <v>0.27415891195418757</v>
      </c>
      <c r="M215" s="192" t="s">
        <v>591</v>
      </c>
      <c r="N215" s="198">
        <v>44328</v>
      </c>
      <c r="O215" s="1"/>
      <c r="P215" s="1"/>
      <c r="Q215" s="1"/>
      <c r="R215" s="6" t="s">
        <v>780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0">
        <v>130</v>
      </c>
      <c r="B216" s="221">
        <v>42877</v>
      </c>
      <c r="C216" s="221"/>
      <c r="D216" s="222" t="s">
        <v>376</v>
      </c>
      <c r="E216" s="223" t="s">
        <v>623</v>
      </c>
      <c r="F216" s="223">
        <v>127.6</v>
      </c>
      <c r="G216" s="223"/>
      <c r="H216" s="223">
        <v>138</v>
      </c>
      <c r="I216" s="225">
        <v>190</v>
      </c>
      <c r="J216" s="195" t="s">
        <v>787</v>
      </c>
      <c r="K216" s="196">
        <f t="shared" si="45"/>
        <v>10.400000000000006</v>
      </c>
      <c r="L216" s="197">
        <f t="shared" si="46"/>
        <v>8.1504702194357417E-2</v>
      </c>
      <c r="M216" s="192" t="s">
        <v>591</v>
      </c>
      <c r="N216" s="198">
        <v>43774</v>
      </c>
      <c r="O216" s="1"/>
      <c r="P216" s="1"/>
      <c r="Q216" s="1"/>
      <c r="R216" s="6" t="s">
        <v>784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0">
        <v>131</v>
      </c>
      <c r="B217" s="221">
        <v>43158</v>
      </c>
      <c r="C217" s="221"/>
      <c r="D217" s="222" t="s">
        <v>788</v>
      </c>
      <c r="E217" s="223" t="s">
        <v>623</v>
      </c>
      <c r="F217" s="223">
        <v>317</v>
      </c>
      <c r="G217" s="223"/>
      <c r="H217" s="223">
        <v>382.5</v>
      </c>
      <c r="I217" s="225">
        <v>398</v>
      </c>
      <c r="J217" s="195" t="s">
        <v>789</v>
      </c>
      <c r="K217" s="196">
        <f t="shared" si="45"/>
        <v>65.5</v>
      </c>
      <c r="L217" s="197">
        <f t="shared" si="46"/>
        <v>0.20662460567823343</v>
      </c>
      <c r="M217" s="192" t="s">
        <v>591</v>
      </c>
      <c r="N217" s="198">
        <v>44238</v>
      </c>
      <c r="O217" s="1"/>
      <c r="P217" s="1"/>
      <c r="Q217" s="1"/>
      <c r="R217" s="6" t="s">
        <v>784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3">
        <v>132</v>
      </c>
      <c r="B218" s="234">
        <v>43164</v>
      </c>
      <c r="C218" s="234"/>
      <c r="D218" s="235" t="s">
        <v>145</v>
      </c>
      <c r="E218" s="236" t="s">
        <v>623</v>
      </c>
      <c r="F218" s="231">
        <f>510-14.4</f>
        <v>495.6</v>
      </c>
      <c r="G218" s="236"/>
      <c r="H218" s="236">
        <v>350</v>
      </c>
      <c r="I218" s="237">
        <v>672</v>
      </c>
      <c r="J218" s="205" t="s">
        <v>790</v>
      </c>
      <c r="K218" s="206">
        <f t="shared" si="45"/>
        <v>-145.60000000000002</v>
      </c>
      <c r="L218" s="207">
        <f t="shared" si="46"/>
        <v>-0.29378531073446329</v>
      </c>
      <c r="M218" s="203" t="s">
        <v>604</v>
      </c>
      <c r="N218" s="200">
        <v>43887</v>
      </c>
      <c r="O218" s="1"/>
      <c r="P218" s="1"/>
      <c r="Q218" s="1"/>
      <c r="R218" s="6" t="s">
        <v>780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33">
        <v>133</v>
      </c>
      <c r="B219" s="234">
        <v>43237</v>
      </c>
      <c r="C219" s="234"/>
      <c r="D219" s="235" t="s">
        <v>474</v>
      </c>
      <c r="E219" s="236" t="s">
        <v>623</v>
      </c>
      <c r="F219" s="231">
        <v>230.3</v>
      </c>
      <c r="G219" s="236"/>
      <c r="H219" s="236">
        <v>102.5</v>
      </c>
      <c r="I219" s="237">
        <v>348</v>
      </c>
      <c r="J219" s="205" t="s">
        <v>791</v>
      </c>
      <c r="K219" s="206">
        <f t="shared" si="45"/>
        <v>-127.80000000000001</v>
      </c>
      <c r="L219" s="207">
        <f t="shared" si="46"/>
        <v>-0.55492835432045162</v>
      </c>
      <c r="M219" s="203" t="s">
        <v>604</v>
      </c>
      <c r="N219" s="200">
        <v>43896</v>
      </c>
      <c r="O219" s="1"/>
      <c r="P219" s="1"/>
      <c r="Q219" s="1"/>
      <c r="R219" s="6" t="s">
        <v>780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0">
        <v>134</v>
      </c>
      <c r="B220" s="221">
        <v>43258</v>
      </c>
      <c r="C220" s="221"/>
      <c r="D220" s="222" t="s">
        <v>439</v>
      </c>
      <c r="E220" s="223" t="s">
        <v>623</v>
      </c>
      <c r="F220" s="223">
        <f>342.5-5.1</f>
        <v>337.4</v>
      </c>
      <c r="G220" s="223"/>
      <c r="H220" s="223">
        <v>412.5</v>
      </c>
      <c r="I220" s="225">
        <v>439</v>
      </c>
      <c r="J220" s="195" t="s">
        <v>792</v>
      </c>
      <c r="K220" s="196">
        <f t="shared" si="45"/>
        <v>75.100000000000023</v>
      </c>
      <c r="L220" s="197">
        <f t="shared" si="46"/>
        <v>0.22258446947243635</v>
      </c>
      <c r="M220" s="192" t="s">
        <v>591</v>
      </c>
      <c r="N220" s="198">
        <v>44230</v>
      </c>
      <c r="O220" s="1"/>
      <c r="P220" s="1"/>
      <c r="Q220" s="1"/>
      <c r="R220" s="6" t="s">
        <v>784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4">
        <v>135</v>
      </c>
      <c r="B221" s="213">
        <v>43285</v>
      </c>
      <c r="C221" s="213"/>
      <c r="D221" s="214" t="s">
        <v>55</v>
      </c>
      <c r="E221" s="215" t="s">
        <v>623</v>
      </c>
      <c r="F221" s="215">
        <f>127.5-5.53</f>
        <v>121.97</v>
      </c>
      <c r="G221" s="216"/>
      <c r="H221" s="216">
        <v>122.5</v>
      </c>
      <c r="I221" s="216">
        <v>170</v>
      </c>
      <c r="J221" s="217" t="s">
        <v>821</v>
      </c>
      <c r="K221" s="218">
        <f t="shared" si="45"/>
        <v>0.53000000000000114</v>
      </c>
      <c r="L221" s="219">
        <f t="shared" si="46"/>
        <v>4.3453308190538747E-3</v>
      </c>
      <c r="M221" s="215" t="s">
        <v>714</v>
      </c>
      <c r="N221" s="213">
        <v>44431</v>
      </c>
      <c r="O221" s="1"/>
      <c r="P221" s="1"/>
      <c r="Q221" s="1"/>
      <c r="R221" s="6" t="s">
        <v>780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33">
        <v>136</v>
      </c>
      <c r="B222" s="234">
        <v>43294</v>
      </c>
      <c r="C222" s="234"/>
      <c r="D222" s="235" t="s">
        <v>365</v>
      </c>
      <c r="E222" s="236" t="s">
        <v>623</v>
      </c>
      <c r="F222" s="231">
        <v>46.5</v>
      </c>
      <c r="G222" s="236"/>
      <c r="H222" s="236">
        <v>17</v>
      </c>
      <c r="I222" s="237">
        <v>59</v>
      </c>
      <c r="J222" s="205" t="s">
        <v>793</v>
      </c>
      <c r="K222" s="206">
        <f t="shared" ref="K222:K230" si="47">H222-F222</f>
        <v>-29.5</v>
      </c>
      <c r="L222" s="207">
        <f t="shared" ref="L222:L230" si="48">K222/F222</f>
        <v>-0.63440860215053763</v>
      </c>
      <c r="M222" s="203" t="s">
        <v>604</v>
      </c>
      <c r="N222" s="200">
        <v>43887</v>
      </c>
      <c r="O222" s="1"/>
      <c r="P222" s="1"/>
      <c r="Q222" s="1"/>
      <c r="R222" s="6" t="s">
        <v>780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137</v>
      </c>
      <c r="B223" s="221">
        <v>43396</v>
      </c>
      <c r="C223" s="221"/>
      <c r="D223" s="222" t="s">
        <v>418</v>
      </c>
      <c r="E223" s="223" t="s">
        <v>623</v>
      </c>
      <c r="F223" s="223">
        <v>156.5</v>
      </c>
      <c r="G223" s="223"/>
      <c r="H223" s="223">
        <v>207.5</v>
      </c>
      <c r="I223" s="225">
        <v>191</v>
      </c>
      <c r="J223" s="195" t="s">
        <v>681</v>
      </c>
      <c r="K223" s="196">
        <f t="shared" si="47"/>
        <v>51</v>
      </c>
      <c r="L223" s="197">
        <f t="shared" si="48"/>
        <v>0.32587859424920129</v>
      </c>
      <c r="M223" s="192" t="s">
        <v>591</v>
      </c>
      <c r="N223" s="198">
        <v>44369</v>
      </c>
      <c r="O223" s="1"/>
      <c r="P223" s="1"/>
      <c r="Q223" s="1"/>
      <c r="R223" s="6" t="s">
        <v>780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138</v>
      </c>
      <c r="B224" s="221">
        <v>43439</v>
      </c>
      <c r="C224" s="221"/>
      <c r="D224" s="222" t="s">
        <v>327</v>
      </c>
      <c r="E224" s="223" t="s">
        <v>623</v>
      </c>
      <c r="F224" s="223">
        <v>259.5</v>
      </c>
      <c r="G224" s="223"/>
      <c r="H224" s="223">
        <v>320</v>
      </c>
      <c r="I224" s="225">
        <v>320</v>
      </c>
      <c r="J224" s="195" t="s">
        <v>681</v>
      </c>
      <c r="K224" s="196">
        <f t="shared" si="47"/>
        <v>60.5</v>
      </c>
      <c r="L224" s="197">
        <f t="shared" si="48"/>
        <v>0.23314065510597304</v>
      </c>
      <c r="M224" s="192" t="s">
        <v>591</v>
      </c>
      <c r="N224" s="198">
        <v>44323</v>
      </c>
      <c r="O224" s="1"/>
      <c r="P224" s="1"/>
      <c r="Q224" s="1"/>
      <c r="R224" s="6" t="s">
        <v>780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3">
        <v>139</v>
      </c>
      <c r="B225" s="234">
        <v>43439</v>
      </c>
      <c r="C225" s="234"/>
      <c r="D225" s="235" t="s">
        <v>794</v>
      </c>
      <c r="E225" s="236" t="s">
        <v>623</v>
      </c>
      <c r="F225" s="236">
        <v>715</v>
      </c>
      <c r="G225" s="236"/>
      <c r="H225" s="236">
        <v>445</v>
      </c>
      <c r="I225" s="237">
        <v>840</v>
      </c>
      <c r="J225" s="205" t="s">
        <v>795</v>
      </c>
      <c r="K225" s="206">
        <f t="shared" si="47"/>
        <v>-270</v>
      </c>
      <c r="L225" s="207">
        <f t="shared" si="48"/>
        <v>-0.3776223776223776</v>
      </c>
      <c r="M225" s="203" t="s">
        <v>604</v>
      </c>
      <c r="N225" s="200">
        <v>43800</v>
      </c>
      <c r="O225" s="1"/>
      <c r="P225" s="1"/>
      <c r="Q225" s="1"/>
      <c r="R225" s="6" t="s">
        <v>780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0">
        <v>140</v>
      </c>
      <c r="B226" s="221">
        <v>43469</v>
      </c>
      <c r="C226" s="221"/>
      <c r="D226" s="222" t="s">
        <v>158</v>
      </c>
      <c r="E226" s="223" t="s">
        <v>623</v>
      </c>
      <c r="F226" s="223">
        <v>875</v>
      </c>
      <c r="G226" s="223"/>
      <c r="H226" s="223">
        <v>1165</v>
      </c>
      <c r="I226" s="225">
        <v>1185</v>
      </c>
      <c r="J226" s="195" t="s">
        <v>796</v>
      </c>
      <c r="K226" s="196">
        <f t="shared" si="47"/>
        <v>290</v>
      </c>
      <c r="L226" s="197">
        <f t="shared" si="48"/>
        <v>0.33142857142857141</v>
      </c>
      <c r="M226" s="192" t="s">
        <v>591</v>
      </c>
      <c r="N226" s="198">
        <v>43847</v>
      </c>
      <c r="O226" s="1"/>
      <c r="P226" s="1"/>
      <c r="Q226" s="1"/>
      <c r="R226" s="6" t="s">
        <v>780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0">
        <v>141</v>
      </c>
      <c r="B227" s="221">
        <v>43559</v>
      </c>
      <c r="C227" s="221"/>
      <c r="D227" s="222" t="s">
        <v>343</v>
      </c>
      <c r="E227" s="223" t="s">
        <v>623</v>
      </c>
      <c r="F227" s="223">
        <f>387-14.63</f>
        <v>372.37</v>
      </c>
      <c r="G227" s="223"/>
      <c r="H227" s="223">
        <v>490</v>
      </c>
      <c r="I227" s="225">
        <v>490</v>
      </c>
      <c r="J227" s="195" t="s">
        <v>681</v>
      </c>
      <c r="K227" s="196">
        <f t="shared" si="47"/>
        <v>117.63</v>
      </c>
      <c r="L227" s="197">
        <f t="shared" si="48"/>
        <v>0.31589548030185027</v>
      </c>
      <c r="M227" s="192" t="s">
        <v>591</v>
      </c>
      <c r="N227" s="198">
        <v>43850</v>
      </c>
      <c r="O227" s="1"/>
      <c r="P227" s="1"/>
      <c r="Q227" s="1"/>
      <c r="R227" s="6" t="s">
        <v>780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3">
        <v>142</v>
      </c>
      <c r="B228" s="234">
        <v>43578</v>
      </c>
      <c r="C228" s="234"/>
      <c r="D228" s="235" t="s">
        <v>797</v>
      </c>
      <c r="E228" s="236" t="s">
        <v>593</v>
      </c>
      <c r="F228" s="236">
        <v>220</v>
      </c>
      <c r="G228" s="236"/>
      <c r="H228" s="236">
        <v>127.5</v>
      </c>
      <c r="I228" s="237">
        <v>284</v>
      </c>
      <c r="J228" s="205" t="s">
        <v>798</v>
      </c>
      <c r="K228" s="206">
        <f t="shared" si="47"/>
        <v>-92.5</v>
      </c>
      <c r="L228" s="207">
        <f t="shared" si="48"/>
        <v>-0.42045454545454547</v>
      </c>
      <c r="M228" s="203" t="s">
        <v>604</v>
      </c>
      <c r="N228" s="200">
        <v>43896</v>
      </c>
      <c r="O228" s="1"/>
      <c r="P228" s="1"/>
      <c r="Q228" s="1"/>
      <c r="R228" s="6" t="s">
        <v>780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0">
        <v>143</v>
      </c>
      <c r="B229" s="221">
        <v>43622</v>
      </c>
      <c r="C229" s="221"/>
      <c r="D229" s="222" t="s">
        <v>483</v>
      </c>
      <c r="E229" s="223" t="s">
        <v>593</v>
      </c>
      <c r="F229" s="223">
        <v>332.8</v>
      </c>
      <c r="G229" s="223"/>
      <c r="H229" s="223">
        <v>405</v>
      </c>
      <c r="I229" s="225">
        <v>419</v>
      </c>
      <c r="J229" s="195" t="s">
        <v>799</v>
      </c>
      <c r="K229" s="196">
        <f t="shared" si="47"/>
        <v>72.199999999999989</v>
      </c>
      <c r="L229" s="197">
        <f t="shared" si="48"/>
        <v>0.21694711538461534</v>
      </c>
      <c r="M229" s="192" t="s">
        <v>591</v>
      </c>
      <c r="N229" s="198">
        <v>43860</v>
      </c>
      <c r="O229" s="1"/>
      <c r="P229" s="1"/>
      <c r="Q229" s="1"/>
      <c r="R229" s="6" t="s">
        <v>784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4">
        <v>144</v>
      </c>
      <c r="B230" s="213">
        <v>43641</v>
      </c>
      <c r="C230" s="213"/>
      <c r="D230" s="214" t="s">
        <v>151</v>
      </c>
      <c r="E230" s="215" t="s">
        <v>623</v>
      </c>
      <c r="F230" s="215">
        <v>386</v>
      </c>
      <c r="G230" s="216"/>
      <c r="H230" s="216">
        <v>395</v>
      </c>
      <c r="I230" s="216">
        <v>452</v>
      </c>
      <c r="J230" s="217" t="s">
        <v>800</v>
      </c>
      <c r="K230" s="218">
        <f t="shared" si="47"/>
        <v>9</v>
      </c>
      <c r="L230" s="219">
        <f t="shared" si="48"/>
        <v>2.3316062176165803E-2</v>
      </c>
      <c r="M230" s="215" t="s">
        <v>714</v>
      </c>
      <c r="N230" s="213">
        <v>43868</v>
      </c>
      <c r="O230" s="1"/>
      <c r="P230" s="1"/>
      <c r="Q230" s="1"/>
      <c r="R230" s="6" t="s">
        <v>784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4">
        <v>145</v>
      </c>
      <c r="B231" s="213">
        <v>43707</v>
      </c>
      <c r="C231" s="213"/>
      <c r="D231" s="214" t="s">
        <v>131</v>
      </c>
      <c r="E231" s="215" t="s">
        <v>623</v>
      </c>
      <c r="F231" s="215">
        <v>137.5</v>
      </c>
      <c r="G231" s="216"/>
      <c r="H231" s="216">
        <v>138.5</v>
      </c>
      <c r="I231" s="216">
        <v>190</v>
      </c>
      <c r="J231" s="217" t="s">
        <v>820</v>
      </c>
      <c r="K231" s="218">
        <f t="shared" ref="K231" si="49">H231-F231</f>
        <v>1</v>
      </c>
      <c r="L231" s="219">
        <f t="shared" ref="L231" si="50">K231/F231</f>
        <v>7.2727272727272727E-3</v>
      </c>
      <c r="M231" s="215" t="s">
        <v>714</v>
      </c>
      <c r="N231" s="213">
        <v>44432</v>
      </c>
      <c r="O231" s="1"/>
      <c r="P231" s="1"/>
      <c r="Q231" s="1"/>
      <c r="R231" s="6" t="s">
        <v>780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146</v>
      </c>
      <c r="B232" s="221">
        <v>43731</v>
      </c>
      <c r="C232" s="221"/>
      <c r="D232" s="222" t="s">
        <v>430</v>
      </c>
      <c r="E232" s="223" t="s">
        <v>623</v>
      </c>
      <c r="F232" s="223">
        <v>235</v>
      </c>
      <c r="G232" s="223"/>
      <c r="H232" s="223">
        <v>295</v>
      </c>
      <c r="I232" s="225">
        <v>296</v>
      </c>
      <c r="J232" s="195" t="s">
        <v>801</v>
      </c>
      <c r="K232" s="196">
        <f t="shared" ref="K232:K238" si="51">H232-F232</f>
        <v>60</v>
      </c>
      <c r="L232" s="197">
        <f t="shared" ref="L232:L238" si="52">K232/F232</f>
        <v>0.25531914893617019</v>
      </c>
      <c r="M232" s="192" t="s">
        <v>591</v>
      </c>
      <c r="N232" s="198">
        <v>43844</v>
      </c>
      <c r="O232" s="1"/>
      <c r="P232" s="1"/>
      <c r="Q232" s="1"/>
      <c r="R232" s="6" t="s">
        <v>784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147</v>
      </c>
      <c r="B233" s="221">
        <v>43752</v>
      </c>
      <c r="C233" s="221"/>
      <c r="D233" s="222" t="s">
        <v>802</v>
      </c>
      <c r="E233" s="223" t="s">
        <v>623</v>
      </c>
      <c r="F233" s="223">
        <v>277.5</v>
      </c>
      <c r="G233" s="223"/>
      <c r="H233" s="223">
        <v>333</v>
      </c>
      <c r="I233" s="225">
        <v>333</v>
      </c>
      <c r="J233" s="195" t="s">
        <v>803</v>
      </c>
      <c r="K233" s="196">
        <f t="shared" si="51"/>
        <v>55.5</v>
      </c>
      <c r="L233" s="197">
        <f t="shared" si="52"/>
        <v>0.2</v>
      </c>
      <c r="M233" s="192" t="s">
        <v>591</v>
      </c>
      <c r="N233" s="198">
        <v>43846</v>
      </c>
      <c r="O233" s="1"/>
      <c r="P233" s="1"/>
      <c r="Q233" s="1"/>
      <c r="R233" s="6" t="s">
        <v>780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148</v>
      </c>
      <c r="B234" s="221">
        <v>43752</v>
      </c>
      <c r="C234" s="221"/>
      <c r="D234" s="222" t="s">
        <v>804</v>
      </c>
      <c r="E234" s="223" t="s">
        <v>623</v>
      </c>
      <c r="F234" s="223">
        <v>930</v>
      </c>
      <c r="G234" s="223"/>
      <c r="H234" s="223">
        <v>1165</v>
      </c>
      <c r="I234" s="225">
        <v>1200</v>
      </c>
      <c r="J234" s="195" t="s">
        <v>805</v>
      </c>
      <c r="K234" s="196">
        <f t="shared" si="51"/>
        <v>235</v>
      </c>
      <c r="L234" s="197">
        <f t="shared" si="52"/>
        <v>0.25268817204301075</v>
      </c>
      <c r="M234" s="192" t="s">
        <v>591</v>
      </c>
      <c r="N234" s="198">
        <v>43847</v>
      </c>
      <c r="O234" s="1"/>
      <c r="P234" s="1"/>
      <c r="Q234" s="1"/>
      <c r="R234" s="6" t="s">
        <v>784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149</v>
      </c>
      <c r="B235" s="221">
        <v>43753</v>
      </c>
      <c r="C235" s="221"/>
      <c r="D235" s="222" t="s">
        <v>806</v>
      </c>
      <c r="E235" s="223" t="s">
        <v>623</v>
      </c>
      <c r="F235" s="193">
        <v>111</v>
      </c>
      <c r="G235" s="223"/>
      <c r="H235" s="223">
        <v>141</v>
      </c>
      <c r="I235" s="225">
        <v>141</v>
      </c>
      <c r="J235" s="195" t="s">
        <v>607</v>
      </c>
      <c r="K235" s="196">
        <f t="shared" si="51"/>
        <v>30</v>
      </c>
      <c r="L235" s="197">
        <f t="shared" si="52"/>
        <v>0.27027027027027029</v>
      </c>
      <c r="M235" s="192" t="s">
        <v>591</v>
      </c>
      <c r="N235" s="198">
        <v>44328</v>
      </c>
      <c r="O235" s="1"/>
      <c r="P235" s="1"/>
      <c r="Q235" s="1"/>
      <c r="R235" s="6" t="s">
        <v>784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150</v>
      </c>
      <c r="B236" s="221">
        <v>43753</v>
      </c>
      <c r="C236" s="221"/>
      <c r="D236" s="222" t="s">
        <v>807</v>
      </c>
      <c r="E236" s="223" t="s">
        <v>623</v>
      </c>
      <c r="F236" s="193">
        <v>296</v>
      </c>
      <c r="G236" s="223"/>
      <c r="H236" s="223">
        <v>370</v>
      </c>
      <c r="I236" s="225">
        <v>370</v>
      </c>
      <c r="J236" s="195" t="s">
        <v>681</v>
      </c>
      <c r="K236" s="196">
        <f t="shared" si="51"/>
        <v>74</v>
      </c>
      <c r="L236" s="197">
        <f t="shared" si="52"/>
        <v>0.25</v>
      </c>
      <c r="M236" s="192" t="s">
        <v>591</v>
      </c>
      <c r="N236" s="198">
        <v>43853</v>
      </c>
      <c r="O236" s="1"/>
      <c r="P236" s="1"/>
      <c r="Q236" s="1"/>
      <c r="R236" s="6" t="s">
        <v>784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151</v>
      </c>
      <c r="B237" s="221">
        <v>43754</v>
      </c>
      <c r="C237" s="221"/>
      <c r="D237" s="222" t="s">
        <v>808</v>
      </c>
      <c r="E237" s="223" t="s">
        <v>623</v>
      </c>
      <c r="F237" s="193">
        <v>300</v>
      </c>
      <c r="G237" s="223"/>
      <c r="H237" s="223">
        <v>382.5</v>
      </c>
      <c r="I237" s="225">
        <v>344</v>
      </c>
      <c r="J237" s="195" t="s">
        <v>891</v>
      </c>
      <c r="K237" s="196">
        <f t="shared" si="51"/>
        <v>82.5</v>
      </c>
      <c r="L237" s="197">
        <f t="shared" si="52"/>
        <v>0.27500000000000002</v>
      </c>
      <c r="M237" s="192" t="s">
        <v>591</v>
      </c>
      <c r="N237" s="198">
        <v>44238</v>
      </c>
      <c r="O237" s="1"/>
      <c r="P237" s="1"/>
      <c r="Q237" s="1"/>
      <c r="R237" s="6" t="s">
        <v>784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0">
        <v>152</v>
      </c>
      <c r="B238" s="221">
        <v>43832</v>
      </c>
      <c r="C238" s="221"/>
      <c r="D238" s="222" t="s">
        <v>809</v>
      </c>
      <c r="E238" s="223" t="s">
        <v>623</v>
      </c>
      <c r="F238" s="193">
        <v>495</v>
      </c>
      <c r="G238" s="223"/>
      <c r="H238" s="223">
        <v>595</v>
      </c>
      <c r="I238" s="225">
        <v>590</v>
      </c>
      <c r="J238" s="195" t="s">
        <v>884</v>
      </c>
      <c r="K238" s="196">
        <f t="shared" si="51"/>
        <v>100</v>
      </c>
      <c r="L238" s="197">
        <f t="shared" si="52"/>
        <v>0.20202020202020202</v>
      </c>
      <c r="M238" s="192" t="s">
        <v>591</v>
      </c>
      <c r="N238" s="198" t="s">
        <v>890</v>
      </c>
      <c r="O238" s="1"/>
      <c r="P238" s="1"/>
      <c r="Q238" s="1"/>
      <c r="R238" s="6" t="s">
        <v>784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0">
        <v>153</v>
      </c>
      <c r="B239" s="221">
        <v>43966</v>
      </c>
      <c r="C239" s="221"/>
      <c r="D239" s="222" t="s">
        <v>71</v>
      </c>
      <c r="E239" s="223" t="s">
        <v>623</v>
      </c>
      <c r="F239" s="193">
        <v>67.5</v>
      </c>
      <c r="G239" s="223"/>
      <c r="H239" s="223">
        <v>86</v>
      </c>
      <c r="I239" s="225">
        <v>86</v>
      </c>
      <c r="J239" s="195" t="s">
        <v>810</v>
      </c>
      <c r="K239" s="196">
        <f t="shared" ref="K239:K246" si="53">H239-F239</f>
        <v>18.5</v>
      </c>
      <c r="L239" s="197">
        <f t="shared" ref="L239:L246" si="54">K239/F239</f>
        <v>0.27407407407407408</v>
      </c>
      <c r="M239" s="192" t="s">
        <v>591</v>
      </c>
      <c r="N239" s="198">
        <v>44008</v>
      </c>
      <c r="O239" s="1"/>
      <c r="P239" s="1"/>
      <c r="Q239" s="1"/>
      <c r="R239" s="6" t="s">
        <v>784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0">
        <v>154</v>
      </c>
      <c r="B240" s="221">
        <v>44035</v>
      </c>
      <c r="C240" s="221"/>
      <c r="D240" s="222" t="s">
        <v>482</v>
      </c>
      <c r="E240" s="223" t="s">
        <v>623</v>
      </c>
      <c r="F240" s="193">
        <v>231</v>
      </c>
      <c r="G240" s="223"/>
      <c r="H240" s="223">
        <v>281</v>
      </c>
      <c r="I240" s="225">
        <v>281</v>
      </c>
      <c r="J240" s="195" t="s">
        <v>681</v>
      </c>
      <c r="K240" s="196">
        <f t="shared" si="53"/>
        <v>50</v>
      </c>
      <c r="L240" s="197">
        <f t="shared" si="54"/>
        <v>0.21645021645021645</v>
      </c>
      <c r="M240" s="192" t="s">
        <v>591</v>
      </c>
      <c r="N240" s="198">
        <v>44358</v>
      </c>
      <c r="O240" s="1"/>
      <c r="P240" s="1"/>
      <c r="Q240" s="1"/>
      <c r="R240" s="6" t="s">
        <v>784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0">
        <v>155</v>
      </c>
      <c r="B241" s="221">
        <v>44092</v>
      </c>
      <c r="C241" s="221"/>
      <c r="D241" s="222" t="s">
        <v>407</v>
      </c>
      <c r="E241" s="223" t="s">
        <v>623</v>
      </c>
      <c r="F241" s="223">
        <v>206</v>
      </c>
      <c r="G241" s="223"/>
      <c r="H241" s="223">
        <v>248</v>
      </c>
      <c r="I241" s="225">
        <v>248</v>
      </c>
      <c r="J241" s="195" t="s">
        <v>681</v>
      </c>
      <c r="K241" s="196">
        <f t="shared" si="53"/>
        <v>42</v>
      </c>
      <c r="L241" s="197">
        <f t="shared" si="54"/>
        <v>0.20388349514563106</v>
      </c>
      <c r="M241" s="192" t="s">
        <v>591</v>
      </c>
      <c r="N241" s="198">
        <v>44214</v>
      </c>
      <c r="O241" s="1"/>
      <c r="P241" s="1"/>
      <c r="Q241" s="1"/>
      <c r="R241" s="6" t="s">
        <v>784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0">
        <v>156</v>
      </c>
      <c r="B242" s="221">
        <v>44140</v>
      </c>
      <c r="C242" s="221"/>
      <c r="D242" s="222" t="s">
        <v>407</v>
      </c>
      <c r="E242" s="223" t="s">
        <v>623</v>
      </c>
      <c r="F242" s="223">
        <v>182.5</v>
      </c>
      <c r="G242" s="223"/>
      <c r="H242" s="223">
        <v>248</v>
      </c>
      <c r="I242" s="225">
        <v>248</v>
      </c>
      <c r="J242" s="195" t="s">
        <v>681</v>
      </c>
      <c r="K242" s="196">
        <f t="shared" si="53"/>
        <v>65.5</v>
      </c>
      <c r="L242" s="197">
        <f t="shared" si="54"/>
        <v>0.35890410958904112</v>
      </c>
      <c r="M242" s="192" t="s">
        <v>591</v>
      </c>
      <c r="N242" s="198">
        <v>44214</v>
      </c>
      <c r="O242" s="1"/>
      <c r="P242" s="1"/>
      <c r="Q242" s="1"/>
      <c r="R242" s="6" t="s">
        <v>784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0">
        <v>157</v>
      </c>
      <c r="B243" s="221">
        <v>44140</v>
      </c>
      <c r="C243" s="221"/>
      <c r="D243" s="222" t="s">
        <v>327</v>
      </c>
      <c r="E243" s="223" t="s">
        <v>623</v>
      </c>
      <c r="F243" s="223">
        <v>247.5</v>
      </c>
      <c r="G243" s="223"/>
      <c r="H243" s="223">
        <v>320</v>
      </c>
      <c r="I243" s="225">
        <v>320</v>
      </c>
      <c r="J243" s="195" t="s">
        <v>681</v>
      </c>
      <c r="K243" s="196">
        <f t="shared" si="53"/>
        <v>72.5</v>
      </c>
      <c r="L243" s="197">
        <f t="shared" si="54"/>
        <v>0.29292929292929293</v>
      </c>
      <c r="M243" s="192" t="s">
        <v>591</v>
      </c>
      <c r="N243" s="198">
        <v>44323</v>
      </c>
      <c r="O243" s="1"/>
      <c r="P243" s="1"/>
      <c r="Q243" s="1"/>
      <c r="R243" s="6" t="s">
        <v>784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0">
        <v>158</v>
      </c>
      <c r="B244" s="221">
        <v>44140</v>
      </c>
      <c r="C244" s="221"/>
      <c r="D244" s="222" t="s">
        <v>272</v>
      </c>
      <c r="E244" s="223" t="s">
        <v>623</v>
      </c>
      <c r="F244" s="193">
        <v>925</v>
      </c>
      <c r="G244" s="223"/>
      <c r="H244" s="223">
        <v>1095</v>
      </c>
      <c r="I244" s="225">
        <v>1093</v>
      </c>
      <c r="J244" s="195" t="s">
        <v>811</v>
      </c>
      <c r="K244" s="196">
        <f t="shared" si="53"/>
        <v>170</v>
      </c>
      <c r="L244" s="197">
        <f t="shared" si="54"/>
        <v>0.18378378378378379</v>
      </c>
      <c r="M244" s="192" t="s">
        <v>591</v>
      </c>
      <c r="N244" s="198">
        <v>44201</v>
      </c>
      <c r="O244" s="1"/>
      <c r="P244" s="1"/>
      <c r="Q244" s="1"/>
      <c r="R244" s="6" t="s">
        <v>784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159</v>
      </c>
      <c r="B245" s="221">
        <v>44140</v>
      </c>
      <c r="C245" s="221"/>
      <c r="D245" s="222" t="s">
        <v>343</v>
      </c>
      <c r="E245" s="223" t="s">
        <v>623</v>
      </c>
      <c r="F245" s="193">
        <v>332.5</v>
      </c>
      <c r="G245" s="223"/>
      <c r="H245" s="223">
        <v>393</v>
      </c>
      <c r="I245" s="225">
        <v>406</v>
      </c>
      <c r="J245" s="195" t="s">
        <v>812</v>
      </c>
      <c r="K245" s="196">
        <f t="shared" si="53"/>
        <v>60.5</v>
      </c>
      <c r="L245" s="197">
        <f t="shared" si="54"/>
        <v>0.18195488721804512</v>
      </c>
      <c r="M245" s="192" t="s">
        <v>591</v>
      </c>
      <c r="N245" s="198">
        <v>44256</v>
      </c>
      <c r="O245" s="1"/>
      <c r="P245" s="1"/>
      <c r="Q245" s="1"/>
      <c r="R245" s="6" t="s">
        <v>784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0">
        <v>160</v>
      </c>
      <c r="B246" s="221">
        <v>44141</v>
      </c>
      <c r="C246" s="221"/>
      <c r="D246" s="222" t="s">
        <v>482</v>
      </c>
      <c r="E246" s="223" t="s">
        <v>623</v>
      </c>
      <c r="F246" s="193">
        <v>231</v>
      </c>
      <c r="G246" s="223"/>
      <c r="H246" s="223">
        <v>281</v>
      </c>
      <c r="I246" s="225">
        <v>281</v>
      </c>
      <c r="J246" s="195" t="s">
        <v>681</v>
      </c>
      <c r="K246" s="196">
        <f t="shared" si="53"/>
        <v>50</v>
      </c>
      <c r="L246" s="197">
        <f t="shared" si="54"/>
        <v>0.21645021645021645</v>
      </c>
      <c r="M246" s="192" t="s">
        <v>591</v>
      </c>
      <c r="N246" s="198">
        <v>44358</v>
      </c>
      <c r="O246" s="1"/>
      <c r="P246" s="1"/>
      <c r="Q246" s="1"/>
      <c r="R246" s="6" t="s">
        <v>784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46">
        <v>161</v>
      </c>
      <c r="B247" s="239">
        <v>44187</v>
      </c>
      <c r="C247" s="239"/>
      <c r="D247" s="240" t="s">
        <v>455</v>
      </c>
      <c r="E247" s="53" t="s">
        <v>623</v>
      </c>
      <c r="F247" s="241" t="s">
        <v>813</v>
      </c>
      <c r="G247" s="53"/>
      <c r="H247" s="53"/>
      <c r="I247" s="242">
        <v>239</v>
      </c>
      <c r="J247" s="238" t="s">
        <v>594</v>
      </c>
      <c r="K247" s="238"/>
      <c r="L247" s="243"/>
      <c r="M247" s="244"/>
      <c r="N247" s="245"/>
      <c r="O247" s="1"/>
      <c r="P247" s="1"/>
      <c r="Q247" s="1"/>
      <c r="R247" s="6" t="s">
        <v>784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0">
        <v>162</v>
      </c>
      <c r="B248" s="221">
        <v>44258</v>
      </c>
      <c r="C248" s="221"/>
      <c r="D248" s="222" t="s">
        <v>809</v>
      </c>
      <c r="E248" s="223" t="s">
        <v>623</v>
      </c>
      <c r="F248" s="193">
        <v>495</v>
      </c>
      <c r="G248" s="223"/>
      <c r="H248" s="223">
        <v>595</v>
      </c>
      <c r="I248" s="225">
        <v>590</v>
      </c>
      <c r="J248" s="195" t="s">
        <v>884</v>
      </c>
      <c r="K248" s="196">
        <f t="shared" ref="K248" si="55">H248-F248</f>
        <v>100</v>
      </c>
      <c r="L248" s="197">
        <f t="shared" ref="L248" si="56">K248/F248</f>
        <v>0.20202020202020202</v>
      </c>
      <c r="M248" s="192" t="s">
        <v>591</v>
      </c>
      <c r="N248" s="198" t="s">
        <v>890</v>
      </c>
      <c r="O248" s="1"/>
      <c r="P248" s="1"/>
      <c r="R248" s="6" t="s">
        <v>784</v>
      </c>
    </row>
    <row r="249" spans="1:26" ht="12.75" customHeight="1">
      <c r="A249" s="220">
        <v>163</v>
      </c>
      <c r="B249" s="221">
        <v>44274</v>
      </c>
      <c r="C249" s="221"/>
      <c r="D249" s="222" t="s">
        <v>343</v>
      </c>
      <c r="E249" s="223" t="s">
        <v>623</v>
      </c>
      <c r="F249" s="193">
        <v>355</v>
      </c>
      <c r="G249" s="223"/>
      <c r="H249" s="223">
        <v>422.5</v>
      </c>
      <c r="I249" s="225">
        <v>420</v>
      </c>
      <c r="J249" s="195" t="s">
        <v>814</v>
      </c>
      <c r="K249" s="196">
        <f t="shared" ref="K249:K252" si="57">H249-F249</f>
        <v>67.5</v>
      </c>
      <c r="L249" s="197">
        <f t="shared" ref="L249:L252" si="58">K249/F249</f>
        <v>0.19014084507042253</v>
      </c>
      <c r="M249" s="192" t="s">
        <v>591</v>
      </c>
      <c r="N249" s="198">
        <v>44361</v>
      </c>
      <c r="O249" s="1"/>
      <c r="R249" s="247" t="s">
        <v>784</v>
      </c>
    </row>
    <row r="250" spans="1:26" ht="12.75" customHeight="1">
      <c r="A250" s="220">
        <v>164</v>
      </c>
      <c r="B250" s="221">
        <v>44295</v>
      </c>
      <c r="C250" s="221"/>
      <c r="D250" s="222" t="s">
        <v>815</v>
      </c>
      <c r="E250" s="223" t="s">
        <v>623</v>
      </c>
      <c r="F250" s="193">
        <v>555</v>
      </c>
      <c r="G250" s="223"/>
      <c r="H250" s="223">
        <v>663</v>
      </c>
      <c r="I250" s="225">
        <v>663</v>
      </c>
      <c r="J250" s="195" t="s">
        <v>816</v>
      </c>
      <c r="K250" s="196">
        <f t="shared" si="57"/>
        <v>108</v>
      </c>
      <c r="L250" s="197">
        <f t="shared" si="58"/>
        <v>0.19459459459459461</v>
      </c>
      <c r="M250" s="192" t="s">
        <v>591</v>
      </c>
      <c r="N250" s="198">
        <v>44321</v>
      </c>
      <c r="O250" s="1"/>
      <c r="P250" s="1"/>
      <c r="Q250" s="1"/>
      <c r="R250" s="247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165</v>
      </c>
      <c r="B251" s="221">
        <v>44308</v>
      </c>
      <c r="C251" s="221"/>
      <c r="D251" s="222" t="s">
        <v>376</v>
      </c>
      <c r="E251" s="223" t="s">
        <v>623</v>
      </c>
      <c r="F251" s="193">
        <v>126.5</v>
      </c>
      <c r="G251" s="223"/>
      <c r="H251" s="223">
        <v>155</v>
      </c>
      <c r="I251" s="225">
        <v>155</v>
      </c>
      <c r="J251" s="195" t="s">
        <v>681</v>
      </c>
      <c r="K251" s="196">
        <f t="shared" si="57"/>
        <v>28.5</v>
      </c>
      <c r="L251" s="197">
        <f t="shared" si="58"/>
        <v>0.22529644268774704</v>
      </c>
      <c r="M251" s="192" t="s">
        <v>591</v>
      </c>
      <c r="N251" s="198">
        <v>44362</v>
      </c>
      <c r="O251" s="1"/>
      <c r="R251" s="247" t="s">
        <v>784</v>
      </c>
    </row>
    <row r="252" spans="1:26" ht="12.75" customHeight="1">
      <c r="A252" s="293">
        <v>166</v>
      </c>
      <c r="B252" s="294">
        <v>44368</v>
      </c>
      <c r="C252" s="294"/>
      <c r="D252" s="295" t="s">
        <v>394</v>
      </c>
      <c r="E252" s="296" t="s">
        <v>623</v>
      </c>
      <c r="F252" s="297">
        <v>287.5</v>
      </c>
      <c r="G252" s="296"/>
      <c r="H252" s="296">
        <v>245</v>
      </c>
      <c r="I252" s="298">
        <v>344</v>
      </c>
      <c r="J252" s="205" t="s">
        <v>853</v>
      </c>
      <c r="K252" s="206">
        <f t="shared" si="57"/>
        <v>-42.5</v>
      </c>
      <c r="L252" s="207">
        <f t="shared" si="58"/>
        <v>-0.14782608695652175</v>
      </c>
      <c r="M252" s="203" t="s">
        <v>604</v>
      </c>
      <c r="N252" s="200">
        <v>44508</v>
      </c>
      <c r="O252" s="1"/>
      <c r="R252" s="247" t="s">
        <v>784</v>
      </c>
    </row>
    <row r="253" spans="1:26" ht="12.75" customHeight="1">
      <c r="A253" s="246">
        <v>167</v>
      </c>
      <c r="B253" s="239">
        <v>44368</v>
      </c>
      <c r="C253" s="239"/>
      <c r="D253" s="240" t="s">
        <v>482</v>
      </c>
      <c r="E253" s="53" t="s">
        <v>623</v>
      </c>
      <c r="F253" s="241" t="s">
        <v>817</v>
      </c>
      <c r="G253" s="53"/>
      <c r="H253" s="53"/>
      <c r="I253" s="242">
        <v>320</v>
      </c>
      <c r="J253" s="238" t="s">
        <v>594</v>
      </c>
      <c r="K253" s="246"/>
      <c r="L253" s="239"/>
      <c r="M253" s="239"/>
      <c r="N253" s="240"/>
      <c r="O253" s="41"/>
      <c r="R253" s="247" t="s">
        <v>784</v>
      </c>
    </row>
    <row r="254" spans="1:26" ht="12.75" customHeight="1">
      <c r="A254" s="220">
        <v>168</v>
      </c>
      <c r="B254" s="221">
        <v>44406</v>
      </c>
      <c r="C254" s="221"/>
      <c r="D254" s="222" t="s">
        <v>376</v>
      </c>
      <c r="E254" s="223" t="s">
        <v>623</v>
      </c>
      <c r="F254" s="193">
        <v>162.5</v>
      </c>
      <c r="G254" s="223"/>
      <c r="H254" s="223">
        <v>200</v>
      </c>
      <c r="I254" s="225">
        <v>200</v>
      </c>
      <c r="J254" s="195" t="s">
        <v>681</v>
      </c>
      <c r="K254" s="196">
        <f t="shared" ref="K254" si="59">H254-F254</f>
        <v>37.5</v>
      </c>
      <c r="L254" s="197">
        <f t="shared" ref="L254" si="60">K254/F254</f>
        <v>0.23076923076923078</v>
      </c>
      <c r="M254" s="192" t="s">
        <v>591</v>
      </c>
      <c r="N254" s="198">
        <v>44571</v>
      </c>
      <c r="O254" s="1"/>
      <c r="R254" s="247" t="s">
        <v>784</v>
      </c>
    </row>
    <row r="255" spans="1:26" ht="12.75" customHeight="1">
      <c r="A255" s="220">
        <v>169</v>
      </c>
      <c r="B255" s="221">
        <v>44462</v>
      </c>
      <c r="C255" s="221"/>
      <c r="D255" s="222" t="s">
        <v>822</v>
      </c>
      <c r="E255" s="223" t="s">
        <v>623</v>
      </c>
      <c r="F255" s="193">
        <v>1235</v>
      </c>
      <c r="G255" s="223"/>
      <c r="H255" s="223">
        <v>1505</v>
      </c>
      <c r="I255" s="225">
        <v>1500</v>
      </c>
      <c r="J255" s="195" t="s">
        <v>681</v>
      </c>
      <c r="K255" s="196">
        <f t="shared" ref="K255" si="61">H255-F255</f>
        <v>270</v>
      </c>
      <c r="L255" s="197">
        <f t="shared" ref="L255" si="62">K255/F255</f>
        <v>0.21862348178137653</v>
      </c>
      <c r="M255" s="192" t="s">
        <v>591</v>
      </c>
      <c r="N255" s="198">
        <v>44564</v>
      </c>
      <c r="O255" s="1"/>
      <c r="R255" s="247" t="s">
        <v>784</v>
      </c>
    </row>
    <row r="256" spans="1:26" ht="12.75" customHeight="1">
      <c r="A256" s="264">
        <v>170</v>
      </c>
      <c r="B256" s="265">
        <v>44480</v>
      </c>
      <c r="C256" s="265"/>
      <c r="D256" s="266" t="s">
        <v>824</v>
      </c>
      <c r="E256" s="267" t="s">
        <v>623</v>
      </c>
      <c r="F256" s="268" t="s">
        <v>829</v>
      </c>
      <c r="G256" s="267"/>
      <c r="H256" s="267"/>
      <c r="I256" s="267">
        <v>145</v>
      </c>
      <c r="J256" s="269" t="s">
        <v>594</v>
      </c>
      <c r="K256" s="264"/>
      <c r="L256" s="265"/>
      <c r="M256" s="265"/>
      <c r="N256" s="266"/>
      <c r="O256" s="41"/>
      <c r="R256" s="247" t="s">
        <v>784</v>
      </c>
    </row>
    <row r="257" spans="1:18" ht="12.75" customHeight="1">
      <c r="A257" s="270">
        <v>171</v>
      </c>
      <c r="B257" s="271">
        <v>44481</v>
      </c>
      <c r="C257" s="271"/>
      <c r="D257" s="272" t="s">
        <v>261</v>
      </c>
      <c r="E257" s="273" t="s">
        <v>623</v>
      </c>
      <c r="F257" s="274" t="s">
        <v>826</v>
      </c>
      <c r="G257" s="273"/>
      <c r="H257" s="273"/>
      <c r="I257" s="273">
        <v>380</v>
      </c>
      <c r="J257" s="275" t="s">
        <v>594</v>
      </c>
      <c r="K257" s="270"/>
      <c r="L257" s="271"/>
      <c r="M257" s="271"/>
      <c r="N257" s="272"/>
      <c r="O257" s="41"/>
      <c r="R257" s="247" t="s">
        <v>784</v>
      </c>
    </row>
    <row r="258" spans="1:18" ht="12.75" customHeight="1">
      <c r="A258" s="270">
        <v>172</v>
      </c>
      <c r="B258" s="271">
        <v>44481</v>
      </c>
      <c r="C258" s="271"/>
      <c r="D258" s="272" t="s">
        <v>402</v>
      </c>
      <c r="E258" s="273" t="s">
        <v>623</v>
      </c>
      <c r="F258" s="274" t="s">
        <v>827</v>
      </c>
      <c r="G258" s="273"/>
      <c r="H258" s="273"/>
      <c r="I258" s="273">
        <v>56</v>
      </c>
      <c r="J258" s="275" t="s">
        <v>594</v>
      </c>
      <c r="K258" s="270"/>
      <c r="L258" s="271"/>
      <c r="M258" s="271"/>
      <c r="N258" s="272"/>
      <c r="O258" s="41"/>
      <c r="R258" s="247"/>
    </row>
    <row r="259" spans="1:18" ht="12.75" customHeight="1">
      <c r="A259" s="276">
        <v>173</v>
      </c>
      <c r="B259" s="271">
        <v>44551</v>
      </c>
      <c r="C259" s="276"/>
      <c r="D259" s="276" t="s">
        <v>119</v>
      </c>
      <c r="E259" s="273" t="s">
        <v>623</v>
      </c>
      <c r="F259" s="273" t="s">
        <v>857</v>
      </c>
      <c r="G259" s="273"/>
      <c r="H259" s="273"/>
      <c r="I259" s="273">
        <v>3000</v>
      </c>
      <c r="J259" s="273" t="s">
        <v>594</v>
      </c>
      <c r="K259" s="273"/>
      <c r="L259" s="273"/>
      <c r="M259" s="273"/>
      <c r="N259" s="276"/>
      <c r="O259" s="41"/>
      <c r="R259" s="247"/>
    </row>
    <row r="260" spans="1:18" ht="12.75" customHeight="1">
      <c r="F260" s="56"/>
      <c r="G260" s="56"/>
      <c r="H260" s="56"/>
      <c r="I260" s="56"/>
      <c r="J260" s="41"/>
      <c r="K260" s="56"/>
      <c r="L260" s="56"/>
      <c r="M260" s="56"/>
      <c r="O260" s="41"/>
      <c r="R260" s="247"/>
    </row>
    <row r="261" spans="1:18" ht="12.75" customHeight="1">
      <c r="A261" s="246"/>
      <c r="B261" s="248" t="s">
        <v>818</v>
      </c>
      <c r="F261" s="56"/>
      <c r="G261" s="56"/>
      <c r="H261" s="56"/>
      <c r="I261" s="56"/>
      <c r="J261" s="41"/>
      <c r="K261" s="56"/>
      <c r="L261" s="56"/>
      <c r="M261" s="56"/>
      <c r="O261" s="41"/>
      <c r="R261" s="247"/>
    </row>
    <row r="262" spans="1:18" ht="12.75" customHeight="1">
      <c r="F262" s="56"/>
      <c r="G262" s="56"/>
      <c r="H262" s="56"/>
      <c r="I262" s="56"/>
      <c r="J262" s="41"/>
      <c r="K262" s="56"/>
      <c r="L262" s="56"/>
      <c r="M262" s="56"/>
      <c r="O262" s="41"/>
      <c r="R262" s="56"/>
    </row>
    <row r="263" spans="1:18" ht="12.75" customHeight="1">
      <c r="F263" s="56"/>
      <c r="G263" s="56"/>
      <c r="H263" s="56"/>
      <c r="I263" s="56"/>
      <c r="J263" s="41"/>
      <c r="K263" s="56"/>
      <c r="L263" s="56"/>
      <c r="M263" s="56"/>
      <c r="O263" s="41"/>
      <c r="R263" s="56"/>
    </row>
    <row r="264" spans="1:18" ht="12.75" customHeight="1">
      <c r="F264" s="56"/>
      <c r="G264" s="56"/>
      <c r="H264" s="56"/>
      <c r="I264" s="56"/>
      <c r="J264" s="41"/>
      <c r="K264" s="56"/>
      <c r="L264" s="56"/>
      <c r="M264" s="56"/>
      <c r="O264" s="41"/>
      <c r="R264" s="56"/>
    </row>
    <row r="265" spans="1:18" ht="12.75" customHeight="1">
      <c r="F265" s="56"/>
      <c r="G265" s="56"/>
      <c r="H265" s="56"/>
      <c r="I265" s="56"/>
      <c r="J265" s="41"/>
      <c r="K265" s="56"/>
      <c r="L265" s="56"/>
      <c r="M265" s="56"/>
      <c r="O265" s="41"/>
      <c r="R265" s="56"/>
    </row>
    <row r="266" spans="1:18" ht="12.75" customHeight="1">
      <c r="F266" s="56"/>
      <c r="G266" s="56"/>
      <c r="H266" s="56"/>
      <c r="I266" s="56"/>
      <c r="J266" s="41"/>
      <c r="K266" s="56"/>
      <c r="L266" s="56"/>
      <c r="M266" s="56"/>
      <c r="O266" s="41"/>
      <c r="R266" s="56"/>
    </row>
    <row r="267" spans="1:18" ht="12.75" customHeight="1">
      <c r="F267" s="56"/>
      <c r="G267" s="56"/>
      <c r="H267" s="56"/>
      <c r="I267" s="56"/>
      <c r="J267" s="41"/>
      <c r="K267" s="56"/>
      <c r="L267" s="56"/>
      <c r="M267" s="56"/>
      <c r="O267" s="41"/>
      <c r="R267" s="56"/>
    </row>
    <row r="268" spans="1:18" ht="12.75" customHeight="1">
      <c r="F268" s="56"/>
      <c r="G268" s="56"/>
      <c r="H268" s="56"/>
      <c r="I268" s="56"/>
      <c r="J268" s="41"/>
      <c r="K268" s="56"/>
      <c r="L268" s="56"/>
      <c r="M268" s="56"/>
      <c r="O268" s="41"/>
      <c r="R268" s="56"/>
    </row>
    <row r="269" spans="1:18" ht="12.75" customHeight="1">
      <c r="F269" s="56"/>
      <c r="G269" s="56"/>
      <c r="H269" s="56"/>
      <c r="I269" s="56"/>
      <c r="J269" s="41"/>
      <c r="K269" s="56"/>
      <c r="L269" s="56"/>
      <c r="M269" s="56"/>
      <c r="O269" s="41"/>
      <c r="R269" s="56"/>
    </row>
    <row r="270" spans="1:18" ht="12.75" customHeight="1">
      <c r="F270" s="56"/>
      <c r="G270" s="56"/>
      <c r="H270" s="56"/>
      <c r="I270" s="56"/>
      <c r="J270" s="41"/>
      <c r="K270" s="56"/>
      <c r="L270" s="56"/>
      <c r="M270" s="56"/>
      <c r="O270" s="41"/>
      <c r="R270" s="56"/>
    </row>
    <row r="271" spans="1:18" ht="12.75" customHeight="1">
      <c r="A271" s="249"/>
      <c r="F271" s="56"/>
      <c r="G271" s="56"/>
      <c r="H271" s="56"/>
      <c r="I271" s="56"/>
      <c r="J271" s="41"/>
      <c r="K271" s="56"/>
      <c r="L271" s="56"/>
      <c r="M271" s="56"/>
      <c r="O271" s="41"/>
      <c r="R271" s="56"/>
    </row>
    <row r="272" spans="1:18" ht="12.75" customHeight="1">
      <c r="A272" s="249"/>
      <c r="F272" s="56"/>
      <c r="G272" s="56"/>
      <c r="H272" s="56"/>
      <c r="I272" s="56"/>
      <c r="J272" s="41"/>
      <c r="K272" s="56"/>
      <c r="L272" s="56"/>
      <c r="M272" s="56"/>
      <c r="O272" s="41"/>
      <c r="R272" s="56"/>
    </row>
    <row r="273" spans="1:18" ht="12.75" customHeight="1">
      <c r="A273" s="53"/>
      <c r="F273" s="56"/>
      <c r="G273" s="56"/>
      <c r="H273" s="56"/>
      <c r="I273" s="56"/>
      <c r="J273" s="41"/>
      <c r="K273" s="56"/>
      <c r="L273" s="56"/>
      <c r="M273" s="56"/>
      <c r="O273" s="41"/>
      <c r="R273" s="56"/>
    </row>
    <row r="274" spans="1:18" ht="12.75" customHeight="1">
      <c r="F274" s="56"/>
      <c r="G274" s="56"/>
      <c r="H274" s="56"/>
      <c r="I274" s="56"/>
      <c r="J274" s="41"/>
      <c r="K274" s="56"/>
      <c r="L274" s="56"/>
      <c r="M274" s="56"/>
      <c r="O274" s="41"/>
      <c r="R274" s="56"/>
    </row>
    <row r="275" spans="1:18" ht="12.75" customHeight="1">
      <c r="F275" s="56"/>
      <c r="G275" s="56"/>
      <c r="H275" s="56"/>
      <c r="I275" s="56"/>
      <c r="J275" s="41"/>
      <c r="K275" s="56"/>
      <c r="L275" s="56"/>
      <c r="M275" s="56"/>
      <c r="O275" s="41"/>
      <c r="R275" s="56"/>
    </row>
    <row r="276" spans="1:18" ht="12.75" customHeight="1">
      <c r="F276" s="56"/>
      <c r="G276" s="56"/>
      <c r="H276" s="56"/>
      <c r="I276" s="56"/>
      <c r="J276" s="41"/>
      <c r="K276" s="56"/>
      <c r="L276" s="56"/>
      <c r="M276" s="56"/>
      <c r="O276" s="41"/>
      <c r="R276" s="56"/>
    </row>
    <row r="277" spans="1:18" ht="12.75" customHeight="1">
      <c r="F277" s="56"/>
      <c r="G277" s="56"/>
      <c r="H277" s="56"/>
      <c r="I277" s="56"/>
      <c r="J277" s="41"/>
      <c r="K277" s="56"/>
      <c r="L277" s="56"/>
      <c r="M277" s="56"/>
      <c r="O277" s="41"/>
      <c r="R277" s="56"/>
    </row>
    <row r="278" spans="1:18" ht="12.75" customHeight="1">
      <c r="F278" s="56"/>
      <c r="G278" s="56"/>
      <c r="H278" s="56"/>
      <c r="I278" s="56"/>
      <c r="J278" s="41"/>
      <c r="K278" s="56"/>
      <c r="L278" s="56"/>
      <c r="M278" s="56"/>
      <c r="O278" s="41"/>
      <c r="R278" s="56"/>
    </row>
    <row r="279" spans="1:18" ht="12.75" customHeight="1">
      <c r="F279" s="56"/>
      <c r="G279" s="56"/>
      <c r="H279" s="56"/>
      <c r="I279" s="56"/>
      <c r="J279" s="41"/>
      <c r="K279" s="56"/>
      <c r="L279" s="56"/>
      <c r="M279" s="56"/>
      <c r="O279" s="41"/>
      <c r="R279" s="56"/>
    </row>
    <row r="280" spans="1:18" ht="12.75" customHeight="1">
      <c r="F280" s="56"/>
      <c r="G280" s="56"/>
      <c r="H280" s="56"/>
      <c r="I280" s="56"/>
      <c r="J280" s="41"/>
      <c r="K280" s="56"/>
      <c r="L280" s="56"/>
      <c r="M280" s="56"/>
      <c r="O280" s="41"/>
      <c r="R280" s="56"/>
    </row>
    <row r="281" spans="1:18" ht="12.75" customHeight="1">
      <c r="F281" s="56"/>
      <c r="G281" s="56"/>
      <c r="H281" s="56"/>
      <c r="I281" s="56"/>
      <c r="J281" s="41"/>
      <c r="K281" s="56"/>
      <c r="L281" s="56"/>
      <c r="M281" s="56"/>
      <c r="O281" s="41"/>
      <c r="R281" s="56"/>
    </row>
    <row r="282" spans="1:18" ht="12.75" customHeight="1">
      <c r="F282" s="56"/>
      <c r="G282" s="56"/>
      <c r="H282" s="56"/>
      <c r="I282" s="56"/>
      <c r="J282" s="41"/>
      <c r="K282" s="56"/>
      <c r="L282" s="56"/>
      <c r="M282" s="56"/>
      <c r="O282" s="41"/>
      <c r="R282" s="56"/>
    </row>
    <row r="283" spans="1:18" ht="12.75" customHeight="1">
      <c r="F283" s="56"/>
      <c r="G283" s="56"/>
      <c r="H283" s="56"/>
      <c r="I283" s="56"/>
      <c r="J283" s="41"/>
      <c r="K283" s="56"/>
      <c r="L283" s="56"/>
      <c r="M283" s="56"/>
      <c r="O283" s="41"/>
      <c r="R283" s="56"/>
    </row>
    <row r="284" spans="1:18" ht="12.75" customHeight="1">
      <c r="F284" s="56"/>
      <c r="G284" s="56"/>
      <c r="H284" s="56"/>
      <c r="I284" s="56"/>
      <c r="J284" s="41"/>
      <c r="K284" s="56"/>
      <c r="L284" s="56"/>
      <c r="M284" s="56"/>
      <c r="O284" s="41"/>
      <c r="R284" s="56"/>
    </row>
    <row r="285" spans="1:18" ht="12.75" customHeight="1">
      <c r="F285" s="56"/>
      <c r="G285" s="56"/>
      <c r="H285" s="56"/>
      <c r="I285" s="56"/>
      <c r="J285" s="41"/>
      <c r="K285" s="56"/>
      <c r="L285" s="56"/>
      <c r="M285" s="56"/>
      <c r="O285" s="41"/>
      <c r="R285" s="56"/>
    </row>
    <row r="286" spans="1:18" ht="12.75" customHeight="1">
      <c r="F286" s="56"/>
      <c r="G286" s="56"/>
      <c r="H286" s="56"/>
      <c r="I286" s="56"/>
      <c r="J286" s="41"/>
      <c r="K286" s="56"/>
      <c r="L286" s="56"/>
      <c r="M286" s="56"/>
      <c r="O286" s="41"/>
      <c r="R286" s="56"/>
    </row>
    <row r="287" spans="1:18" ht="12.75" customHeight="1">
      <c r="F287" s="56"/>
      <c r="G287" s="56"/>
      <c r="H287" s="56"/>
      <c r="I287" s="56"/>
      <c r="J287" s="41"/>
      <c r="K287" s="56"/>
      <c r="L287" s="56"/>
      <c r="M287" s="56"/>
      <c r="O287" s="41"/>
      <c r="R287" s="56"/>
    </row>
    <row r="288" spans="1:18" ht="12.75" customHeight="1">
      <c r="F288" s="56"/>
      <c r="G288" s="56"/>
      <c r="H288" s="56"/>
      <c r="I288" s="56"/>
      <c r="J288" s="41"/>
      <c r="K288" s="56"/>
      <c r="L288" s="56"/>
      <c r="M288" s="56"/>
      <c r="O288" s="41"/>
      <c r="R288" s="56"/>
    </row>
    <row r="289" spans="6:18" ht="12.75" customHeight="1">
      <c r="F289" s="56"/>
      <c r="G289" s="56"/>
      <c r="H289" s="56"/>
      <c r="I289" s="56"/>
      <c r="J289" s="41"/>
      <c r="K289" s="56"/>
      <c r="L289" s="56"/>
      <c r="M289" s="56"/>
      <c r="O289" s="41"/>
      <c r="R289" s="56"/>
    </row>
    <row r="290" spans="6:18" ht="12.75" customHeight="1">
      <c r="F290" s="56"/>
      <c r="G290" s="56"/>
      <c r="H290" s="56"/>
      <c r="I290" s="56"/>
      <c r="J290" s="41"/>
      <c r="K290" s="56"/>
      <c r="L290" s="56"/>
      <c r="M290" s="56"/>
      <c r="O290" s="41"/>
      <c r="R290" s="56"/>
    </row>
    <row r="291" spans="6:18" ht="12.75" customHeight="1">
      <c r="F291" s="56"/>
      <c r="G291" s="56"/>
      <c r="H291" s="56"/>
      <c r="I291" s="56"/>
      <c r="J291" s="41"/>
      <c r="K291" s="56"/>
      <c r="L291" s="56"/>
      <c r="M291" s="56"/>
      <c r="O291" s="41"/>
      <c r="R291" s="56"/>
    </row>
    <row r="292" spans="6:18" ht="12.75" customHeight="1">
      <c r="F292" s="56"/>
      <c r="G292" s="56"/>
      <c r="H292" s="56"/>
      <c r="I292" s="56"/>
      <c r="J292" s="41"/>
      <c r="K292" s="56"/>
      <c r="L292" s="56"/>
      <c r="M292" s="56"/>
      <c r="O292" s="41"/>
      <c r="R292" s="56"/>
    </row>
    <row r="293" spans="6:18" ht="12.75" customHeight="1">
      <c r="F293" s="56"/>
      <c r="G293" s="56"/>
      <c r="H293" s="56"/>
      <c r="I293" s="56"/>
      <c r="J293" s="41"/>
      <c r="K293" s="56"/>
      <c r="L293" s="56"/>
      <c r="M293" s="56"/>
      <c r="O293" s="41"/>
      <c r="R293" s="56"/>
    </row>
    <row r="294" spans="6:18" ht="12.75" customHeight="1">
      <c r="F294" s="56"/>
      <c r="G294" s="56"/>
      <c r="H294" s="56"/>
      <c r="I294" s="56"/>
      <c r="J294" s="41"/>
      <c r="K294" s="56"/>
      <c r="L294" s="56"/>
      <c r="M294" s="56"/>
      <c r="O294" s="41"/>
      <c r="R294" s="56"/>
    </row>
    <row r="295" spans="6:18" ht="12.75" customHeight="1">
      <c r="F295" s="56"/>
      <c r="G295" s="56"/>
      <c r="H295" s="56"/>
      <c r="I295" s="56"/>
      <c r="J295" s="41"/>
      <c r="K295" s="56"/>
      <c r="L295" s="56"/>
      <c r="M295" s="56"/>
      <c r="O295" s="41"/>
      <c r="R295" s="56"/>
    </row>
    <row r="296" spans="6:18" ht="12.75" customHeight="1">
      <c r="F296" s="56"/>
      <c r="G296" s="56"/>
      <c r="H296" s="56"/>
      <c r="I296" s="56"/>
      <c r="J296" s="41"/>
      <c r="K296" s="56"/>
      <c r="L296" s="56"/>
      <c r="M296" s="56"/>
      <c r="O296" s="41"/>
      <c r="R296" s="56"/>
    </row>
    <row r="297" spans="6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6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6:18" ht="12.75" customHeight="1"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6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6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6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6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6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6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6:18" ht="12.75" customHeight="1"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6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6:18" ht="12.75" customHeight="1"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6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6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6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6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6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6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6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6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6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6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6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6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</sheetData>
  <autoFilter ref="R1:R269"/>
  <mergeCells count="14">
    <mergeCell ref="A51:A52"/>
    <mergeCell ref="B51:B52"/>
    <mergeCell ref="J51:J52"/>
    <mergeCell ref="A56:A57"/>
    <mergeCell ref="B56:B57"/>
    <mergeCell ref="J56:J57"/>
    <mergeCell ref="M56:M57"/>
    <mergeCell ref="N56:N57"/>
    <mergeCell ref="O56:O57"/>
    <mergeCell ref="P56:P57"/>
    <mergeCell ref="M51:M52"/>
    <mergeCell ref="N51:N52"/>
    <mergeCell ref="O51:O52"/>
    <mergeCell ref="P51:P5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2022-02-03T02:41:23Z</dcterms:modified>
</cp:coreProperties>
</file>