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F&amp;O)'!$R$1:$R$250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6" l="1"/>
  <c r="M49" i="6" s="1"/>
  <c r="L12" i="6" l="1"/>
  <c r="K12" i="6"/>
  <c r="M12" i="6" l="1"/>
  <c r="L11" i="6" l="1"/>
  <c r="K11" i="6"/>
  <c r="M11" i="6" l="1"/>
  <c r="K236" i="6" l="1"/>
  <c r="L236" i="6" s="1"/>
  <c r="L55" i="6" l="1"/>
  <c r="K55" i="6"/>
  <c r="M55" i="6" l="1"/>
  <c r="L10" i="6" l="1"/>
  <c r="K10" i="6"/>
  <c r="M10" i="6" l="1"/>
  <c r="K242" i="6" l="1"/>
  <c r="L242" i="6" s="1"/>
  <c r="K225" i="6" l="1"/>
  <c r="L225" i="6" s="1"/>
  <c r="K239" i="6" l="1"/>
  <c r="L239" i="6" s="1"/>
  <c r="K231" i="6" l="1"/>
  <c r="L231" i="6" s="1"/>
  <c r="K241" i="6" l="1"/>
  <c r="L241" i="6" s="1"/>
  <c r="H237" i="6" l="1"/>
  <c r="K237" i="6" l="1"/>
  <c r="L237" i="6" s="1"/>
  <c r="K226" i="6"/>
  <c r="L226" i="6" s="1"/>
  <c r="K216" i="6"/>
  <c r="L216" i="6" s="1"/>
  <c r="K232" i="6" l="1"/>
  <c r="L232" i="6" s="1"/>
  <c r="K233" i="6" l="1"/>
  <c r="L233" i="6" s="1"/>
  <c r="K230" i="6" l="1"/>
  <c r="L230" i="6" s="1"/>
  <c r="K209" i="6"/>
  <c r="L209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F198" i="6"/>
  <c r="K198" i="6" s="1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7" i="6"/>
  <c r="L177" i="6" s="1"/>
  <c r="F176" i="6"/>
  <c r="K176" i="6" s="1"/>
  <c r="L176" i="6" s="1"/>
  <c r="K175" i="6"/>
  <c r="L175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8" i="6"/>
  <c r="L148" i="6" s="1"/>
  <c r="K146" i="6"/>
  <c r="L146" i="6" s="1"/>
  <c r="K144" i="6"/>
  <c r="L144" i="6" s="1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K136" i="6"/>
  <c r="L136" i="6" s="1"/>
  <c r="K135" i="6"/>
  <c r="L135" i="6" s="1"/>
  <c r="K133" i="6"/>
  <c r="L133" i="6" s="1"/>
  <c r="K132" i="6"/>
  <c r="L132" i="6" s="1"/>
  <c r="K131" i="6"/>
  <c r="L131" i="6" s="1"/>
  <c r="K130" i="6"/>
  <c r="L130" i="6" s="1"/>
  <c r="K129" i="6"/>
  <c r="L129" i="6" s="1"/>
  <c r="F128" i="6"/>
  <c r="K128" i="6" s="1"/>
  <c r="L128" i="6" s="1"/>
  <c r="H127" i="6"/>
  <c r="K127" i="6" s="1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H93" i="6"/>
  <c r="K93" i="6" s="1"/>
  <c r="L93" i="6" s="1"/>
  <c r="F92" i="6"/>
  <c r="K92" i="6" s="1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<sst xmlns="http://schemas.openxmlformats.org/spreadsheetml/2006/main" count="2568" uniqueCount="1013">
  <si>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</si>
  <si>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</si>
  <si>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</si>
  <si>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</si>
  <si>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</si>
  <si>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</si>
  <si>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</si>
  <si>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</si>
  <si>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</si>
  <si>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</si>
  <si>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</si>
  <si>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</si>
  <si>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</si>
  <si>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</si>
  <si>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</si>
  <si>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</si>
  <si>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</si>
  <si>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</si>
  <si>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</si>
  <si>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</si>
  <si>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</si>
  <si>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</si>
  <si>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</si>
  <si>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</si>
  <si>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</si>
  <si>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</si>
  <si>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</si>
  <si>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</si>
  <si>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</si>
  <si>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</si>
  <si>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</si>
  <si>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</si>
  <si>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</si>
  <si>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</si>
  <si>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</si>
  <si>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</si>
  <si>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</si>
  <si>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</si>
  <si>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</si>
  <si>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</si>
  <si>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</si>
  <si>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</si>
  <si>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</si>
  <si>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</si>
  <si>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</si>
  <si>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</si>
  <si>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</si>
  <si>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</si>
  <si>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</si>
  <si>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</si>
  <si>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</si>
  <si>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</si>
  <si>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</si>
  <si>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</si>
  <si>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</si>
  <si>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</si>
  <si>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</si>
  <si>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</si>
  <si>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</si>
  <si>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</si>
  <si>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</si>
  <si>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</si>
  <si>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</si>
  <si>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</si>
  <si>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</si>
  <si>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</si>
  <si>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</si>
  <si>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</si>
  <si>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</si>
  <si>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</si>
  <si>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</si>
  <si>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</si>
  <si>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</si>
  <si>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</si>
  <si>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</si>
  <si>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</si>
  <si>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</si>
  <si>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</si>
  <si>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</si>
  <si>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</si>
  <si>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</si>
  <si>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</si>
  <si>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</si>
  <si>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</si>
  <si>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</si>
  <si>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</si>
  <si>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</si>
  <si>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</si>
  <si>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</si>
  <si>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</si>
  <si>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</si>
  <si>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</si>
  <si>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</si>
  <si>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</si>
  <si>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</si>
  <si>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</si>
  <si>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</si>
  <si>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</si>
  <si>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</si>
  <si>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</si>
  <si>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</si>
  <si>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</si>
  <si>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</si>
  <si>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</si>
  <si>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</si>
  <si>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</si>
  <si>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</si>
  <si>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</si>
  <si>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</si>
  <si>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</si>
  <si>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</si>
  <si>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</si>
  <si>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</si>
  <si>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</si>
  <si>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</si>
  <si>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</si>
  <si>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</si>
  <si>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</si>
  <si>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</si>
  <si>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</si>
  <si>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</si>
  <si>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</si>
  <si>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</si>
  <si>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</si>
  <si>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</si>
  <si>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</si>
  <si>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</si>
  <si>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</si>
  <si>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</si>
  <si>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</si>
  <si>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</si>
  <si>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</si>
  <si>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</si>
  <si>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</si>
  <si>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</si>
  <si>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</si>
  <si>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</si>
  <si>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</si>
  <si>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</si>
  <si>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</si>
  <si>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</si>
  <si>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</si>
  <si>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</si>
  <si>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</si>
  <si>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</si>
  <si>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</si>
  <si>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</si>
  <si>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</si>
  <si>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</si>
  <si>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</si>
  <si>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</si>
  <si>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</si>
  <si>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</si>
  <si>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</si>
  <si>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</si>
  <si>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</si>
  <si>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</si>
  <si>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</si>
  <si>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</si>
  <si>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</si>
  <si>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</si>
  <si>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</si>
  <si>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</si>
  <si>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</si>
  <si>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</si>
  <si>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</si>
  <si>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</si>
  <si>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</si>
  <si>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</si>
  <si>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</si>
  <si>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</si>
  <si>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</si>
  <si>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</si>
  <si>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</si>
  <si>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</si>
  <si>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</si>
  <si>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</si>
  <si>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</si>
  <si>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</si>
  <si>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</si>
  <si>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</si>
  <si>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</si>
  <si>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</si>
  <si>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</si>
  <si>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</si>
  <si>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</si>
  <si>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</si>
  <si>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</si>
  <si>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</si>
  <si>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</si>
  <si>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</si>
  <si>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</si>
  <si>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</si>
  <si>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</si>
  <si>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</si>
  <si>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</si>
  <si>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</si>
  <si>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</si>
  <si>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</si>
  <si>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</si>
  <si>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</si>
  <si>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</si>
  <si>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</si>
  <si>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</si>
  <si>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</si>
  <si>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</si>
  <si>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</si>
  <si>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</si>
  <si>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</si>
  <si>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</si>
  <si>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</si>
  <si>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</si>
  <si>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</si>
  <si>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</si>
  <si>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</si>
  <si>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</si>
  <si>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</si>
  <si>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</si>
  <si>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</si>
  <si>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</si>
  <si>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</si>
  <si>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</si>
  <si>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</si>
  <si>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</si>
  <si>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</si>
  <si>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</si>
  <si>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</si>
  <si>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</si>
  <si>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</si>
  <si>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</si>
  <si>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</si>
  <si>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</si>
  <si>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</si>
  <si>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</si>
  <si>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</si>
  <si>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</si>
  <si>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</si>
  <si>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</si>
  <si>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</si>
  <si>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</si>
  <si>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</si>
  <si>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</si>
  <si>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</si>
  <si>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</si>
  <si>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</si>
  <si>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</si>
  <si>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</si>
  <si>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</si>
  <si>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</si>
  <si>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</si>
  <si>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</si>
  <si>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</si>
  <si>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</si>
  <si>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</si>
  <si>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</si>
  <si>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</si>
  <si>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</si>
  <si>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</si>
  <si>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</si>
  <si>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</si>
  <si>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</si>
  <si>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</si>
  <si>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</si>
  <si>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</si>
  <si>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</si>
  <si>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</si>
  <si>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</si>
  <si>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</si>
  <si>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</si>
  <si>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</si>
  <si>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</si>
  <si>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</si>
  <si>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</si>
  <si>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</si>
  <si>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</si>
  <si>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</si>
  <si>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</si>
  <si>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</si>
  <si>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</si>
  <si>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</si>
  <si>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</si>
  <si>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</si>
  <si>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</si>
  <si>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</si>
  <si>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</si>
  <si>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</si>
  <si>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</si>
  <si>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</si>
  <si>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</si>
  <si>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</si>
  <si>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</si>
  <si>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</si>
  <si>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</si>
  <si>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</si>
  <si>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</si>
  <si>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</si>
  <si>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</si>
  <si>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</si>
  <si>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</si>
  <si>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</si>
  <si>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</si>
  <si>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</si>
  <si>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</si>
  <si>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</si>
  <si>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</si>
  <si>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</si>
  <si>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</si>
  <si>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</si>
  <si>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</si>
  <si>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</si>
  <si>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</si>
  <si>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</si>
  <si>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</si>
  <si>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</si>
  <si>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</si>
  <si>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</si>
  <si>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</si>
  <si>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</si>
  <si>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</si>
  <si>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</si>
  <si>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</si>
  <si>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</si>
  <si>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</si>
  <si>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</si>
  <si>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</si>
  <si>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</si>
  <si>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</si>
  <si>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</si>
  <si>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</si>
  <si>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</si>
  <si>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</si>
  <si>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</si>
  <si>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</si>
  <si>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</si>
  <si>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</si>
  <si>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</si>
  <si>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</si>
  <si>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</si>
  <si>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</si>
  <si>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</si>
  <si>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</si>
  <si>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</si>
  <si>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</si>
  <si>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</si>
  <si>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</si>
  <si>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</si>
  <si>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</si>
  <si>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</si>
  <si>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</si>
  <si>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</si>
  <si>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</si>
  <si>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</si>
  <si>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</si>
  <si>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</si>
  <si>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</si>
  <si>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</si>
  <si>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</si>
  <si>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</si>
  <si>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</si>
  <si>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</si>
  <si>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</si>
  <si>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</si>
  <si>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</si>
  <si>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</si>
  <si>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</si>
  <si>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</si>
  <si>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</si>
  <si>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</si>
  <si>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</si>
  <si>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</si>
  <si>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</si>
  <si>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</si>
  <si>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</si>
  <si>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</si>
  <si>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</si>
  <si>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</si>
  <si>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</si>
  <si>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</si>
  <si>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</si>
  <si>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</si>
  <si>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</si>
  <si>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</si>
  <si>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</si>
  <si>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</si>
  <si>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</si>
  <si>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</si>
  <si>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</si>
  <si>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</si>
  <si>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</si>
  <si>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</si>
  <si>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</si>
  <si>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</si>
  <si>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</si>
  <si>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</si>
  <si>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</si>
  <si>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</si>
  <si>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</si>
  <si>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</si>
  <si>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</si>
  <si>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</si>
  <si>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</si>
  <si>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</si>
  <si>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</si>
  <si>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</si>
  <si>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</si>
  <si>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</si>
  <si>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</si>
  <si>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</si>
  <si>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</si>
  <si>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</si>
  <si>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</si>
  <si>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</si>
  <si>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</si>
  <si>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</si>
  <si>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</si>
  <si>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</si>
  <si>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</si>
  <si>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</si>
  <si>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</si>
  <si>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</si>
  <si>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</si>
  <si>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</si>
  <si>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</si>
  <si>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</si>
  <si>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</si>
  <si>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</si>
  <si>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</si>
  <si>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</si>
  <si>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</si>
  <si>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</si>
  <si>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</si>
  <si>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</si>
  <si>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</si>
  <si>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</si>
  <si>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</si>
  <si>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</si>
  <si>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</si>
  <si>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</si>
  <si>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</si>
  <si>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</si>
  <si>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</si>
  <si>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</si>
  <si>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</si>
  <si>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</si>
  <si>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</si>
  <si>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</si>
  <si>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</si>
  <si>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</si>
  <si>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</si>
  <si>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</si>
  <si>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</si>
  <si>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</si>
  <si>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</si>
  <si>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</si>
  <si>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</si>
  <si>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</si>
  <si>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</si>
  <si>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</si>
  <si>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</si>
  <si>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</si>
  <si>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</si>
  <si>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</si>
  <si>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</si>
  <si>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</si>
  <si>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</si>
  <si>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</si>
  <si>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</si>
  <si>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</si>
  <si>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</si>
  <si>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</si>
  <si>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</si>
  <si>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</si>
  <si>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</si>
  <si>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</si>
  <si>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</si>
  <si>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</si>
  <si>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</si>
  <si>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</si>
  <si>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</si>
  <si>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</si>
  <si>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</si>
  <si>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</si>
  <si>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</si>
  <si>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</si>
  <si>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</si>
  <si>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</si>
  <si>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</si>
  <si>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</si>
  <si>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</si>
  <si>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</si>
  <si>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</si>
  <si>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</si>
  <si>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</si>
  <si>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</si>
  <si>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</si>
  <si>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</si>
  <si>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</si>
  <si>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</si>
  <si>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</si>
  <si>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</si>
  <si>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</si>
  <si>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</si>
  <si>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</si>
  <si>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</si>
  <si>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</si>
  <si>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</si>
  <si>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</si>
  <si>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</si>
  <si>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</si>
  <si>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</si>
  <si>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</si>
  <si>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</si>
  <si>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</si>
  <si>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</si>
  <si>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</si>
  <si>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</si>
  <si>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</si>
  <si>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</si>
  <si>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</si>
  <si>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</si>
  <si>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</si>
  <si>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</si>
  <si>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</si>
  <si>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</si>
  <si>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</si>
  <si>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</si>
  <si>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</si>
  <si>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</si>
  <si>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</si>
  <si>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</si>
  <si>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</si>
  <si>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</si>
  <si>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</si>
  <si>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</si>
  <si>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</si>
  <si>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</si>
  <si>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</si>
  <si>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</si>
  <si>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</si>
  <si>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</si>
  <si>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</si>
  <si>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</si>
  <si>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</si>
  <si>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</si>
  <si>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</si>
  <si>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</si>
  <si>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</si>
  <si>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</si>
  <si>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</si>
  <si>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</si>
  <si>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</si>
  <si>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</si>
  <si>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</si>
  <si>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</si>
  <si>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</si>
  <si>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</si>
  <si>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</si>
  <si>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</si>
  <si>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</si>
  <si>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</si>
  <si>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</si>
  <si>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</si>
  <si>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</si>
  <si>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</si>
  <si>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</si>
  <si>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</si>
  <si>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</si>
  <si>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</si>
  <si>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</si>
  <si>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</si>
  <si>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</si>
  <si>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</si>
  <si>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</si>
  <si>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</si>
  <si>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</si>
  <si>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</si>
  <si>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</si>
  <si>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</si>
  <si>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</si>
  <si>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</si>
  <si>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</si>
  <si>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</si>
  <si>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</si>
  <si>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</si>
  <si>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</si>
  <si>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</si>
  <si>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</si>
  <si>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</si>
  <si>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</si>
  <si>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</si>
  <si>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</si>
  <si>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</si>
  <si>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</si>
  <si>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</si>
  <si>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</si>
  <si>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</si>
  <si>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</si>
  <si>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</si>
  <si>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</si>
  <si>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</si>
  <si>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</si>
  <si>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</si>
  <si>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</si>
  <si>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</si>
  <si>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</si>
  <si>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</si>
  <si>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</si>
  <si>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</si>
  <si>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</si>
  <si>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</si>
  <si>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</si>
  <si>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</si>
  <si>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</si>
  <si>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</si>
  <si>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</si>
  <si>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</si>
  <si>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</si>
  <si>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</si>
  <si>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</si>
  <si>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</si>
  <si>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</si>
  <si>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</si>
  <si>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</si>
  <si>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</si>
  <si>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</si>
  <si>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</si>
  <si>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</si>
  <si>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</si>
  <si>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</si>
  <si>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</si>
  <si>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</si>
  <si>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</si>
  <si>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</si>
  <si>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</si>
  <si>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</si>
  <si>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</si>
  <si>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</si>
  <si>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</si>
  <si>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</si>
  <si>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</si>
  <si>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</si>
  <si>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</si>
  <si>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</si>
  <si>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</si>
  <si>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</si>
  <si>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</si>
  <si>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</si>
  <si>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</si>
  <si>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</si>
  <si>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</si>
  <si>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</si>
  <si>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</si>
  <si>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</si>
  <si>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</si>
  <si>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</si>
  <si>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</si>
  <si>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</si>
  <si>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</si>
  <si>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</si>
  <si>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</si>
  <si>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</si>
  <si>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</si>
  <si>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</si>
  <si>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</si>
  <si>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</si>
  <si>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</si>
  <si>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</si>
  <si>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</si>
  <si>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</si>
  <si>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</si>
  <si>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</si>
  <si>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</si>
  <si>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</si>
  <si>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</si>
  <si>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</si>
  <si>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</si>
  <si>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</si>
  <si>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</si>
  <si>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</si>
  <si>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</si>
  <si>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</si>
  <si>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</si>
  <si>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</si>
  <si>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</si>
  <si>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</si>
  <si>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</si>
  <si>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</si>
  <si>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</si>
  <si>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</si>
  <si>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</si>
  <si>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</si>
  <si>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</si>
  <si>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</si>
  <si>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</si>
  <si>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</si>
  <si>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</si>
  <si>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</si>
  <si>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</si>
  <si>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</si>
  <si>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</si>
  <si>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</si>
  <si>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</si>
  <si>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</si>
  <si>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</si>
  <si>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</si>
  <si>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</si>
  <si>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</si>
  <si>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</si>
  <si>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</si>
  <si>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</si>
  <si>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</si>
  <si>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</si>
  <si>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</si>
  <si>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</si>
  <si>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</si>
  <si>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</si>
  <si>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</si>
  <si>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</si>
  <si>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</si>
  <si>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</si>
  <si>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</si>
  <si>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</si>
  <si>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</si>
  <si>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</si>
  <si>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</si>
  <si>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</si>
  <si>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</si>
  <si>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</si>
  <si>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</si>
  <si>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</si>
  <si>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</si>
  <si>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</si>
  <si>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</si>
  <si>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</si>
  <si>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</si>
  <si>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</si>
  <si>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</si>
  <si>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</si>
  <si>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</si>
  <si>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</si>
  <si>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</si>
  <si>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</si>
  <si>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</si>
  <si>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</si>
  <si>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</si>
  <si>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</si>
  <si>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</si>
  <si>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</si>
  <si>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</si>
  <si>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</si>
  <si>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</si>
  <si>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</si>
  <si>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</si>
  <si>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</si>
  <si>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</si>
  <si>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</si>
  <si>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</si>
  <si>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</si>
  <si>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</si>
  <si>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</si>
  <si>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</si>
  <si>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</si>
  <si>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</si>
  <si>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</si>
  <si>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</si>
  <si>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</si>
  <si>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</si>
  <si>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</si>
  <si>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</si>
  <si>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</si>
  <si>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</si>
  <si>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</si>
  <si>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</si>
  <si>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</si>
  <si>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</si>
  <si>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</si>
  <si>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</si>
  <si>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</si>
  <si>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</si>
  <si>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</si>
  <si>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</si>
  <si>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</si>
  <si>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</si>
  <si>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</si>
  <si>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</si>
  <si>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</si>
  <si>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</si>
  <si>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</si>
  <si>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</si>
  <si>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</si>
  <si>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</si>
  <si>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</si>
  <si>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</si>
  <si>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</si>
  <si>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</si>
  <si>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</si>
  <si>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</si>
  <si>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</si>
  <si>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</si>
  <si>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</si>
  <si>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</si>
  <si>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</si>
  <si>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</si>
  <si>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</si>
  <si>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</si>
  <si>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</si>
  <si>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</si>
  <si>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</si>
  <si>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</si>
  <si>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</si>
  <si>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</si>
  <si>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</si>
  <si>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</si>
  <si>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</si>
  <si>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</si>
  <si>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</si>
  <si>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</si>
  <si>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</si>
  <si>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</si>
  <si>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</si>
  <si>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</si>
  <si>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</si>
  <si>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</si>
  <si>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</si>
  <si>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</si>
  <si>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</si>
  <si>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</si>
  <si>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</si>
  <si>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</si>
  <si>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</si>
  <si>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</si>
  <si>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</si>
  <si>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</si>
  <si>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</si>
  <si>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</si>
  <si>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</si>
  <si>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</si>
  <si>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</si>
  <si>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</si>
  <si>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</si>
  <si>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</si>
  <si>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</si>
  <si>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</si>
  <si>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</si>
  <si>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</si>
  <si>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</si>
  <si>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</si>
  <si>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</si>
  <si>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</si>
  <si>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</si>
  <si>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</si>
  <si>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</si>
  <si>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</si>
  <si>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</si>
  <si>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</si>
  <si>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</si>
  <si>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</si>
  <si>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</si>
  <si>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</si>
  <si>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</si>
  <si>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</si>
  <si>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</si>
  <si>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</si>
  <si>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</si>
  <si>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</si>
  <si>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</si>
  <si>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</si>
  <si>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</si>
  <si>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</si>
  <si>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</si>
  <si>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</si>
  <si>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</si>
  <si>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</si>
  <si>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</si>
  <si>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</si>
  <si>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</si>
  <si>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</si>
  <si>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</si>
  <si>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</si>
  <si>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</si>
  <si>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</si>
  <si>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</si>
  <si>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Loss of Rs.11/-</t>
  </si>
  <si>
    <t>80-90</t>
  </si>
  <si>
    <t>LTIM</t>
  </si>
  <si>
    <t>4050-4150</t>
  </si>
  <si>
    <t>GGL</t>
  </si>
  <si>
    <t>SHRIRAMFIN</t>
  </si>
  <si>
    <t>ADCON</t>
  </si>
  <si>
    <t>1238-1241</t>
  </si>
  <si>
    <t>1280-1310</t>
  </si>
  <si>
    <t>BHARTIARTL JAN FUT</t>
  </si>
  <si>
    <t>818-820</t>
  </si>
  <si>
    <t>835-845</t>
  </si>
  <si>
    <t>260-265</t>
  </si>
  <si>
    <t>TANGO COMMOSALES LLP</t>
  </si>
  <si>
    <t>304-305</t>
  </si>
  <si>
    <t>315-325</t>
  </si>
  <si>
    <t>Part profit of Rs.235/-</t>
  </si>
  <si>
    <t>BP EQUITIES PVT. LTD.</t>
  </si>
  <si>
    <t>YACOOBALI AIYUB MOHAMMED</t>
  </si>
  <si>
    <t>60-70</t>
  </si>
  <si>
    <t>HINDUNILVR 2580 CE JAN</t>
  </si>
  <si>
    <t>53-55</t>
  </si>
  <si>
    <t>75-90</t>
  </si>
  <si>
    <t>NIRAJ RAJNIKANT SHAH</t>
  </si>
  <si>
    <t>TDSL</t>
  </si>
  <si>
    <t>ZEEL SANJAY SONI</t>
  </si>
  <si>
    <t>AMBOAGRI</t>
  </si>
  <si>
    <t>GARGI</t>
  </si>
  <si>
    <t>EVERMORE SHARE BROKING PRIVATE LIMITED</t>
  </si>
  <si>
    <t>GUJINJEC</t>
  </si>
  <si>
    <t>JANUSCORP</t>
  </si>
  <si>
    <t>BP COMTRADE PRIVATE LIMITED</t>
  </si>
  <si>
    <t>VIVEK KANDA</t>
  </si>
  <si>
    <t>STURDY</t>
  </si>
  <si>
    <t>SYMBIOX</t>
  </si>
  <si>
    <t>STARROSE DEALER PRIVATE LIMITED</t>
  </si>
  <si>
    <t>MANSI SHARE &amp; STOCK ADVISORS PRIVATE LIMITED</t>
  </si>
  <si>
    <t>VADILENT</t>
  </si>
  <si>
    <t>SPS MULTI-COMMODITY LLP</t>
  </si>
  <si>
    <t>SPS FINQUEST PRIVATE LIMITED</t>
  </si>
  <si>
    <t>ICICIBANK JAN FUT</t>
  </si>
  <si>
    <t>907-909</t>
  </si>
  <si>
    <t>935-945</t>
  </si>
  <si>
    <t>LT 2140 CE JAN</t>
  </si>
  <si>
    <t xml:space="preserve">RELIANCE 2580 CE JAN </t>
  </si>
  <si>
    <t>55-57</t>
  </si>
  <si>
    <t>SIEMENS JAN FUT</t>
  </si>
  <si>
    <t>2850-2855</t>
  </si>
  <si>
    <t>2920-2950</t>
  </si>
  <si>
    <t>816-822</t>
  </si>
  <si>
    <t>850-860</t>
  </si>
  <si>
    <t>3900-3930</t>
  </si>
  <si>
    <t>PARESH DHIRAJLAL SHAH</t>
  </si>
  <si>
    <t>ADVIKCA</t>
  </si>
  <si>
    <t>SAWARNBHUMI VANIJYA PRIVATE LIMITED</t>
  </si>
  <si>
    <t>AFEL</t>
  </si>
  <si>
    <t>HARSHA RAJESHBHAI JHAVERI</t>
  </si>
  <si>
    <t>ARYAFIN-TRADE SERVICES INDIA PRIVATE LIMITED</t>
  </si>
  <si>
    <t>HEADWAY ENGINEERING PRIVATE LIMITED</t>
  </si>
  <si>
    <t>ALSTONE</t>
  </si>
  <si>
    <t>KAILASHBEN ASHOKKUMAR PATEL</t>
  </si>
  <si>
    <t>ASCENSIVE</t>
  </si>
  <si>
    <t>SOMANI VENTURES AND INNOVATIONS LIMITED</t>
  </si>
  <si>
    <t>BHATIA</t>
  </si>
  <si>
    <t>BHAVYA DHIMAN</t>
  </si>
  <si>
    <t>AKSHAY RAJENDRABHAI OSWAL</t>
  </si>
  <si>
    <t>DIPAK MATHURBHAI SALVI</t>
  </si>
  <si>
    <t>BHRKALM</t>
  </si>
  <si>
    <t>VULCAIN INVESTRADE PRIVATE LIMITED</t>
  </si>
  <si>
    <t>BODHTREE</t>
  </si>
  <si>
    <t>DEEPIKA BALU</t>
  </si>
  <si>
    <t>CLARA</t>
  </si>
  <si>
    <t>SHERWOOD SECURITIES PVT LTD</t>
  </si>
  <si>
    <t>DEL</t>
  </si>
  <si>
    <t>CHANDRA GOPILAL RAJGARHIA</t>
  </si>
  <si>
    <t>DRONACHRYA</t>
  </si>
  <si>
    <t>HARISHKUMARGUPTA</t>
  </si>
  <si>
    <t>GALACTICO</t>
  </si>
  <si>
    <t>SPEXTRA MULTIBIZ PRIVATE LIMITED</t>
  </si>
  <si>
    <t>NISHITH VAISH</t>
  </si>
  <si>
    <t>PRANALVINODBHAIRABADIYA</t>
  </si>
  <si>
    <t>GEE</t>
  </si>
  <si>
    <t>GOVIND KUMAR SARAF</t>
  </si>
  <si>
    <t>GLCL</t>
  </si>
  <si>
    <t>MAHESH MUKUND MOKASHI</t>
  </si>
  <si>
    <t>HEMORGANIC</t>
  </si>
  <si>
    <t>HARSHA BANGALORE MALLIKARJUNA</t>
  </si>
  <si>
    <t>INLANPR</t>
  </si>
  <si>
    <t>HEMANT PUNDLIK TALELE</t>
  </si>
  <si>
    <t>MANOJ PRAKASH CHAUDHARY</t>
  </si>
  <si>
    <t>INLCM</t>
  </si>
  <si>
    <t>DEVENDRA VEER GUPTA</t>
  </si>
  <si>
    <t>KCLINFRA</t>
  </si>
  <si>
    <t>MAYUKH</t>
  </si>
  <si>
    <t>KINJAL DINESHCHANDRA SHAH</t>
  </si>
  <si>
    <t>NAVODAYENT</t>
  </si>
  <si>
    <t>ATUL JAIN</t>
  </si>
  <si>
    <t>NOUVEAU</t>
  </si>
  <si>
    <t>PRISMMEDI</t>
  </si>
  <si>
    <t>PHOENIX TRADES</t>
  </si>
  <si>
    <t>ARJAVI HEMANTBHAI BHOOT</t>
  </si>
  <si>
    <t>RUCHIRA GOYAL</t>
  </si>
  <si>
    <t>MIRAL HEMANTBHAI BHOOT</t>
  </si>
  <si>
    <t>GLADISMENEZES</t>
  </si>
  <si>
    <t>SHIVAAGRO</t>
  </si>
  <si>
    <t>THOMAS SANTOSH</t>
  </si>
  <si>
    <t>SHREEGANES</t>
  </si>
  <si>
    <t>PARICHAY INVESTMENTS LIMITED .</t>
  </si>
  <si>
    <t>SRDAPRT</t>
  </si>
  <si>
    <t>GUTTIKONDA VARA LAKSHMI</t>
  </si>
  <si>
    <t>JAGDISHBHAI VALLABHBHAI SONANI</t>
  </si>
  <si>
    <t>SUMEDHA</t>
  </si>
  <si>
    <t>ISH TRAVEL &amp; TOURS PRIVATE LIMITED</t>
  </si>
  <si>
    <t>REKHA BHANDARI</t>
  </si>
  <si>
    <t>ANSHU MISHRA</t>
  </si>
  <si>
    <t>SVPHOUSING</t>
  </si>
  <si>
    <t>GANESH PRASAD KABRA</t>
  </si>
  <si>
    <t>NARESH KUMAR SODHANI</t>
  </si>
  <si>
    <t>VIJAY KUMAR</t>
  </si>
  <si>
    <t>SYLPH</t>
  </si>
  <si>
    <t>TTIL</t>
  </si>
  <si>
    <t>UNISHIRE</t>
  </si>
  <si>
    <t>OPG SECURITIES P LTD</t>
  </si>
  <si>
    <t>VCKCAP</t>
  </si>
  <si>
    <t>VIJAY THAKORDAS CHAMPANERI</t>
  </si>
  <si>
    <t>BABULAL BADRIPRASAD AGRAWAL</t>
  </si>
  <si>
    <t>VEL</t>
  </si>
  <si>
    <t>ASHOKBHAI MADHUBHAI KORAT</t>
  </si>
  <si>
    <t>UMESH NARAYAN</t>
  </si>
  <si>
    <t>VISHAL MANUBHAI LAKHANI</t>
  </si>
  <si>
    <t>Retail Research Technical Calls &amp; Fundamental Performance Report for the month of Jan-2022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</si>
</sst>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 applyNumberFormat="0" applyFill="0" applyBorder="0" applyAlignment="0" applyProtection="0"/>
  </cellStyleXfs>
  <cellXfs count="33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6" sqref="F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1" t="s">
        <v>16</v>
      </c>
      <c r="B9" s="323" t="s">
        <v>17</v>
      </c>
      <c r="C9" s="323" t="s">
        <v>18</v>
      </c>
      <c r="D9" s="323" t="s">
        <v>19</v>
      </c>
      <c r="E9" s="23" t="s">
        <v>20</v>
      </c>
      <c r="F9" s="23" t="s">
        <v>21</v>
      </c>
      <c r="G9" s="318" t="s">
        <v>22</v>
      </c>
      <c r="H9" s="319"/>
      <c r="I9" s="320"/>
      <c r="J9" s="318" t="s">
        <v>23</v>
      </c>
      <c r="K9" s="319"/>
      <c r="L9" s="320"/>
      <c r="M9" s="23"/>
      <c r="N9" s="24"/>
      <c r="O9" s="24"/>
      <c r="P9" s="24"/>
    </row>
    <row r="10" spans="1:16" ht="59.25" customHeight="1">
      <c r="A10" s="322"/>
      <c r="B10" s="324"/>
      <c r="C10" s="324"/>
      <c r="D10" s="32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18275.849999999999</v>
      </c>
      <c r="F11" s="32">
        <v>18244.983333333334</v>
      </c>
      <c r="G11" s="33">
        <v>18195.566666666666</v>
      </c>
      <c r="H11" s="33">
        <v>18115.283333333333</v>
      </c>
      <c r="I11" s="33">
        <v>18065.866666666665</v>
      </c>
      <c r="J11" s="33">
        <v>18325.266666666666</v>
      </c>
      <c r="K11" s="33">
        <v>18374.683333333331</v>
      </c>
      <c r="L11" s="33">
        <v>18454.966666666667</v>
      </c>
      <c r="M11" s="34">
        <v>18294.400000000001</v>
      </c>
      <c r="N11" s="34">
        <v>18164.7</v>
      </c>
      <c r="O11" s="35">
        <v>11751000</v>
      </c>
      <c r="P11" s="36">
        <v>8.0422054944347936E-3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43393.8</v>
      </c>
      <c r="F12" s="37">
        <v>43354.950000000004</v>
      </c>
      <c r="G12" s="38">
        <v>43174.900000000009</v>
      </c>
      <c r="H12" s="38">
        <v>42956.000000000007</v>
      </c>
      <c r="I12" s="38">
        <v>42775.950000000012</v>
      </c>
      <c r="J12" s="38">
        <v>43573.850000000006</v>
      </c>
      <c r="K12" s="38">
        <v>43753.900000000009</v>
      </c>
      <c r="L12" s="38">
        <v>43972.800000000003</v>
      </c>
      <c r="M12" s="28">
        <v>43535</v>
      </c>
      <c r="N12" s="28">
        <v>43136.05</v>
      </c>
      <c r="O12" s="39">
        <v>2379475</v>
      </c>
      <c r="P12" s="40">
        <v>1.5047777493387936E-2</v>
      </c>
    </row>
    <row r="13" spans="1:16" ht="12.75" customHeight="1">
      <c r="A13" s="28">
        <v>3</v>
      </c>
      <c r="B13" s="29" t="s">
        <v>35</v>
      </c>
      <c r="C13" s="30" t="s">
        <v>772</v>
      </c>
      <c r="D13" s="31">
        <v>44957</v>
      </c>
      <c r="E13" s="37">
        <v>19168.849999999999</v>
      </c>
      <c r="F13" s="37">
        <v>19131.083333333332</v>
      </c>
      <c r="G13" s="38">
        <v>19067.666666666664</v>
      </c>
      <c r="H13" s="38">
        <v>18966.483333333334</v>
      </c>
      <c r="I13" s="38">
        <v>18903.066666666666</v>
      </c>
      <c r="J13" s="38">
        <v>19232.266666666663</v>
      </c>
      <c r="K13" s="38">
        <v>19295.683333333327</v>
      </c>
      <c r="L13" s="38">
        <v>19396.866666666661</v>
      </c>
      <c r="M13" s="28">
        <v>19194.5</v>
      </c>
      <c r="N13" s="28">
        <v>19029.900000000001</v>
      </c>
      <c r="O13" s="39">
        <v>11960</v>
      </c>
      <c r="P13" s="40">
        <v>-5.6782334384858045E-2</v>
      </c>
    </row>
    <row r="14" spans="1:16" ht="12.75" customHeight="1">
      <c r="A14" s="28">
        <v>4</v>
      </c>
      <c r="B14" s="29" t="s">
        <v>35</v>
      </c>
      <c r="C14" s="30" t="s">
        <v>797</v>
      </c>
      <c r="D14" s="31">
        <v>44957</v>
      </c>
      <c r="E14" s="37">
        <v>7210.05</v>
      </c>
      <c r="F14" s="37">
        <v>7210.0166666666664</v>
      </c>
      <c r="G14" s="38">
        <v>7209.9833333333327</v>
      </c>
      <c r="H14" s="38">
        <v>7209.9166666666661</v>
      </c>
      <c r="I14" s="38">
        <v>7209.8833333333323</v>
      </c>
      <c r="J14" s="38">
        <v>7210.083333333333</v>
      </c>
      <c r="K14" s="38">
        <v>7210.1166666666659</v>
      </c>
      <c r="L14" s="38">
        <v>7210.1833333333334</v>
      </c>
      <c r="M14" s="28">
        <v>7210.05</v>
      </c>
      <c r="N14" s="28">
        <v>7209.95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613.5</v>
      </c>
      <c r="F15" s="37">
        <v>612.7833333333333</v>
      </c>
      <c r="G15" s="38">
        <v>608.76666666666665</v>
      </c>
      <c r="H15" s="38">
        <v>604.0333333333333</v>
      </c>
      <c r="I15" s="38">
        <v>600.01666666666665</v>
      </c>
      <c r="J15" s="38">
        <v>617.51666666666665</v>
      </c>
      <c r="K15" s="38">
        <v>621.5333333333333</v>
      </c>
      <c r="L15" s="38">
        <v>626.26666666666665</v>
      </c>
      <c r="M15" s="28">
        <v>616.79999999999995</v>
      </c>
      <c r="N15" s="28">
        <v>608.04999999999995</v>
      </c>
      <c r="O15" s="39">
        <v>3099950</v>
      </c>
      <c r="P15" s="40">
        <v>3.8535645472061657E-3</v>
      </c>
    </row>
    <row r="16" spans="1:16" ht="12.75" customHeight="1">
      <c r="A16" s="28">
        <v>6</v>
      </c>
      <c r="B16" s="29" t="s">
        <v>70</v>
      </c>
      <c r="C16" s="30" t="s">
        <v>286</v>
      </c>
      <c r="D16" s="31">
        <v>44951</v>
      </c>
      <c r="E16" s="37">
        <v>2694.65</v>
      </c>
      <c r="F16" s="37">
        <v>2701.85</v>
      </c>
      <c r="G16" s="38">
        <v>2674.7999999999997</v>
      </c>
      <c r="H16" s="38">
        <v>2654.95</v>
      </c>
      <c r="I16" s="38">
        <v>2627.8999999999996</v>
      </c>
      <c r="J16" s="38">
        <v>2721.7</v>
      </c>
      <c r="K16" s="38">
        <v>2748.75</v>
      </c>
      <c r="L16" s="38">
        <v>2768.6</v>
      </c>
      <c r="M16" s="28">
        <v>2728.9</v>
      </c>
      <c r="N16" s="28">
        <v>2682</v>
      </c>
      <c r="O16" s="39">
        <v>1907250</v>
      </c>
      <c r="P16" s="40">
        <v>3.0945945945945946E-2</v>
      </c>
    </row>
    <row r="17" spans="1:16" ht="12.75" customHeight="1">
      <c r="A17" s="28">
        <v>7</v>
      </c>
      <c r="B17" s="29" t="s">
        <v>47</v>
      </c>
      <c r="C17" s="30" t="s">
        <v>235</v>
      </c>
      <c r="D17" s="31">
        <v>44951</v>
      </c>
      <c r="E17" s="37">
        <v>21603.1</v>
      </c>
      <c r="F17" s="37">
        <v>21565.899999999998</v>
      </c>
      <c r="G17" s="38">
        <v>21427.199999999997</v>
      </c>
      <c r="H17" s="38">
        <v>21251.3</v>
      </c>
      <c r="I17" s="38">
        <v>21112.6</v>
      </c>
      <c r="J17" s="38">
        <v>21741.799999999996</v>
      </c>
      <c r="K17" s="38">
        <v>21880.5</v>
      </c>
      <c r="L17" s="38">
        <v>22056.399999999994</v>
      </c>
      <c r="M17" s="28">
        <v>21704.6</v>
      </c>
      <c r="N17" s="28">
        <v>21390</v>
      </c>
      <c r="O17" s="39">
        <v>43240</v>
      </c>
      <c r="P17" s="40">
        <v>-7.3461891643709825E-3</v>
      </c>
    </row>
    <row r="18" spans="1:16" ht="12.75" customHeight="1">
      <c r="A18" s="28">
        <v>8</v>
      </c>
      <c r="B18" s="29" t="s">
        <v>44</v>
      </c>
      <c r="C18" s="30" t="s">
        <v>239</v>
      </c>
      <c r="D18" s="31">
        <v>44951</v>
      </c>
      <c r="E18" s="37">
        <v>156.15</v>
      </c>
      <c r="F18" s="37">
        <v>154.55000000000001</v>
      </c>
      <c r="G18" s="38">
        <v>152.40000000000003</v>
      </c>
      <c r="H18" s="38">
        <v>148.65000000000003</v>
      </c>
      <c r="I18" s="38">
        <v>146.50000000000006</v>
      </c>
      <c r="J18" s="38">
        <v>158.30000000000001</v>
      </c>
      <c r="K18" s="38">
        <v>160.44999999999999</v>
      </c>
      <c r="L18" s="38">
        <v>164.2</v>
      </c>
      <c r="M18" s="28">
        <v>156.69999999999999</v>
      </c>
      <c r="N18" s="28">
        <v>150.80000000000001</v>
      </c>
      <c r="O18" s="39">
        <v>35305200</v>
      </c>
      <c r="P18" s="40">
        <v>2.9282115869017633E-2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287.7</v>
      </c>
      <c r="F19" s="37">
        <v>288.0333333333333</v>
      </c>
      <c r="G19" s="38">
        <v>284.86666666666662</v>
      </c>
      <c r="H19" s="38">
        <v>282.0333333333333</v>
      </c>
      <c r="I19" s="38">
        <v>278.86666666666662</v>
      </c>
      <c r="J19" s="38">
        <v>290.86666666666662</v>
      </c>
      <c r="K19" s="38">
        <v>294.03333333333336</v>
      </c>
      <c r="L19" s="38">
        <v>296.86666666666662</v>
      </c>
      <c r="M19" s="28">
        <v>291.2</v>
      </c>
      <c r="N19" s="28">
        <v>285.2</v>
      </c>
      <c r="O19" s="39">
        <v>12295400</v>
      </c>
      <c r="P19" s="40">
        <v>6.1027597038366611E-2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2455.9</v>
      </c>
      <c r="F20" s="37">
        <v>2463.5</v>
      </c>
      <c r="G20" s="38">
        <v>2445.35</v>
      </c>
      <c r="H20" s="38">
        <v>2434.7999999999997</v>
      </c>
      <c r="I20" s="38">
        <v>2416.6499999999996</v>
      </c>
      <c r="J20" s="38">
        <v>2474.0500000000002</v>
      </c>
      <c r="K20" s="38">
        <v>2492.1999999999998</v>
      </c>
      <c r="L20" s="38">
        <v>2502.7500000000005</v>
      </c>
      <c r="M20" s="28">
        <v>2481.65</v>
      </c>
      <c r="N20" s="28">
        <v>2452.9499999999998</v>
      </c>
      <c r="O20" s="39">
        <v>2564250</v>
      </c>
      <c r="P20" s="40">
        <v>1.4640419428232269E-2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3851.5</v>
      </c>
      <c r="F21" s="37">
        <v>3853.5</v>
      </c>
      <c r="G21" s="38">
        <v>3828.1</v>
      </c>
      <c r="H21" s="38">
        <v>3804.7</v>
      </c>
      <c r="I21" s="38">
        <v>3779.2999999999997</v>
      </c>
      <c r="J21" s="38">
        <v>3876.9</v>
      </c>
      <c r="K21" s="38">
        <v>3902.2999999999997</v>
      </c>
      <c r="L21" s="38">
        <v>3925.7000000000003</v>
      </c>
      <c r="M21" s="28">
        <v>3878.9</v>
      </c>
      <c r="N21" s="28">
        <v>3830.1</v>
      </c>
      <c r="O21" s="39">
        <v>13036750</v>
      </c>
      <c r="P21" s="40">
        <v>4.4881920098624652E-3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827.35</v>
      </c>
      <c r="F22" s="37">
        <v>826.4</v>
      </c>
      <c r="G22" s="38">
        <v>821.3</v>
      </c>
      <c r="H22" s="38">
        <v>815.25</v>
      </c>
      <c r="I22" s="38">
        <v>810.15</v>
      </c>
      <c r="J22" s="38">
        <v>832.44999999999993</v>
      </c>
      <c r="K22" s="38">
        <v>837.55000000000007</v>
      </c>
      <c r="L22" s="38">
        <v>843.59999999999991</v>
      </c>
      <c r="M22" s="28">
        <v>831.5</v>
      </c>
      <c r="N22" s="28">
        <v>820.35</v>
      </c>
      <c r="O22" s="39">
        <v>63491250</v>
      </c>
      <c r="P22" s="40">
        <v>-3.1792758316161319E-3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3002.55</v>
      </c>
      <c r="F23" s="37">
        <v>2991.2166666666667</v>
      </c>
      <c r="G23" s="38">
        <v>2973.4833333333336</v>
      </c>
      <c r="H23" s="38">
        <v>2944.416666666667</v>
      </c>
      <c r="I23" s="38">
        <v>2926.6833333333338</v>
      </c>
      <c r="J23" s="38">
        <v>3020.2833333333333</v>
      </c>
      <c r="K23" s="38">
        <v>3038.016666666666</v>
      </c>
      <c r="L23" s="38">
        <v>3067.083333333333</v>
      </c>
      <c r="M23" s="28">
        <v>3008.95</v>
      </c>
      <c r="N23" s="28">
        <v>2962.15</v>
      </c>
      <c r="O23" s="39">
        <v>318000</v>
      </c>
      <c r="P23" s="40">
        <v>3.7181996086105673E-2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529.95000000000005</v>
      </c>
      <c r="F24" s="37">
        <v>529.83333333333337</v>
      </c>
      <c r="G24" s="38">
        <v>525.66666666666674</v>
      </c>
      <c r="H24" s="38">
        <v>521.38333333333333</v>
      </c>
      <c r="I24" s="38">
        <v>517.2166666666667</v>
      </c>
      <c r="J24" s="38">
        <v>534.11666666666679</v>
      </c>
      <c r="K24" s="38">
        <v>538.28333333333353</v>
      </c>
      <c r="L24" s="38">
        <v>542.56666666666683</v>
      </c>
      <c r="M24" s="28">
        <v>534</v>
      </c>
      <c r="N24" s="28">
        <v>525.54999999999995</v>
      </c>
      <c r="O24" s="39">
        <v>82524600</v>
      </c>
      <c r="P24" s="40">
        <v>-1.8288302018244758E-3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4482.5</v>
      </c>
      <c r="F25" s="37">
        <v>4496.05</v>
      </c>
      <c r="G25" s="38">
        <v>4455.1000000000004</v>
      </c>
      <c r="H25" s="38">
        <v>4427.7</v>
      </c>
      <c r="I25" s="38">
        <v>4386.75</v>
      </c>
      <c r="J25" s="38">
        <v>4523.4500000000007</v>
      </c>
      <c r="K25" s="38">
        <v>4564.3999999999996</v>
      </c>
      <c r="L25" s="38">
        <v>4591.8000000000011</v>
      </c>
      <c r="M25" s="28">
        <v>4537</v>
      </c>
      <c r="N25" s="28">
        <v>4468.6499999999996</v>
      </c>
      <c r="O25" s="39">
        <v>1601625</v>
      </c>
      <c r="P25" s="40">
        <v>1.892644135188867E-2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330.15</v>
      </c>
      <c r="F26" s="37">
        <v>329.08333333333331</v>
      </c>
      <c r="G26" s="38">
        <v>327.21666666666664</v>
      </c>
      <c r="H26" s="38">
        <v>324.2833333333333</v>
      </c>
      <c r="I26" s="38">
        <v>322.41666666666663</v>
      </c>
      <c r="J26" s="38">
        <v>332.01666666666665</v>
      </c>
      <c r="K26" s="38">
        <v>333.88333333333333</v>
      </c>
      <c r="L26" s="38">
        <v>336.81666666666666</v>
      </c>
      <c r="M26" s="28">
        <v>330.95</v>
      </c>
      <c r="N26" s="28">
        <v>326.14999999999998</v>
      </c>
      <c r="O26" s="39">
        <v>13128500</v>
      </c>
      <c r="P26" s="40">
        <v>-1.029023746701847E-2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149.65</v>
      </c>
      <c r="F27" s="37">
        <v>148.55000000000001</v>
      </c>
      <c r="G27" s="38">
        <v>147.15000000000003</v>
      </c>
      <c r="H27" s="38">
        <v>144.65000000000003</v>
      </c>
      <c r="I27" s="38">
        <v>143.25000000000006</v>
      </c>
      <c r="J27" s="38">
        <v>151.05000000000001</v>
      </c>
      <c r="K27" s="38">
        <v>152.44999999999999</v>
      </c>
      <c r="L27" s="38">
        <v>154.94999999999999</v>
      </c>
      <c r="M27" s="28">
        <v>149.94999999999999</v>
      </c>
      <c r="N27" s="28">
        <v>146.05000000000001</v>
      </c>
      <c r="O27" s="39">
        <v>64610000</v>
      </c>
      <c r="P27" s="40">
        <v>-7.0693099738742896E-3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3056.55</v>
      </c>
      <c r="F28" s="37">
        <v>3059.1166666666668</v>
      </c>
      <c r="G28" s="38">
        <v>3028.4833333333336</v>
      </c>
      <c r="H28" s="38">
        <v>3000.416666666667</v>
      </c>
      <c r="I28" s="38">
        <v>2969.7833333333338</v>
      </c>
      <c r="J28" s="38">
        <v>3087.1833333333334</v>
      </c>
      <c r="K28" s="38">
        <v>3117.8166666666666</v>
      </c>
      <c r="L28" s="38">
        <v>3145.8833333333332</v>
      </c>
      <c r="M28" s="28">
        <v>3089.75</v>
      </c>
      <c r="N28" s="28">
        <v>3031.05</v>
      </c>
      <c r="O28" s="39">
        <v>5458200</v>
      </c>
      <c r="P28" s="40">
        <v>4.2954866816983225E-2</v>
      </c>
    </row>
    <row r="29" spans="1:16" ht="12.75" customHeight="1">
      <c r="A29" s="28">
        <v>19</v>
      </c>
      <c r="B29" s="29" t="s">
        <v>44</v>
      </c>
      <c r="C29" s="30" t="s">
        <v>299</v>
      </c>
      <c r="D29" s="31">
        <v>44951</v>
      </c>
      <c r="E29" s="37">
        <v>1973.85</v>
      </c>
      <c r="F29" s="37">
        <v>1979.6166666666668</v>
      </c>
      <c r="G29" s="38">
        <v>1959.2333333333336</v>
      </c>
      <c r="H29" s="38">
        <v>1944.6166666666668</v>
      </c>
      <c r="I29" s="38">
        <v>1924.2333333333336</v>
      </c>
      <c r="J29" s="38">
        <v>1994.2333333333336</v>
      </c>
      <c r="K29" s="38">
        <v>2014.6166666666668</v>
      </c>
      <c r="L29" s="38">
        <v>2029.2333333333336</v>
      </c>
      <c r="M29" s="28">
        <v>2000</v>
      </c>
      <c r="N29" s="28">
        <v>1965</v>
      </c>
      <c r="O29" s="39">
        <v>1389300</v>
      </c>
      <c r="P29" s="40">
        <v>-3.9572615749901069E-4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44951</v>
      </c>
      <c r="E30" s="37">
        <v>8219.4</v>
      </c>
      <c r="F30" s="37">
        <v>8242.2333333333336</v>
      </c>
      <c r="G30" s="38">
        <v>8159.4666666666672</v>
      </c>
      <c r="H30" s="38">
        <v>8099.5333333333338</v>
      </c>
      <c r="I30" s="38">
        <v>8016.7666666666673</v>
      </c>
      <c r="J30" s="38">
        <v>8302.1666666666679</v>
      </c>
      <c r="K30" s="38">
        <v>8384.9333333333343</v>
      </c>
      <c r="L30" s="38">
        <v>8444.8666666666668</v>
      </c>
      <c r="M30" s="28">
        <v>8325</v>
      </c>
      <c r="N30" s="28">
        <v>8182.3</v>
      </c>
      <c r="O30" s="39">
        <v>96300</v>
      </c>
      <c r="P30" s="40">
        <v>5.1597051597051594E-2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654.45000000000005</v>
      </c>
      <c r="F31" s="37">
        <v>653.35</v>
      </c>
      <c r="G31" s="38">
        <v>650.20000000000005</v>
      </c>
      <c r="H31" s="38">
        <v>645.95000000000005</v>
      </c>
      <c r="I31" s="38">
        <v>642.80000000000007</v>
      </c>
      <c r="J31" s="38">
        <v>657.6</v>
      </c>
      <c r="K31" s="38">
        <v>660.74999999999989</v>
      </c>
      <c r="L31" s="38">
        <v>665</v>
      </c>
      <c r="M31" s="28">
        <v>656.5</v>
      </c>
      <c r="N31" s="28">
        <v>649.1</v>
      </c>
      <c r="O31" s="39">
        <v>7838000</v>
      </c>
      <c r="P31" s="40">
        <v>2.8147389969293756E-3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437.6</v>
      </c>
      <c r="F32" s="37">
        <v>436.73333333333335</v>
      </c>
      <c r="G32" s="38">
        <v>431.4666666666667</v>
      </c>
      <c r="H32" s="38">
        <v>425.33333333333337</v>
      </c>
      <c r="I32" s="38">
        <v>420.06666666666672</v>
      </c>
      <c r="J32" s="38">
        <v>442.86666666666667</v>
      </c>
      <c r="K32" s="38">
        <v>448.13333333333333</v>
      </c>
      <c r="L32" s="38">
        <v>454.26666666666665</v>
      </c>
      <c r="M32" s="28">
        <v>442</v>
      </c>
      <c r="N32" s="28">
        <v>430.6</v>
      </c>
      <c r="O32" s="39">
        <v>14704000</v>
      </c>
      <c r="P32" s="40">
        <v>6.2273318278245398E-3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946.15</v>
      </c>
      <c r="F33" s="37">
        <v>944.2166666666667</v>
      </c>
      <c r="G33" s="38">
        <v>939.43333333333339</v>
      </c>
      <c r="H33" s="38">
        <v>932.7166666666667</v>
      </c>
      <c r="I33" s="38">
        <v>927.93333333333339</v>
      </c>
      <c r="J33" s="38">
        <v>950.93333333333339</v>
      </c>
      <c r="K33" s="38">
        <v>955.7166666666667</v>
      </c>
      <c r="L33" s="38">
        <v>962.43333333333339</v>
      </c>
      <c r="M33" s="28">
        <v>949</v>
      </c>
      <c r="N33" s="28">
        <v>937.5</v>
      </c>
      <c r="O33" s="39">
        <v>42385200</v>
      </c>
      <c r="P33" s="40">
        <v>1.2672381662318301E-2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3583.05</v>
      </c>
      <c r="F34" s="37">
        <v>3576.3166666666671</v>
      </c>
      <c r="G34" s="38">
        <v>3536.733333333334</v>
      </c>
      <c r="H34" s="38">
        <v>3490.416666666667</v>
      </c>
      <c r="I34" s="38">
        <v>3450.8333333333339</v>
      </c>
      <c r="J34" s="38">
        <v>3622.6333333333341</v>
      </c>
      <c r="K34" s="38">
        <v>3662.2166666666672</v>
      </c>
      <c r="L34" s="38">
        <v>3708.5333333333342</v>
      </c>
      <c r="M34" s="28">
        <v>3615.9</v>
      </c>
      <c r="N34" s="28">
        <v>3530</v>
      </c>
      <c r="O34" s="39">
        <v>1147500</v>
      </c>
      <c r="P34" s="40">
        <v>-7.9965420358763771E-3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1558.25</v>
      </c>
      <c r="F35" s="37">
        <v>1553.1166666666668</v>
      </c>
      <c r="G35" s="38">
        <v>1540.2333333333336</v>
      </c>
      <c r="H35" s="38">
        <v>1522.2166666666667</v>
      </c>
      <c r="I35" s="38">
        <v>1509.3333333333335</v>
      </c>
      <c r="J35" s="38">
        <v>1571.1333333333337</v>
      </c>
      <c r="K35" s="38">
        <v>1584.0166666666669</v>
      </c>
      <c r="L35" s="38">
        <v>1602.0333333333338</v>
      </c>
      <c r="M35" s="28">
        <v>1566</v>
      </c>
      <c r="N35" s="28">
        <v>1535.1</v>
      </c>
      <c r="O35" s="39">
        <v>8378500</v>
      </c>
      <c r="P35" s="40">
        <v>-8.8134390157340592E-3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6588.7</v>
      </c>
      <c r="F36" s="37">
        <v>6581.55</v>
      </c>
      <c r="G36" s="38">
        <v>6519.1500000000005</v>
      </c>
      <c r="H36" s="38">
        <v>6449.6</v>
      </c>
      <c r="I36" s="38">
        <v>6387.2000000000007</v>
      </c>
      <c r="J36" s="38">
        <v>6651.1</v>
      </c>
      <c r="K36" s="38">
        <v>6713.5</v>
      </c>
      <c r="L36" s="38">
        <v>6783.05</v>
      </c>
      <c r="M36" s="28">
        <v>6643.95</v>
      </c>
      <c r="N36" s="28">
        <v>6512</v>
      </c>
      <c r="O36" s="39">
        <v>5949500</v>
      </c>
      <c r="P36" s="40">
        <v>-5.1211304111536127E-3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2132.9499999999998</v>
      </c>
      <c r="F37" s="37">
        <v>2124.85</v>
      </c>
      <c r="G37" s="38">
        <v>2110.8999999999996</v>
      </c>
      <c r="H37" s="38">
        <v>2088.85</v>
      </c>
      <c r="I37" s="38">
        <v>2074.8999999999996</v>
      </c>
      <c r="J37" s="38">
        <v>2146.8999999999996</v>
      </c>
      <c r="K37" s="38">
        <v>2160.8499999999995</v>
      </c>
      <c r="L37" s="38">
        <v>2182.8999999999996</v>
      </c>
      <c r="M37" s="28">
        <v>2138.8000000000002</v>
      </c>
      <c r="N37" s="28">
        <v>2102.8000000000002</v>
      </c>
      <c r="O37" s="39">
        <v>1961100</v>
      </c>
      <c r="P37" s="40">
        <v>1.2703330751355539E-2</v>
      </c>
    </row>
    <row r="38" spans="1:16" ht="12.75" customHeight="1">
      <c r="A38" s="28">
        <v>28</v>
      </c>
      <c r="B38" s="29" t="s">
        <v>44</v>
      </c>
      <c r="C38" s="30" t="s">
        <v>306</v>
      </c>
      <c r="D38" s="31">
        <v>44951</v>
      </c>
      <c r="E38" s="37">
        <v>401.65</v>
      </c>
      <c r="F38" s="37">
        <v>401.65000000000003</v>
      </c>
      <c r="G38" s="38">
        <v>396.50000000000006</v>
      </c>
      <c r="H38" s="38">
        <v>391.35</v>
      </c>
      <c r="I38" s="38">
        <v>386.20000000000005</v>
      </c>
      <c r="J38" s="38">
        <v>406.80000000000007</v>
      </c>
      <c r="K38" s="38">
        <v>411.95000000000005</v>
      </c>
      <c r="L38" s="38">
        <v>417.10000000000008</v>
      </c>
      <c r="M38" s="28">
        <v>406.8</v>
      </c>
      <c r="N38" s="28">
        <v>396.5</v>
      </c>
      <c r="O38" s="39">
        <v>7459200</v>
      </c>
      <c r="P38" s="40">
        <v>3.530979347101932E-2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241.3</v>
      </c>
      <c r="F39" s="37">
        <v>242.6</v>
      </c>
      <c r="G39" s="38">
        <v>235.7</v>
      </c>
      <c r="H39" s="38">
        <v>230.1</v>
      </c>
      <c r="I39" s="38">
        <v>223.2</v>
      </c>
      <c r="J39" s="38">
        <v>248.2</v>
      </c>
      <c r="K39" s="38">
        <v>255.10000000000002</v>
      </c>
      <c r="L39" s="38">
        <v>260.7</v>
      </c>
      <c r="M39" s="28">
        <v>249.5</v>
      </c>
      <c r="N39" s="28">
        <v>237</v>
      </c>
      <c r="O39" s="39">
        <v>46684800</v>
      </c>
      <c r="P39" s="40">
        <v>2.2995306275391474E-2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187.3</v>
      </c>
      <c r="F40" s="37">
        <v>187.38333333333333</v>
      </c>
      <c r="G40" s="38">
        <v>186.01666666666665</v>
      </c>
      <c r="H40" s="38">
        <v>184.73333333333332</v>
      </c>
      <c r="I40" s="38">
        <v>183.36666666666665</v>
      </c>
      <c r="J40" s="38">
        <v>188.66666666666666</v>
      </c>
      <c r="K40" s="38">
        <v>190.03333333333333</v>
      </c>
      <c r="L40" s="38">
        <v>191.31666666666666</v>
      </c>
      <c r="M40" s="28">
        <v>188.75</v>
      </c>
      <c r="N40" s="28">
        <v>186.1</v>
      </c>
      <c r="O40" s="39">
        <v>83947500</v>
      </c>
      <c r="P40" s="40">
        <v>1.4421037749187049E-2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1659.3</v>
      </c>
      <c r="F41" s="37">
        <v>1656.8333333333333</v>
      </c>
      <c r="G41" s="38">
        <v>1648.9666666666665</v>
      </c>
      <c r="H41" s="38">
        <v>1638.6333333333332</v>
      </c>
      <c r="I41" s="38">
        <v>1630.7666666666664</v>
      </c>
      <c r="J41" s="38">
        <v>1667.1666666666665</v>
      </c>
      <c r="K41" s="38">
        <v>1675.0333333333333</v>
      </c>
      <c r="L41" s="38">
        <v>1685.3666666666666</v>
      </c>
      <c r="M41" s="28">
        <v>1664.7</v>
      </c>
      <c r="N41" s="28">
        <v>1646.5</v>
      </c>
      <c r="O41" s="39">
        <v>2426875</v>
      </c>
      <c r="P41" s="40">
        <v>-6.8647310375872161E-3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100.9</v>
      </c>
      <c r="F42" s="37">
        <v>100.88333333333334</v>
      </c>
      <c r="G42" s="38">
        <v>100.31666666666668</v>
      </c>
      <c r="H42" s="38">
        <v>99.733333333333334</v>
      </c>
      <c r="I42" s="38">
        <v>99.166666666666671</v>
      </c>
      <c r="J42" s="38">
        <v>101.46666666666668</v>
      </c>
      <c r="K42" s="38">
        <v>102.03333333333335</v>
      </c>
      <c r="L42" s="38">
        <v>102.61666666666669</v>
      </c>
      <c r="M42" s="28">
        <v>101.45</v>
      </c>
      <c r="N42" s="28">
        <v>100.3</v>
      </c>
      <c r="O42" s="39">
        <v>106048500</v>
      </c>
      <c r="P42" s="40">
        <v>8.6072408413577918E-4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580.29999999999995</v>
      </c>
      <c r="F43" s="37">
        <v>580.26666666666665</v>
      </c>
      <c r="G43" s="38">
        <v>575.5333333333333</v>
      </c>
      <c r="H43" s="38">
        <v>570.76666666666665</v>
      </c>
      <c r="I43" s="38">
        <v>566.0333333333333</v>
      </c>
      <c r="J43" s="38">
        <v>585.0333333333333</v>
      </c>
      <c r="K43" s="38">
        <v>589.76666666666665</v>
      </c>
      <c r="L43" s="38">
        <v>594.5333333333333</v>
      </c>
      <c r="M43" s="28">
        <v>585</v>
      </c>
      <c r="N43" s="28">
        <v>575.5</v>
      </c>
      <c r="O43" s="39">
        <v>5848700</v>
      </c>
      <c r="P43" s="40">
        <v>4.7241118669690101E-3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889.3</v>
      </c>
      <c r="F44" s="37">
        <v>887.85</v>
      </c>
      <c r="G44" s="38">
        <v>882.5</v>
      </c>
      <c r="H44" s="38">
        <v>875.69999999999993</v>
      </c>
      <c r="I44" s="38">
        <v>870.34999999999991</v>
      </c>
      <c r="J44" s="38">
        <v>894.65000000000009</v>
      </c>
      <c r="K44" s="38">
        <v>900.00000000000023</v>
      </c>
      <c r="L44" s="38">
        <v>906.80000000000018</v>
      </c>
      <c r="M44" s="28">
        <v>893.2</v>
      </c>
      <c r="N44" s="28">
        <v>881.05</v>
      </c>
      <c r="O44" s="39">
        <v>6452000</v>
      </c>
      <c r="P44" s="40">
        <v>3.0012771392081736E-2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816.3</v>
      </c>
      <c r="F45" s="37">
        <v>812.36666666666667</v>
      </c>
      <c r="G45" s="38">
        <v>805.93333333333339</v>
      </c>
      <c r="H45" s="38">
        <v>795.56666666666672</v>
      </c>
      <c r="I45" s="38">
        <v>789.13333333333344</v>
      </c>
      <c r="J45" s="38">
        <v>822.73333333333335</v>
      </c>
      <c r="K45" s="38">
        <v>829.16666666666652</v>
      </c>
      <c r="L45" s="38">
        <v>839.5333333333333</v>
      </c>
      <c r="M45" s="28">
        <v>818.8</v>
      </c>
      <c r="N45" s="28">
        <v>802</v>
      </c>
      <c r="O45" s="39">
        <v>39368000</v>
      </c>
      <c r="P45" s="40">
        <v>-1.3013929724779486E-3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80.599999999999994</v>
      </c>
      <c r="F46" s="37">
        <v>80.649999999999991</v>
      </c>
      <c r="G46" s="38">
        <v>79.449999999999989</v>
      </c>
      <c r="H46" s="38">
        <v>78.3</v>
      </c>
      <c r="I46" s="38">
        <v>77.099999999999994</v>
      </c>
      <c r="J46" s="38">
        <v>81.799999999999983</v>
      </c>
      <c r="K46" s="38">
        <v>83</v>
      </c>
      <c r="L46" s="38">
        <v>84.149999999999977</v>
      </c>
      <c r="M46" s="28">
        <v>81.849999999999994</v>
      </c>
      <c r="N46" s="28">
        <v>79.5</v>
      </c>
      <c r="O46" s="39">
        <v>99739500</v>
      </c>
      <c r="P46" s="40">
        <v>1.7786349512482588E-2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264.5</v>
      </c>
      <c r="F47" s="37">
        <v>263.01666666666671</v>
      </c>
      <c r="G47" s="38">
        <v>260.83333333333343</v>
      </c>
      <c r="H47" s="38">
        <v>257.16666666666674</v>
      </c>
      <c r="I47" s="38">
        <v>254.98333333333346</v>
      </c>
      <c r="J47" s="38">
        <v>266.68333333333339</v>
      </c>
      <c r="K47" s="38">
        <v>268.86666666666667</v>
      </c>
      <c r="L47" s="38">
        <v>272.53333333333336</v>
      </c>
      <c r="M47" s="28">
        <v>265.2</v>
      </c>
      <c r="N47" s="28">
        <v>259.35000000000002</v>
      </c>
      <c r="O47" s="39">
        <v>24000500</v>
      </c>
      <c r="P47" s="40">
        <v>-6.7036966098448576E-4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17272.099999999999</v>
      </c>
      <c r="F48" s="37">
        <v>17285.916666666668</v>
      </c>
      <c r="G48" s="38">
        <v>17136.183333333334</v>
      </c>
      <c r="H48" s="38">
        <v>17000.266666666666</v>
      </c>
      <c r="I48" s="38">
        <v>16850.533333333333</v>
      </c>
      <c r="J48" s="38">
        <v>17421.833333333336</v>
      </c>
      <c r="K48" s="38">
        <v>17571.566666666666</v>
      </c>
      <c r="L48" s="38">
        <v>17707.483333333337</v>
      </c>
      <c r="M48" s="28">
        <v>17435.650000000001</v>
      </c>
      <c r="N48" s="28">
        <v>17150</v>
      </c>
      <c r="O48" s="39">
        <v>128600</v>
      </c>
      <c r="P48" s="40">
        <v>1.3795821836815136E-2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335.95</v>
      </c>
      <c r="F49" s="37">
        <v>334.04999999999995</v>
      </c>
      <c r="G49" s="38">
        <v>331.44999999999993</v>
      </c>
      <c r="H49" s="38">
        <v>326.95</v>
      </c>
      <c r="I49" s="38">
        <v>324.34999999999997</v>
      </c>
      <c r="J49" s="38">
        <v>338.5499999999999</v>
      </c>
      <c r="K49" s="38">
        <v>341.14999999999992</v>
      </c>
      <c r="L49" s="38">
        <v>345.64999999999986</v>
      </c>
      <c r="M49" s="28">
        <v>336.65</v>
      </c>
      <c r="N49" s="28">
        <v>329.55</v>
      </c>
      <c r="O49" s="39">
        <v>15219000</v>
      </c>
      <c r="P49" s="40">
        <v>2.1875755378293449E-2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4318.25</v>
      </c>
      <c r="F50" s="37">
        <v>4333.9333333333334</v>
      </c>
      <c r="G50" s="38">
        <v>4284.3166666666666</v>
      </c>
      <c r="H50" s="38">
        <v>4250.3833333333332</v>
      </c>
      <c r="I50" s="38">
        <v>4200.7666666666664</v>
      </c>
      <c r="J50" s="38">
        <v>4367.8666666666668</v>
      </c>
      <c r="K50" s="38">
        <v>4417.4833333333336</v>
      </c>
      <c r="L50" s="38">
        <v>4451.416666666667</v>
      </c>
      <c r="M50" s="28">
        <v>4383.55</v>
      </c>
      <c r="N50" s="28">
        <v>4300</v>
      </c>
      <c r="O50" s="39">
        <v>1150600</v>
      </c>
      <c r="P50" s="40">
        <v>-9.46969696969697E-3</v>
      </c>
    </row>
    <row r="51" spans="1:16" ht="12.75" customHeight="1">
      <c r="A51" s="28">
        <v>41</v>
      </c>
      <c r="B51" s="29" t="s">
        <v>86</v>
      </c>
      <c r="C51" s="30" t="s">
        <v>311</v>
      </c>
      <c r="D51" s="31">
        <v>44951</v>
      </c>
      <c r="E51" s="37">
        <v>299.25</v>
      </c>
      <c r="F51" s="37">
        <v>298.33333333333331</v>
      </c>
      <c r="G51" s="38">
        <v>295.71666666666664</v>
      </c>
      <c r="H51" s="38">
        <v>292.18333333333334</v>
      </c>
      <c r="I51" s="38">
        <v>289.56666666666666</v>
      </c>
      <c r="J51" s="38">
        <v>301.86666666666662</v>
      </c>
      <c r="K51" s="38">
        <v>304.48333333333329</v>
      </c>
      <c r="L51" s="38">
        <v>308.01666666666659</v>
      </c>
      <c r="M51" s="28">
        <v>300.95</v>
      </c>
      <c r="N51" s="28">
        <v>294.8</v>
      </c>
      <c r="O51" s="39">
        <v>8400000</v>
      </c>
      <c r="P51" s="40">
        <v>8.6455331412103754E-3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337.8</v>
      </c>
      <c r="F52" s="37">
        <v>337.66666666666669</v>
      </c>
      <c r="G52" s="38">
        <v>333.78333333333336</v>
      </c>
      <c r="H52" s="38">
        <v>329.76666666666665</v>
      </c>
      <c r="I52" s="38">
        <v>325.88333333333333</v>
      </c>
      <c r="J52" s="38">
        <v>341.68333333333339</v>
      </c>
      <c r="K52" s="38">
        <v>345.56666666666672</v>
      </c>
      <c r="L52" s="38">
        <v>349.58333333333343</v>
      </c>
      <c r="M52" s="28">
        <v>341.55</v>
      </c>
      <c r="N52" s="28">
        <v>333.65</v>
      </c>
      <c r="O52" s="39">
        <v>42063300</v>
      </c>
      <c r="P52" s="40">
        <v>-3.6608744047987141E-2</v>
      </c>
    </row>
    <row r="53" spans="1:16" ht="12.75" customHeight="1">
      <c r="A53" s="28">
        <v>43</v>
      </c>
      <c r="B53" s="29" t="s">
        <v>63</v>
      </c>
      <c r="C53" s="30" t="s">
        <v>318</v>
      </c>
      <c r="D53" s="31">
        <v>44951</v>
      </c>
      <c r="E53" s="37">
        <v>550.04999999999995</v>
      </c>
      <c r="F53" s="37">
        <v>547.7166666666667</v>
      </c>
      <c r="G53" s="38">
        <v>540.98333333333335</v>
      </c>
      <c r="H53" s="38">
        <v>531.91666666666663</v>
      </c>
      <c r="I53" s="38">
        <v>525.18333333333328</v>
      </c>
      <c r="J53" s="38">
        <v>556.78333333333342</v>
      </c>
      <c r="K53" s="38">
        <v>563.51666666666677</v>
      </c>
      <c r="L53" s="38">
        <v>572.58333333333348</v>
      </c>
      <c r="M53" s="28">
        <v>554.45000000000005</v>
      </c>
      <c r="N53" s="28">
        <v>538.65</v>
      </c>
      <c r="O53" s="39">
        <v>4104750</v>
      </c>
      <c r="P53" s="40">
        <v>3.796844181459566E-2</v>
      </c>
    </row>
    <row r="54" spans="1:16" ht="12.75" customHeight="1">
      <c r="A54" s="28">
        <v>44</v>
      </c>
      <c r="B54" s="29" t="s">
        <v>44</v>
      </c>
      <c r="C54" s="30" t="s">
        <v>329</v>
      </c>
      <c r="D54" s="31">
        <v>44951</v>
      </c>
      <c r="E54" s="37">
        <v>316.25</v>
      </c>
      <c r="F54" s="37">
        <v>315.28333333333336</v>
      </c>
      <c r="G54" s="38">
        <v>312.61666666666673</v>
      </c>
      <c r="H54" s="38">
        <v>308.98333333333335</v>
      </c>
      <c r="I54" s="38">
        <v>306.31666666666672</v>
      </c>
      <c r="J54" s="38">
        <v>318.91666666666674</v>
      </c>
      <c r="K54" s="38">
        <v>321.58333333333337</v>
      </c>
      <c r="L54" s="38">
        <v>325.21666666666675</v>
      </c>
      <c r="M54" s="28">
        <v>317.95</v>
      </c>
      <c r="N54" s="28">
        <v>311.64999999999998</v>
      </c>
      <c r="O54" s="39">
        <v>6943500</v>
      </c>
      <c r="P54" s="40">
        <v>4.6101694915254239E-2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736.8</v>
      </c>
      <c r="F55" s="37">
        <v>734.73333333333323</v>
      </c>
      <c r="G55" s="38">
        <v>729.56666666666649</v>
      </c>
      <c r="H55" s="38">
        <v>722.33333333333326</v>
      </c>
      <c r="I55" s="38">
        <v>717.16666666666652</v>
      </c>
      <c r="J55" s="38">
        <v>741.96666666666647</v>
      </c>
      <c r="K55" s="38">
        <v>747.13333333333321</v>
      </c>
      <c r="L55" s="38">
        <v>754.36666666666645</v>
      </c>
      <c r="M55" s="28">
        <v>739.9</v>
      </c>
      <c r="N55" s="28">
        <v>727.5</v>
      </c>
      <c r="O55" s="39">
        <v>6677500</v>
      </c>
      <c r="P55" s="40">
        <v>3.3809166040570998E-3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1078.0999999999999</v>
      </c>
      <c r="F56" s="37">
        <v>1078.4666666666665</v>
      </c>
      <c r="G56" s="38">
        <v>1070.333333333333</v>
      </c>
      <c r="H56" s="38">
        <v>1062.5666666666666</v>
      </c>
      <c r="I56" s="38">
        <v>1054.4333333333332</v>
      </c>
      <c r="J56" s="38">
        <v>1086.2333333333329</v>
      </c>
      <c r="K56" s="38">
        <v>1094.3666666666666</v>
      </c>
      <c r="L56" s="38">
        <v>1102.1333333333328</v>
      </c>
      <c r="M56" s="28">
        <v>1086.5999999999999</v>
      </c>
      <c r="N56" s="28">
        <v>1070.7</v>
      </c>
      <c r="O56" s="39">
        <v>8123050</v>
      </c>
      <c r="P56" s="40">
        <v>2.4848286042315895E-2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226.05</v>
      </c>
      <c r="F57" s="37">
        <v>226.48333333333335</v>
      </c>
      <c r="G57" s="38">
        <v>224.76666666666671</v>
      </c>
      <c r="H57" s="38">
        <v>223.48333333333335</v>
      </c>
      <c r="I57" s="38">
        <v>221.76666666666671</v>
      </c>
      <c r="J57" s="38">
        <v>227.76666666666671</v>
      </c>
      <c r="K57" s="38">
        <v>229.48333333333335</v>
      </c>
      <c r="L57" s="38">
        <v>230.76666666666671</v>
      </c>
      <c r="M57" s="28">
        <v>228.2</v>
      </c>
      <c r="N57" s="28">
        <v>225.2</v>
      </c>
      <c r="O57" s="39">
        <v>24683400</v>
      </c>
      <c r="P57" s="40">
        <v>3.195785776997366E-2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3897.8</v>
      </c>
      <c r="F58" s="37">
        <v>3861.15</v>
      </c>
      <c r="G58" s="38">
        <v>3807.4500000000003</v>
      </c>
      <c r="H58" s="38">
        <v>3717.1000000000004</v>
      </c>
      <c r="I58" s="38">
        <v>3663.4000000000005</v>
      </c>
      <c r="J58" s="38">
        <v>3951.5</v>
      </c>
      <c r="K58" s="38">
        <v>4005.2</v>
      </c>
      <c r="L58" s="38">
        <v>4095.5499999999997</v>
      </c>
      <c r="M58" s="28">
        <v>3914.85</v>
      </c>
      <c r="N58" s="28">
        <v>3770.8</v>
      </c>
      <c r="O58" s="39">
        <v>671400</v>
      </c>
      <c r="P58" s="40">
        <v>7.751564756860857E-2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1529.25</v>
      </c>
      <c r="F59" s="37">
        <v>1532.8833333333332</v>
      </c>
      <c r="G59" s="38">
        <v>1519.4166666666665</v>
      </c>
      <c r="H59" s="38">
        <v>1509.5833333333333</v>
      </c>
      <c r="I59" s="38">
        <v>1496.1166666666666</v>
      </c>
      <c r="J59" s="38">
        <v>1542.7166666666665</v>
      </c>
      <c r="K59" s="38">
        <v>1556.1833333333332</v>
      </c>
      <c r="L59" s="38">
        <v>1566.0166666666664</v>
      </c>
      <c r="M59" s="28">
        <v>1546.35</v>
      </c>
      <c r="N59" s="28">
        <v>1523.05</v>
      </c>
      <c r="O59" s="39">
        <v>2364600</v>
      </c>
      <c r="P59" s="40">
        <v>3.8106945298094649E-2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743.85</v>
      </c>
      <c r="F60" s="37">
        <v>743.70000000000016</v>
      </c>
      <c r="G60" s="38">
        <v>738.70000000000027</v>
      </c>
      <c r="H60" s="38">
        <v>733.55000000000007</v>
      </c>
      <c r="I60" s="38">
        <v>728.55000000000018</v>
      </c>
      <c r="J60" s="38">
        <v>748.85000000000036</v>
      </c>
      <c r="K60" s="38">
        <v>753.85000000000014</v>
      </c>
      <c r="L60" s="38">
        <v>759.00000000000045</v>
      </c>
      <c r="M60" s="28">
        <v>748.7</v>
      </c>
      <c r="N60" s="28">
        <v>738.55</v>
      </c>
      <c r="O60" s="39">
        <v>6440000</v>
      </c>
      <c r="P60" s="40">
        <v>1.1306532663316583E-2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900.55</v>
      </c>
      <c r="F61" s="37">
        <v>896.4</v>
      </c>
      <c r="G61" s="38">
        <v>890.55</v>
      </c>
      <c r="H61" s="38">
        <v>880.55</v>
      </c>
      <c r="I61" s="38">
        <v>874.69999999999993</v>
      </c>
      <c r="J61" s="38">
        <v>906.4</v>
      </c>
      <c r="K61" s="38">
        <v>912.25000000000011</v>
      </c>
      <c r="L61" s="38">
        <v>922.25</v>
      </c>
      <c r="M61" s="28">
        <v>902.25</v>
      </c>
      <c r="N61" s="28">
        <v>886.4</v>
      </c>
      <c r="O61" s="39">
        <v>3182200</v>
      </c>
      <c r="P61" s="40">
        <v>-2.0258620689655171E-2</v>
      </c>
    </row>
    <row r="62" spans="1:16" ht="12.75" customHeight="1">
      <c r="A62" s="28">
        <v>52</v>
      </c>
      <c r="B62" s="29" t="s">
        <v>70</v>
      </c>
      <c r="C62" s="30" t="s">
        <v>247</v>
      </c>
      <c r="D62" s="31">
        <v>44951</v>
      </c>
      <c r="E62" s="37">
        <v>346.15</v>
      </c>
      <c r="F62" s="37">
        <v>343.7833333333333</v>
      </c>
      <c r="G62" s="38">
        <v>340.76666666666659</v>
      </c>
      <c r="H62" s="38">
        <v>335.38333333333327</v>
      </c>
      <c r="I62" s="38">
        <v>332.36666666666656</v>
      </c>
      <c r="J62" s="38">
        <v>349.16666666666663</v>
      </c>
      <c r="K62" s="38">
        <v>352.18333333333328</v>
      </c>
      <c r="L62" s="38">
        <v>357.56666666666666</v>
      </c>
      <c r="M62" s="28">
        <v>346.8</v>
      </c>
      <c r="N62" s="28">
        <v>338.4</v>
      </c>
      <c r="O62" s="39">
        <v>4569000</v>
      </c>
      <c r="P62" s="40">
        <v>-1.3281503077421444E-2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179.05</v>
      </c>
      <c r="F63" s="37">
        <v>180.16666666666666</v>
      </c>
      <c r="G63" s="38">
        <v>176.88333333333333</v>
      </c>
      <c r="H63" s="38">
        <v>174.71666666666667</v>
      </c>
      <c r="I63" s="38">
        <v>171.43333333333334</v>
      </c>
      <c r="J63" s="38">
        <v>182.33333333333331</v>
      </c>
      <c r="K63" s="38">
        <v>185.61666666666667</v>
      </c>
      <c r="L63" s="38">
        <v>187.7833333333333</v>
      </c>
      <c r="M63" s="28">
        <v>183.45</v>
      </c>
      <c r="N63" s="28">
        <v>178</v>
      </c>
      <c r="O63" s="39">
        <v>8950000</v>
      </c>
      <c r="P63" s="40">
        <v>4.7396138092451724E-2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1390.05</v>
      </c>
      <c r="F64" s="37">
        <v>1380.3333333333333</v>
      </c>
      <c r="G64" s="38">
        <v>1365.6666666666665</v>
      </c>
      <c r="H64" s="38">
        <v>1341.2833333333333</v>
      </c>
      <c r="I64" s="38">
        <v>1326.6166666666666</v>
      </c>
      <c r="J64" s="38">
        <v>1404.7166666666665</v>
      </c>
      <c r="K64" s="38">
        <v>1419.383333333333</v>
      </c>
      <c r="L64" s="38">
        <v>1443.7666666666664</v>
      </c>
      <c r="M64" s="28">
        <v>1395</v>
      </c>
      <c r="N64" s="28">
        <v>1355.95</v>
      </c>
      <c r="O64" s="39">
        <v>1652400</v>
      </c>
      <c r="P64" s="40">
        <v>-3.1304959549771368E-2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564.20000000000005</v>
      </c>
      <c r="F65" s="37">
        <v>563.58333333333337</v>
      </c>
      <c r="G65" s="38">
        <v>561.16666666666674</v>
      </c>
      <c r="H65" s="38">
        <v>558.13333333333333</v>
      </c>
      <c r="I65" s="38">
        <v>555.7166666666667</v>
      </c>
      <c r="J65" s="38">
        <v>566.61666666666679</v>
      </c>
      <c r="K65" s="38">
        <v>569.03333333333353</v>
      </c>
      <c r="L65" s="38">
        <v>572.06666666666683</v>
      </c>
      <c r="M65" s="28">
        <v>566</v>
      </c>
      <c r="N65" s="28">
        <v>560.54999999999995</v>
      </c>
      <c r="O65" s="39">
        <v>12458750</v>
      </c>
      <c r="P65" s="40">
        <v>-3.5989203239028293E-3</v>
      </c>
    </row>
    <row r="66" spans="1:16" ht="12.75" customHeight="1">
      <c r="A66" s="28">
        <v>56</v>
      </c>
      <c r="B66" s="29" t="s">
        <v>42</v>
      </c>
      <c r="C66" s="30" t="s">
        <v>248</v>
      </c>
      <c r="D66" s="31">
        <v>44951</v>
      </c>
      <c r="E66" s="37">
        <v>1900</v>
      </c>
      <c r="F66" s="37">
        <v>1892.1499999999999</v>
      </c>
      <c r="G66" s="38">
        <v>1874.8499999999997</v>
      </c>
      <c r="H66" s="38">
        <v>1849.6999999999998</v>
      </c>
      <c r="I66" s="38">
        <v>1832.3999999999996</v>
      </c>
      <c r="J66" s="38">
        <v>1917.2999999999997</v>
      </c>
      <c r="K66" s="38">
        <v>1934.6</v>
      </c>
      <c r="L66" s="38">
        <v>1959.7499999999998</v>
      </c>
      <c r="M66" s="28">
        <v>1909.45</v>
      </c>
      <c r="N66" s="28">
        <v>1867</v>
      </c>
      <c r="O66" s="39">
        <v>1197500</v>
      </c>
      <c r="P66" s="40">
        <v>5.3673559172899253E-2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1997.5</v>
      </c>
      <c r="F67" s="37">
        <v>1997.4166666666667</v>
      </c>
      <c r="G67" s="38">
        <v>1982.0833333333335</v>
      </c>
      <c r="H67" s="38">
        <v>1966.6666666666667</v>
      </c>
      <c r="I67" s="38">
        <v>1951.3333333333335</v>
      </c>
      <c r="J67" s="38">
        <v>2012.8333333333335</v>
      </c>
      <c r="K67" s="38">
        <v>2028.166666666667</v>
      </c>
      <c r="L67" s="38">
        <v>2043.5833333333335</v>
      </c>
      <c r="M67" s="28">
        <v>2012.75</v>
      </c>
      <c r="N67" s="28">
        <v>1982</v>
      </c>
      <c r="O67" s="39">
        <v>1342250</v>
      </c>
      <c r="P67" s="40">
        <v>1.1492087415222306E-2</v>
      </c>
    </row>
    <row r="68" spans="1:16" ht="12.75" customHeight="1">
      <c r="A68" s="28">
        <v>58</v>
      </c>
      <c r="B68" s="29" t="s">
        <v>44</v>
      </c>
      <c r="C68" s="30" t="s">
        <v>337</v>
      </c>
      <c r="D68" s="31">
        <v>44951</v>
      </c>
      <c r="E68" s="37">
        <v>216.25</v>
      </c>
      <c r="F68" s="37">
        <v>215.79999999999998</v>
      </c>
      <c r="G68" s="38">
        <v>213.14999999999998</v>
      </c>
      <c r="H68" s="38">
        <v>210.04999999999998</v>
      </c>
      <c r="I68" s="38">
        <v>207.39999999999998</v>
      </c>
      <c r="J68" s="38">
        <v>218.89999999999998</v>
      </c>
      <c r="K68" s="38">
        <v>221.55</v>
      </c>
      <c r="L68" s="38">
        <v>224.64999999999998</v>
      </c>
      <c r="M68" s="28">
        <v>218.45</v>
      </c>
      <c r="N68" s="28">
        <v>212.7</v>
      </c>
      <c r="O68" s="39">
        <v>16478000</v>
      </c>
      <c r="P68" s="40">
        <v>-2.0961570454167359E-2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3391.8</v>
      </c>
      <c r="F69" s="37">
        <v>3396</v>
      </c>
      <c r="G69" s="38">
        <v>3365.5</v>
      </c>
      <c r="H69" s="38">
        <v>3339.2</v>
      </c>
      <c r="I69" s="38">
        <v>3308.7</v>
      </c>
      <c r="J69" s="38">
        <v>3422.3</v>
      </c>
      <c r="K69" s="38">
        <v>3452.8</v>
      </c>
      <c r="L69" s="38">
        <v>3479.1000000000004</v>
      </c>
      <c r="M69" s="28">
        <v>3426.5</v>
      </c>
      <c r="N69" s="28">
        <v>3369.7</v>
      </c>
      <c r="O69" s="39">
        <v>2660100</v>
      </c>
      <c r="P69" s="40">
        <v>3.7076023391812866E-2</v>
      </c>
    </row>
    <row r="70" spans="1:16" ht="12.75" customHeight="1">
      <c r="A70" s="28">
        <v>60</v>
      </c>
      <c r="B70" s="29" t="s">
        <v>44</v>
      </c>
      <c r="C70" s="30" t="s">
        <v>250</v>
      </c>
      <c r="D70" s="31">
        <v>44951</v>
      </c>
      <c r="E70" s="37">
        <v>3889.85</v>
      </c>
      <c r="F70" s="37">
        <v>3899.8333333333335</v>
      </c>
      <c r="G70" s="38">
        <v>3869.2166666666672</v>
      </c>
      <c r="H70" s="38">
        <v>3848.5833333333335</v>
      </c>
      <c r="I70" s="38">
        <v>3817.9666666666672</v>
      </c>
      <c r="J70" s="38">
        <v>3920.4666666666672</v>
      </c>
      <c r="K70" s="38">
        <v>3951.083333333333</v>
      </c>
      <c r="L70" s="38">
        <v>3971.7166666666672</v>
      </c>
      <c r="M70" s="28">
        <v>3930.45</v>
      </c>
      <c r="N70" s="28">
        <v>3879.2</v>
      </c>
      <c r="O70" s="39">
        <v>416500</v>
      </c>
      <c r="P70" s="40">
        <v>-8.0381065793390886E-3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382.55</v>
      </c>
      <c r="F71" s="37">
        <v>381.2</v>
      </c>
      <c r="G71" s="38">
        <v>377.9</v>
      </c>
      <c r="H71" s="38">
        <v>373.25</v>
      </c>
      <c r="I71" s="38">
        <v>369.95</v>
      </c>
      <c r="J71" s="38">
        <v>385.84999999999997</v>
      </c>
      <c r="K71" s="38">
        <v>389.15000000000003</v>
      </c>
      <c r="L71" s="38">
        <v>393.79999999999995</v>
      </c>
      <c r="M71" s="28">
        <v>384.5</v>
      </c>
      <c r="N71" s="28">
        <v>376.55</v>
      </c>
      <c r="O71" s="39">
        <v>43076550</v>
      </c>
      <c r="P71" s="40">
        <v>5.275317674239507E-3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4257.8</v>
      </c>
      <c r="F72" s="37">
        <v>4255.05</v>
      </c>
      <c r="G72" s="38">
        <v>4232.3</v>
      </c>
      <c r="H72" s="38">
        <v>4206.8</v>
      </c>
      <c r="I72" s="38">
        <v>4184.05</v>
      </c>
      <c r="J72" s="38">
        <v>4280.55</v>
      </c>
      <c r="K72" s="38">
        <v>4303.3</v>
      </c>
      <c r="L72" s="38">
        <v>4328.8</v>
      </c>
      <c r="M72" s="28">
        <v>4277.8</v>
      </c>
      <c r="N72" s="28">
        <v>4229.55</v>
      </c>
      <c r="O72" s="39">
        <v>2333500</v>
      </c>
      <c r="P72" s="40">
        <v>-9.182102860782337E-3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3243.95</v>
      </c>
      <c r="F73" s="37">
        <v>3236.5500000000006</v>
      </c>
      <c r="G73" s="38">
        <v>3213.4500000000012</v>
      </c>
      <c r="H73" s="38">
        <v>3182.9500000000007</v>
      </c>
      <c r="I73" s="38">
        <v>3159.8500000000013</v>
      </c>
      <c r="J73" s="38">
        <v>3267.0500000000011</v>
      </c>
      <c r="K73" s="38">
        <v>3290.1500000000005</v>
      </c>
      <c r="L73" s="38">
        <v>3320.650000000001</v>
      </c>
      <c r="M73" s="28">
        <v>3259.65</v>
      </c>
      <c r="N73" s="28">
        <v>3206.05</v>
      </c>
      <c r="O73" s="39">
        <v>2709175</v>
      </c>
      <c r="P73" s="40">
        <v>-8.8988476312419976E-3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2146.9</v>
      </c>
      <c r="F74" s="37">
        <v>2159.9333333333334</v>
      </c>
      <c r="G74" s="38">
        <v>2117.9666666666667</v>
      </c>
      <c r="H74" s="38">
        <v>2089.0333333333333</v>
      </c>
      <c r="I74" s="38">
        <v>2047.0666666666666</v>
      </c>
      <c r="J74" s="38">
        <v>2188.8666666666668</v>
      </c>
      <c r="K74" s="38">
        <v>2230.8333333333339</v>
      </c>
      <c r="L74" s="38">
        <v>2259.7666666666669</v>
      </c>
      <c r="M74" s="28">
        <v>2201.9</v>
      </c>
      <c r="N74" s="28">
        <v>2131</v>
      </c>
      <c r="O74" s="39">
        <v>847275</v>
      </c>
      <c r="P74" s="40">
        <v>-2.8075709779179812E-2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182.5</v>
      </c>
      <c r="F75" s="37">
        <v>181.85</v>
      </c>
      <c r="G75" s="38">
        <v>180.89999999999998</v>
      </c>
      <c r="H75" s="38">
        <v>179.29999999999998</v>
      </c>
      <c r="I75" s="38">
        <v>178.34999999999997</v>
      </c>
      <c r="J75" s="38">
        <v>183.45</v>
      </c>
      <c r="K75" s="38">
        <v>184.39999999999998</v>
      </c>
      <c r="L75" s="38">
        <v>186</v>
      </c>
      <c r="M75" s="28">
        <v>182.8</v>
      </c>
      <c r="N75" s="28">
        <v>180.25</v>
      </c>
      <c r="O75" s="39">
        <v>25470000</v>
      </c>
      <c r="P75" s="40">
        <v>2.0628967109059433E-2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138.4</v>
      </c>
      <c r="F76" s="37">
        <v>139.15</v>
      </c>
      <c r="G76" s="38">
        <v>136.95000000000002</v>
      </c>
      <c r="H76" s="38">
        <v>135.5</v>
      </c>
      <c r="I76" s="38">
        <v>133.30000000000001</v>
      </c>
      <c r="J76" s="38">
        <v>140.60000000000002</v>
      </c>
      <c r="K76" s="38">
        <v>142.80000000000001</v>
      </c>
      <c r="L76" s="38">
        <v>144.25000000000003</v>
      </c>
      <c r="M76" s="28">
        <v>141.35</v>
      </c>
      <c r="N76" s="28">
        <v>137.69999999999999</v>
      </c>
      <c r="O76" s="39">
        <v>70005000</v>
      </c>
      <c r="P76" s="40">
        <v>4.3760250484568358E-2</v>
      </c>
    </row>
    <row r="77" spans="1:16" ht="12.75" customHeight="1">
      <c r="A77" s="28">
        <v>67</v>
      </c>
      <c r="B77" s="29" t="s">
        <v>86</v>
      </c>
      <c r="C77" s="30" t="s">
        <v>349</v>
      </c>
      <c r="D77" s="31">
        <v>44951</v>
      </c>
      <c r="E77" s="37">
        <v>104</v>
      </c>
      <c r="F77" s="37">
        <v>103.45</v>
      </c>
      <c r="G77" s="38">
        <v>102.65</v>
      </c>
      <c r="H77" s="38">
        <v>101.3</v>
      </c>
      <c r="I77" s="38">
        <v>100.5</v>
      </c>
      <c r="J77" s="38">
        <v>104.80000000000001</v>
      </c>
      <c r="K77" s="38">
        <v>105.6</v>
      </c>
      <c r="L77" s="38">
        <v>106.95000000000002</v>
      </c>
      <c r="M77" s="28">
        <v>104.25</v>
      </c>
      <c r="N77" s="28">
        <v>102.1</v>
      </c>
      <c r="O77" s="39">
        <v>16364400</v>
      </c>
      <c r="P77" s="40">
        <v>6.0741687979539638E-3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97.25</v>
      </c>
      <c r="F78" s="37">
        <v>96.933333333333323</v>
      </c>
      <c r="G78" s="38">
        <v>96.416666666666643</v>
      </c>
      <c r="H78" s="38">
        <v>95.583333333333314</v>
      </c>
      <c r="I78" s="38">
        <v>95.066666666666634</v>
      </c>
      <c r="J78" s="38">
        <v>97.766666666666652</v>
      </c>
      <c r="K78" s="38">
        <v>98.283333333333331</v>
      </c>
      <c r="L78" s="38">
        <v>99.11666666666666</v>
      </c>
      <c r="M78" s="28">
        <v>97.45</v>
      </c>
      <c r="N78" s="28">
        <v>96.1</v>
      </c>
      <c r="O78" s="39">
        <v>54625500</v>
      </c>
      <c r="P78" s="40">
        <v>4.2794759825327509E-2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429.25</v>
      </c>
      <c r="F79" s="37">
        <v>426.9666666666667</v>
      </c>
      <c r="G79" s="38">
        <v>421.98333333333341</v>
      </c>
      <c r="H79" s="38">
        <v>414.7166666666667</v>
      </c>
      <c r="I79" s="38">
        <v>409.73333333333341</v>
      </c>
      <c r="J79" s="38">
        <v>434.23333333333341</v>
      </c>
      <c r="K79" s="38">
        <v>439.21666666666675</v>
      </c>
      <c r="L79" s="38">
        <v>446.48333333333341</v>
      </c>
      <c r="M79" s="28">
        <v>431.95</v>
      </c>
      <c r="N79" s="28">
        <v>419.7</v>
      </c>
      <c r="O79" s="39">
        <v>4993800</v>
      </c>
      <c r="P79" s="40">
        <v>2.9120559114735002E-3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41</v>
      </c>
      <c r="F80" s="37">
        <v>40.783333333333331</v>
      </c>
      <c r="G80" s="38">
        <v>40.316666666666663</v>
      </c>
      <c r="H80" s="38">
        <v>39.633333333333333</v>
      </c>
      <c r="I80" s="38">
        <v>39.166666666666664</v>
      </c>
      <c r="J80" s="38">
        <v>41.466666666666661</v>
      </c>
      <c r="K80" s="38">
        <v>41.93333333333333</v>
      </c>
      <c r="L80" s="38">
        <v>42.61666666666666</v>
      </c>
      <c r="M80" s="28">
        <v>41.25</v>
      </c>
      <c r="N80" s="28">
        <v>40.1</v>
      </c>
      <c r="O80" s="39">
        <v>136957500</v>
      </c>
      <c r="P80" s="40">
        <v>-1.6639741518578353E-2</v>
      </c>
    </row>
    <row r="81" spans="1:16" ht="12.75" customHeight="1">
      <c r="A81" s="28">
        <v>71</v>
      </c>
      <c r="B81" s="29" t="s">
        <v>44</v>
      </c>
      <c r="C81" s="30" t="s">
        <v>364</v>
      </c>
      <c r="D81" s="31">
        <v>44951</v>
      </c>
      <c r="E81" s="37">
        <v>566.20000000000005</v>
      </c>
      <c r="F81" s="37">
        <v>564.4666666666667</v>
      </c>
      <c r="G81" s="38">
        <v>557.48333333333335</v>
      </c>
      <c r="H81" s="38">
        <v>548.76666666666665</v>
      </c>
      <c r="I81" s="38">
        <v>541.7833333333333</v>
      </c>
      <c r="J81" s="38">
        <v>573.18333333333339</v>
      </c>
      <c r="K81" s="38">
        <v>580.16666666666674</v>
      </c>
      <c r="L81" s="38">
        <v>588.88333333333344</v>
      </c>
      <c r="M81" s="28">
        <v>571.45000000000005</v>
      </c>
      <c r="N81" s="28">
        <v>555.75</v>
      </c>
      <c r="O81" s="39">
        <v>6916000</v>
      </c>
      <c r="P81" s="40">
        <v>-6.5359477124183009E-3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896.25</v>
      </c>
      <c r="F82" s="37">
        <v>891.58333333333337</v>
      </c>
      <c r="G82" s="38">
        <v>884.66666666666674</v>
      </c>
      <c r="H82" s="38">
        <v>873.08333333333337</v>
      </c>
      <c r="I82" s="38">
        <v>866.16666666666674</v>
      </c>
      <c r="J82" s="38">
        <v>903.16666666666674</v>
      </c>
      <c r="K82" s="38">
        <v>910.08333333333348</v>
      </c>
      <c r="L82" s="38">
        <v>921.66666666666674</v>
      </c>
      <c r="M82" s="28">
        <v>898.5</v>
      </c>
      <c r="N82" s="28">
        <v>880</v>
      </c>
      <c r="O82" s="39">
        <v>4943000</v>
      </c>
      <c r="P82" s="40">
        <v>1.8335393489905233E-2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1242.6500000000001</v>
      </c>
      <c r="F83" s="37">
        <v>1236.8</v>
      </c>
      <c r="G83" s="38">
        <v>1226.9499999999998</v>
      </c>
      <c r="H83" s="38">
        <v>1211.2499999999998</v>
      </c>
      <c r="I83" s="38">
        <v>1201.3999999999996</v>
      </c>
      <c r="J83" s="38">
        <v>1252.5</v>
      </c>
      <c r="K83" s="38">
        <v>1262.3499999999999</v>
      </c>
      <c r="L83" s="38">
        <v>1278.0500000000002</v>
      </c>
      <c r="M83" s="28">
        <v>1246.6500000000001</v>
      </c>
      <c r="N83" s="28">
        <v>1221.0999999999999</v>
      </c>
      <c r="O83" s="39">
        <v>3972900</v>
      </c>
      <c r="P83" s="40">
        <v>1.1688311688311689E-2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322.45</v>
      </c>
      <c r="F84" s="37">
        <v>320.74999999999994</v>
      </c>
      <c r="G84" s="38">
        <v>316.84999999999991</v>
      </c>
      <c r="H84" s="38">
        <v>311.24999999999994</v>
      </c>
      <c r="I84" s="38">
        <v>307.34999999999991</v>
      </c>
      <c r="J84" s="38">
        <v>326.34999999999991</v>
      </c>
      <c r="K84" s="38">
        <v>330.24999999999989</v>
      </c>
      <c r="L84" s="38">
        <v>335.84999999999991</v>
      </c>
      <c r="M84" s="28">
        <v>324.64999999999998</v>
      </c>
      <c r="N84" s="28">
        <v>315.14999999999998</v>
      </c>
      <c r="O84" s="39">
        <v>7478000</v>
      </c>
      <c r="P84" s="40">
        <v>1.3553808620222282E-2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1740.25</v>
      </c>
      <c r="F85" s="37">
        <v>1742.1000000000001</v>
      </c>
      <c r="G85" s="38">
        <v>1726.4500000000003</v>
      </c>
      <c r="H85" s="38">
        <v>1712.65</v>
      </c>
      <c r="I85" s="38">
        <v>1697.0000000000002</v>
      </c>
      <c r="J85" s="38">
        <v>1755.9000000000003</v>
      </c>
      <c r="K85" s="38">
        <v>1771.5500000000004</v>
      </c>
      <c r="L85" s="38">
        <v>1785.3500000000004</v>
      </c>
      <c r="M85" s="28">
        <v>1757.75</v>
      </c>
      <c r="N85" s="28">
        <v>1728.3</v>
      </c>
      <c r="O85" s="39">
        <v>7463675</v>
      </c>
      <c r="P85" s="40">
        <v>5.4389557205016641E-3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491.05</v>
      </c>
      <c r="F86" s="37">
        <v>490.35000000000008</v>
      </c>
      <c r="G86" s="38">
        <v>486.85000000000014</v>
      </c>
      <c r="H86" s="38">
        <v>482.65000000000003</v>
      </c>
      <c r="I86" s="38">
        <v>479.15000000000009</v>
      </c>
      <c r="J86" s="38">
        <v>494.55000000000018</v>
      </c>
      <c r="K86" s="38">
        <v>498.05000000000007</v>
      </c>
      <c r="L86" s="38">
        <v>502.25000000000023</v>
      </c>
      <c r="M86" s="28">
        <v>493.85</v>
      </c>
      <c r="N86" s="28">
        <v>486.15</v>
      </c>
      <c r="O86" s="39">
        <v>3836250</v>
      </c>
      <c r="P86" s="40">
        <v>-6.5125366330185612E-4</v>
      </c>
    </row>
    <row r="87" spans="1:16" ht="12.75" customHeight="1">
      <c r="A87" s="28">
        <v>77</v>
      </c>
      <c r="B87" s="29" t="s">
        <v>44</v>
      </c>
      <c r="C87" s="30" t="s">
        <v>258</v>
      </c>
      <c r="D87" s="31">
        <v>44951</v>
      </c>
      <c r="E87" s="37">
        <v>2555.8000000000002</v>
      </c>
      <c r="F87" s="37">
        <v>2560.6166666666668</v>
      </c>
      <c r="G87" s="38">
        <v>2534.7333333333336</v>
      </c>
      <c r="H87" s="38">
        <v>2513.666666666667</v>
      </c>
      <c r="I87" s="38">
        <v>2487.7833333333338</v>
      </c>
      <c r="J87" s="38">
        <v>2581.6833333333334</v>
      </c>
      <c r="K87" s="38">
        <v>2607.5666666666666</v>
      </c>
      <c r="L87" s="38">
        <v>2628.6333333333332</v>
      </c>
      <c r="M87" s="28">
        <v>2586.5</v>
      </c>
      <c r="N87" s="28">
        <v>2539.5500000000002</v>
      </c>
      <c r="O87" s="39">
        <v>3153000</v>
      </c>
      <c r="P87" s="40">
        <v>1.0091302258529554E-2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1108.1500000000001</v>
      </c>
      <c r="F88" s="37">
        <v>1110.1666666666667</v>
      </c>
      <c r="G88" s="38">
        <v>1102.9833333333336</v>
      </c>
      <c r="H88" s="38">
        <v>1097.8166666666668</v>
      </c>
      <c r="I88" s="38">
        <v>1090.6333333333337</v>
      </c>
      <c r="J88" s="38">
        <v>1115.3333333333335</v>
      </c>
      <c r="K88" s="38">
        <v>1122.5166666666664</v>
      </c>
      <c r="L88" s="38">
        <v>1127.6833333333334</v>
      </c>
      <c r="M88" s="28">
        <v>1117.3499999999999</v>
      </c>
      <c r="N88" s="28">
        <v>1105</v>
      </c>
      <c r="O88" s="39">
        <v>4889500</v>
      </c>
      <c r="P88" s="40">
        <v>-5.1103843008994273E-4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1035.7</v>
      </c>
      <c r="F89" s="37">
        <v>1032.8333333333333</v>
      </c>
      <c r="G89" s="38">
        <v>1027.5666666666666</v>
      </c>
      <c r="H89" s="38">
        <v>1019.4333333333334</v>
      </c>
      <c r="I89" s="38">
        <v>1014.1666666666667</v>
      </c>
      <c r="J89" s="38">
        <v>1040.9666666666665</v>
      </c>
      <c r="K89" s="38">
        <v>1046.2333333333333</v>
      </c>
      <c r="L89" s="38">
        <v>1054.3666666666663</v>
      </c>
      <c r="M89" s="28">
        <v>1038.0999999999999</v>
      </c>
      <c r="N89" s="28">
        <v>1024.7</v>
      </c>
      <c r="O89" s="39">
        <v>9264500</v>
      </c>
      <c r="P89" s="40">
        <v>-2.7126817873558886E-3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2669</v>
      </c>
      <c r="F90" s="37">
        <v>2662.1666666666665</v>
      </c>
      <c r="G90" s="38">
        <v>2651.333333333333</v>
      </c>
      <c r="H90" s="38">
        <v>2633.6666666666665</v>
      </c>
      <c r="I90" s="38">
        <v>2622.833333333333</v>
      </c>
      <c r="J90" s="38">
        <v>2679.833333333333</v>
      </c>
      <c r="K90" s="38">
        <v>2690.6666666666661</v>
      </c>
      <c r="L90" s="38">
        <v>2708.333333333333</v>
      </c>
      <c r="M90" s="28">
        <v>2673</v>
      </c>
      <c r="N90" s="28">
        <v>2644.5</v>
      </c>
      <c r="O90" s="39">
        <v>18891300</v>
      </c>
      <c r="P90" s="40">
        <v>2.4036930913721743E-3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2185.35</v>
      </c>
      <c r="F91" s="37">
        <v>2178.8833333333332</v>
      </c>
      <c r="G91" s="38">
        <v>2169.0666666666666</v>
      </c>
      <c r="H91" s="38">
        <v>2152.7833333333333</v>
      </c>
      <c r="I91" s="38">
        <v>2142.9666666666667</v>
      </c>
      <c r="J91" s="38">
        <v>2195.1666666666665</v>
      </c>
      <c r="K91" s="38">
        <v>2204.9833333333331</v>
      </c>
      <c r="L91" s="38">
        <v>2221.2666666666664</v>
      </c>
      <c r="M91" s="28">
        <v>2188.6999999999998</v>
      </c>
      <c r="N91" s="28">
        <v>2162.6</v>
      </c>
      <c r="O91" s="39">
        <v>1666200</v>
      </c>
      <c r="P91" s="40">
        <v>-5.550581915846016E-3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1634.55</v>
      </c>
      <c r="F92" s="37">
        <v>1633.4333333333334</v>
      </c>
      <c r="G92" s="38">
        <v>1625.4166666666667</v>
      </c>
      <c r="H92" s="38">
        <v>1616.2833333333333</v>
      </c>
      <c r="I92" s="38">
        <v>1608.2666666666667</v>
      </c>
      <c r="J92" s="38">
        <v>1642.5666666666668</v>
      </c>
      <c r="K92" s="38">
        <v>1650.5833333333333</v>
      </c>
      <c r="L92" s="38">
        <v>1659.7166666666669</v>
      </c>
      <c r="M92" s="28">
        <v>1641.45</v>
      </c>
      <c r="N92" s="28">
        <v>1624.3</v>
      </c>
      <c r="O92" s="39">
        <v>56631850</v>
      </c>
      <c r="P92" s="40">
        <v>-5.3707871680689313E-3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573.9</v>
      </c>
      <c r="F93" s="37">
        <v>570.85</v>
      </c>
      <c r="G93" s="38">
        <v>567.20000000000005</v>
      </c>
      <c r="H93" s="38">
        <v>560.5</v>
      </c>
      <c r="I93" s="38">
        <v>556.85</v>
      </c>
      <c r="J93" s="38">
        <v>577.55000000000007</v>
      </c>
      <c r="K93" s="38">
        <v>581.19999999999993</v>
      </c>
      <c r="L93" s="38">
        <v>587.90000000000009</v>
      </c>
      <c r="M93" s="28">
        <v>574.5</v>
      </c>
      <c r="N93" s="28">
        <v>564.15</v>
      </c>
      <c r="O93" s="39">
        <v>14536500</v>
      </c>
      <c r="P93" s="40">
        <v>-9.2217723796671168E-3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2729.2</v>
      </c>
      <c r="F94" s="37">
        <v>2733.9666666666667</v>
      </c>
      <c r="G94" s="38">
        <v>2712.2333333333336</v>
      </c>
      <c r="H94" s="38">
        <v>2695.2666666666669</v>
      </c>
      <c r="I94" s="38">
        <v>2673.5333333333338</v>
      </c>
      <c r="J94" s="38">
        <v>2750.9333333333334</v>
      </c>
      <c r="K94" s="38">
        <v>2772.6666666666661</v>
      </c>
      <c r="L94" s="38">
        <v>2789.6333333333332</v>
      </c>
      <c r="M94" s="28">
        <v>2755.7</v>
      </c>
      <c r="N94" s="28">
        <v>2717</v>
      </c>
      <c r="O94" s="39">
        <v>2473500</v>
      </c>
      <c r="P94" s="40">
        <v>-9.7285611337977421E-3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487.65</v>
      </c>
      <c r="F95" s="37">
        <v>485.55</v>
      </c>
      <c r="G95" s="38">
        <v>479.35</v>
      </c>
      <c r="H95" s="38">
        <v>471.05</v>
      </c>
      <c r="I95" s="38">
        <v>464.85</v>
      </c>
      <c r="J95" s="38">
        <v>493.85</v>
      </c>
      <c r="K95" s="38">
        <v>500.04999999999995</v>
      </c>
      <c r="L95" s="38">
        <v>508.35</v>
      </c>
      <c r="M95" s="28">
        <v>491.75</v>
      </c>
      <c r="N95" s="28">
        <v>477.25</v>
      </c>
      <c r="O95" s="39">
        <v>20482000</v>
      </c>
      <c r="P95" s="40">
        <v>1.4070839398350316E-2</v>
      </c>
    </row>
    <row r="96" spans="1:16" ht="12.75" customHeight="1">
      <c r="A96" s="28">
        <v>86</v>
      </c>
      <c r="B96" s="29" t="s">
        <v>119</v>
      </c>
      <c r="C96" s="30" t="s">
        <v>373</v>
      </c>
      <c r="D96" s="31">
        <v>44951</v>
      </c>
      <c r="E96" s="37">
        <v>117.55</v>
      </c>
      <c r="F96" s="37">
        <v>115.18333333333332</v>
      </c>
      <c r="G96" s="38">
        <v>112.46666666666664</v>
      </c>
      <c r="H96" s="38">
        <v>107.38333333333331</v>
      </c>
      <c r="I96" s="38">
        <v>104.66666666666663</v>
      </c>
      <c r="J96" s="38">
        <v>120.26666666666665</v>
      </c>
      <c r="K96" s="38">
        <v>122.98333333333332</v>
      </c>
      <c r="L96" s="38">
        <v>128.06666666666666</v>
      </c>
      <c r="M96" s="28">
        <v>117.9</v>
      </c>
      <c r="N96" s="28">
        <v>110.1</v>
      </c>
      <c r="O96" s="39">
        <v>20313600</v>
      </c>
      <c r="P96" s="40">
        <v>7.9591836734693874E-2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238.7</v>
      </c>
      <c r="F97" s="37">
        <v>237.73333333333335</v>
      </c>
      <c r="G97" s="38">
        <v>235.9666666666667</v>
      </c>
      <c r="H97" s="38">
        <v>233.23333333333335</v>
      </c>
      <c r="I97" s="38">
        <v>231.4666666666667</v>
      </c>
      <c r="J97" s="38">
        <v>240.4666666666667</v>
      </c>
      <c r="K97" s="38">
        <v>242.23333333333335</v>
      </c>
      <c r="L97" s="38">
        <v>244.9666666666667</v>
      </c>
      <c r="M97" s="28">
        <v>239.5</v>
      </c>
      <c r="N97" s="28">
        <v>235</v>
      </c>
      <c r="O97" s="39">
        <v>19985400</v>
      </c>
      <c r="P97" s="40">
        <v>2.2375690607734807E-2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2571.35</v>
      </c>
      <c r="F98" s="37">
        <v>2571.6166666666663</v>
      </c>
      <c r="G98" s="38">
        <v>2553.5333333333328</v>
      </c>
      <c r="H98" s="38">
        <v>2535.7166666666667</v>
      </c>
      <c r="I98" s="38">
        <v>2517.6333333333332</v>
      </c>
      <c r="J98" s="38">
        <v>2589.4333333333325</v>
      </c>
      <c r="K98" s="38">
        <v>2607.5166666666655</v>
      </c>
      <c r="L98" s="38">
        <v>2625.3333333333321</v>
      </c>
      <c r="M98" s="28">
        <v>2589.6999999999998</v>
      </c>
      <c r="N98" s="28">
        <v>2553.8000000000002</v>
      </c>
      <c r="O98" s="39">
        <v>7867800</v>
      </c>
      <c r="P98" s="40">
        <v>8.0719557195571955E-3</v>
      </c>
    </row>
    <row r="99" spans="1:16" ht="12.75" customHeight="1">
      <c r="A99" s="28">
        <v>89</v>
      </c>
      <c r="B99" s="29" t="s">
        <v>44</v>
      </c>
      <c r="C99" s="30" t="s">
        <v>374</v>
      </c>
      <c r="D99" s="31">
        <v>44951</v>
      </c>
      <c r="E99" s="37">
        <v>41092.65</v>
      </c>
      <c r="F99" s="37">
        <v>41315.800000000003</v>
      </c>
      <c r="G99" s="38">
        <v>40801.900000000009</v>
      </c>
      <c r="H99" s="38">
        <v>40511.150000000009</v>
      </c>
      <c r="I99" s="38">
        <v>39997.250000000015</v>
      </c>
      <c r="J99" s="38">
        <v>41606.550000000003</v>
      </c>
      <c r="K99" s="38">
        <v>42120.45</v>
      </c>
      <c r="L99" s="38">
        <v>42411.199999999997</v>
      </c>
      <c r="M99" s="28">
        <v>41829.699999999997</v>
      </c>
      <c r="N99" s="28">
        <v>41025.050000000003</v>
      </c>
      <c r="O99" s="39">
        <v>38055</v>
      </c>
      <c r="P99" s="40">
        <v>2.7957860615883307E-2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155.75</v>
      </c>
      <c r="F100" s="37">
        <v>156.51666666666665</v>
      </c>
      <c r="G100" s="38">
        <v>154.1333333333333</v>
      </c>
      <c r="H100" s="38">
        <v>152.51666666666665</v>
      </c>
      <c r="I100" s="38">
        <v>150.1333333333333</v>
      </c>
      <c r="J100" s="38">
        <v>158.1333333333333</v>
      </c>
      <c r="K100" s="38">
        <v>160.51666666666662</v>
      </c>
      <c r="L100" s="38">
        <v>162.1333333333333</v>
      </c>
      <c r="M100" s="28">
        <v>158.9</v>
      </c>
      <c r="N100" s="28">
        <v>154.9</v>
      </c>
      <c r="O100" s="39">
        <v>44716000</v>
      </c>
      <c r="P100" s="40">
        <v>2.9089570100340606E-2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908.05</v>
      </c>
      <c r="F101" s="37">
        <v>906.5</v>
      </c>
      <c r="G101" s="38">
        <v>901.7</v>
      </c>
      <c r="H101" s="38">
        <v>895.35</v>
      </c>
      <c r="I101" s="38">
        <v>890.55000000000007</v>
      </c>
      <c r="J101" s="38">
        <v>912.85</v>
      </c>
      <c r="K101" s="38">
        <v>917.65</v>
      </c>
      <c r="L101" s="38">
        <v>924</v>
      </c>
      <c r="M101" s="28">
        <v>911.3</v>
      </c>
      <c r="N101" s="28">
        <v>900.15</v>
      </c>
      <c r="O101" s="39">
        <v>66394300</v>
      </c>
      <c r="P101" s="40">
        <v>1.2154519261551595E-2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1250.7</v>
      </c>
      <c r="F102" s="37">
        <v>1246.6166666666668</v>
      </c>
      <c r="G102" s="38">
        <v>1238.5833333333335</v>
      </c>
      <c r="H102" s="38">
        <v>1226.4666666666667</v>
      </c>
      <c r="I102" s="38">
        <v>1218.4333333333334</v>
      </c>
      <c r="J102" s="38">
        <v>1258.7333333333336</v>
      </c>
      <c r="K102" s="38">
        <v>1266.7666666666669</v>
      </c>
      <c r="L102" s="38">
        <v>1278.8833333333337</v>
      </c>
      <c r="M102" s="28">
        <v>1254.6500000000001</v>
      </c>
      <c r="N102" s="28">
        <v>1234.5</v>
      </c>
      <c r="O102" s="39">
        <v>3102500</v>
      </c>
      <c r="P102" s="40">
        <v>9.5422486516387774E-3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454.6</v>
      </c>
      <c r="F103" s="37">
        <v>452.7166666666667</v>
      </c>
      <c r="G103" s="38">
        <v>449.53333333333342</v>
      </c>
      <c r="H103" s="38">
        <v>444.4666666666667</v>
      </c>
      <c r="I103" s="38">
        <v>441.28333333333342</v>
      </c>
      <c r="J103" s="38">
        <v>457.78333333333342</v>
      </c>
      <c r="K103" s="38">
        <v>460.9666666666667</v>
      </c>
      <c r="L103" s="38">
        <v>466.03333333333342</v>
      </c>
      <c r="M103" s="28">
        <v>455.9</v>
      </c>
      <c r="N103" s="28">
        <v>447.65</v>
      </c>
      <c r="O103" s="39">
        <v>17724000</v>
      </c>
      <c r="P103" s="40">
        <v>5.8738401293947388E-3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8.0500000000000007</v>
      </c>
      <c r="F104" s="37">
        <v>8.0166666666666657</v>
      </c>
      <c r="G104" s="38">
        <v>7.9333333333333318</v>
      </c>
      <c r="H104" s="38">
        <v>7.8166666666666664</v>
      </c>
      <c r="I104" s="38">
        <v>7.7333333333333325</v>
      </c>
      <c r="J104" s="38">
        <v>8.1333333333333311</v>
      </c>
      <c r="K104" s="38">
        <v>8.2166666666666668</v>
      </c>
      <c r="L104" s="38">
        <v>8.3333333333333304</v>
      </c>
      <c r="M104" s="28">
        <v>8.1</v>
      </c>
      <c r="N104" s="28">
        <v>7.9</v>
      </c>
      <c r="O104" s="39">
        <v>610610000</v>
      </c>
      <c r="P104" s="40">
        <v>-5.2457520811951194E-3</v>
      </c>
    </row>
    <row r="105" spans="1:16" ht="12.75" customHeight="1">
      <c r="A105" s="28">
        <v>95</v>
      </c>
      <c r="B105" s="29" t="s">
        <v>63</v>
      </c>
      <c r="C105" s="30" t="s">
        <v>378</v>
      </c>
      <c r="D105" s="31">
        <v>44951</v>
      </c>
      <c r="E105" s="37">
        <v>84.95</v>
      </c>
      <c r="F105" s="37">
        <v>84.016666666666666</v>
      </c>
      <c r="G105" s="38">
        <v>82.683333333333337</v>
      </c>
      <c r="H105" s="38">
        <v>80.416666666666671</v>
      </c>
      <c r="I105" s="38">
        <v>79.083333333333343</v>
      </c>
      <c r="J105" s="38">
        <v>86.283333333333331</v>
      </c>
      <c r="K105" s="38">
        <v>87.616666666666674</v>
      </c>
      <c r="L105" s="38">
        <v>89.883333333333326</v>
      </c>
      <c r="M105" s="28">
        <v>85.35</v>
      </c>
      <c r="N105" s="28">
        <v>81.75</v>
      </c>
      <c r="O105" s="39">
        <v>112960000</v>
      </c>
      <c r="P105" s="40">
        <v>1.3548676536563482E-2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61.55</v>
      </c>
      <c r="F106" s="37">
        <v>60.716666666666669</v>
      </c>
      <c r="G106" s="38">
        <v>59.583333333333336</v>
      </c>
      <c r="H106" s="38">
        <v>57.616666666666667</v>
      </c>
      <c r="I106" s="38">
        <v>56.483333333333334</v>
      </c>
      <c r="J106" s="38">
        <v>62.683333333333337</v>
      </c>
      <c r="K106" s="38">
        <v>63.816666666666663</v>
      </c>
      <c r="L106" s="38">
        <v>65.783333333333331</v>
      </c>
      <c r="M106" s="28">
        <v>61.85</v>
      </c>
      <c r="N106" s="28">
        <v>58.75</v>
      </c>
      <c r="O106" s="39">
        <v>159225000</v>
      </c>
      <c r="P106" s="40">
        <v>2.7291202942030388E-2</v>
      </c>
    </row>
    <row r="107" spans="1:16" ht="12.75" customHeight="1">
      <c r="A107" s="28">
        <v>97</v>
      </c>
      <c r="B107" s="29" t="s">
        <v>44</v>
      </c>
      <c r="C107" s="30" t="s">
        <v>388</v>
      </c>
      <c r="D107" s="31">
        <v>44951</v>
      </c>
      <c r="E107" s="37">
        <v>143.05000000000001</v>
      </c>
      <c r="F107" s="37">
        <v>142.36666666666667</v>
      </c>
      <c r="G107" s="38">
        <v>141.43333333333334</v>
      </c>
      <c r="H107" s="38">
        <v>139.81666666666666</v>
      </c>
      <c r="I107" s="38">
        <v>138.88333333333333</v>
      </c>
      <c r="J107" s="38">
        <v>143.98333333333335</v>
      </c>
      <c r="K107" s="38">
        <v>144.91666666666669</v>
      </c>
      <c r="L107" s="38">
        <v>146.53333333333336</v>
      </c>
      <c r="M107" s="28">
        <v>143.30000000000001</v>
      </c>
      <c r="N107" s="28">
        <v>140.75</v>
      </c>
      <c r="O107" s="39">
        <v>44122500</v>
      </c>
      <c r="P107" s="40">
        <v>-9.6793199225654412E-3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420.95</v>
      </c>
      <c r="F108" s="37">
        <v>419.45</v>
      </c>
      <c r="G108" s="38">
        <v>416.5</v>
      </c>
      <c r="H108" s="38">
        <v>412.05</v>
      </c>
      <c r="I108" s="38">
        <v>409.1</v>
      </c>
      <c r="J108" s="38">
        <v>423.9</v>
      </c>
      <c r="K108" s="38">
        <v>426.84999999999991</v>
      </c>
      <c r="L108" s="38">
        <v>431.29999999999995</v>
      </c>
      <c r="M108" s="28">
        <v>422.4</v>
      </c>
      <c r="N108" s="28">
        <v>415</v>
      </c>
      <c r="O108" s="39">
        <v>8179875</v>
      </c>
      <c r="P108" s="40">
        <v>8.9891451831750346E-3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319.3</v>
      </c>
      <c r="F109" s="37">
        <v>319.55</v>
      </c>
      <c r="G109" s="38">
        <v>317.10000000000002</v>
      </c>
      <c r="H109" s="38">
        <v>314.90000000000003</v>
      </c>
      <c r="I109" s="38">
        <v>312.45000000000005</v>
      </c>
      <c r="J109" s="38">
        <v>321.75</v>
      </c>
      <c r="K109" s="38">
        <v>324.19999999999993</v>
      </c>
      <c r="L109" s="38">
        <v>326.39999999999998</v>
      </c>
      <c r="M109" s="28">
        <v>322</v>
      </c>
      <c r="N109" s="28">
        <v>317.35000000000002</v>
      </c>
      <c r="O109" s="39">
        <v>26312000</v>
      </c>
      <c r="P109" s="40">
        <v>2.0565161093761899E-3</v>
      </c>
    </row>
    <row r="110" spans="1:16" ht="12.75" customHeight="1">
      <c r="A110" s="28">
        <v>100</v>
      </c>
      <c r="B110" s="29" t="s">
        <v>42</v>
      </c>
      <c r="C110" s="30" t="s">
        <v>385</v>
      </c>
      <c r="D110" s="31">
        <v>44951</v>
      </c>
      <c r="E110" s="37">
        <v>223.6</v>
      </c>
      <c r="F110" s="37">
        <v>222.9666666666667</v>
      </c>
      <c r="G110" s="38">
        <v>220.43333333333339</v>
      </c>
      <c r="H110" s="38">
        <v>217.26666666666671</v>
      </c>
      <c r="I110" s="38">
        <v>214.73333333333341</v>
      </c>
      <c r="J110" s="38">
        <v>226.13333333333338</v>
      </c>
      <c r="K110" s="38">
        <v>228.66666666666669</v>
      </c>
      <c r="L110" s="38">
        <v>231.83333333333337</v>
      </c>
      <c r="M110" s="28">
        <v>225.5</v>
      </c>
      <c r="N110" s="28">
        <v>219.8</v>
      </c>
      <c r="O110" s="39">
        <v>15178600</v>
      </c>
      <c r="P110" s="40">
        <v>3.2585777266628331E-3</v>
      </c>
    </row>
    <row r="111" spans="1:16" ht="12.75" customHeight="1">
      <c r="A111" s="28">
        <v>101</v>
      </c>
      <c r="B111" s="29" t="s">
        <v>44</v>
      </c>
      <c r="C111" s="30" t="s">
        <v>261</v>
      </c>
      <c r="D111" s="31">
        <v>44951</v>
      </c>
      <c r="E111" s="37">
        <v>4304.2</v>
      </c>
      <c r="F111" s="37">
        <v>4301.416666666667</v>
      </c>
      <c r="G111" s="38">
        <v>4273.9833333333336</v>
      </c>
      <c r="H111" s="38">
        <v>4243.7666666666664</v>
      </c>
      <c r="I111" s="38">
        <v>4216.333333333333</v>
      </c>
      <c r="J111" s="38">
        <v>4331.6333333333341</v>
      </c>
      <c r="K111" s="38">
        <v>4359.0666666666666</v>
      </c>
      <c r="L111" s="38">
        <v>4389.2833333333347</v>
      </c>
      <c r="M111" s="28">
        <v>4328.8500000000004</v>
      </c>
      <c r="N111" s="28">
        <v>4271.2</v>
      </c>
      <c r="O111" s="39">
        <v>274650</v>
      </c>
      <c r="P111" s="40">
        <v>1.4404432132963989E-2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2055.65</v>
      </c>
      <c r="F112" s="37">
        <v>2045.3500000000004</v>
      </c>
      <c r="G112" s="38">
        <v>2025.9000000000005</v>
      </c>
      <c r="H112" s="38">
        <v>1996.15</v>
      </c>
      <c r="I112" s="38">
        <v>1976.7000000000003</v>
      </c>
      <c r="J112" s="38">
        <v>2075.1000000000008</v>
      </c>
      <c r="K112" s="38">
        <v>2094.5500000000006</v>
      </c>
      <c r="L112" s="38">
        <v>2124.3000000000011</v>
      </c>
      <c r="M112" s="28">
        <v>2064.8000000000002</v>
      </c>
      <c r="N112" s="28">
        <v>2015.6</v>
      </c>
      <c r="O112" s="39">
        <v>3236700</v>
      </c>
      <c r="P112" s="40">
        <v>2.4012908124525438E-2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1234.75</v>
      </c>
      <c r="F113" s="37">
        <v>1230.4833333333333</v>
      </c>
      <c r="G113" s="38">
        <v>1223.7666666666667</v>
      </c>
      <c r="H113" s="38">
        <v>1212.7833333333333</v>
      </c>
      <c r="I113" s="38">
        <v>1206.0666666666666</v>
      </c>
      <c r="J113" s="38">
        <v>1241.4666666666667</v>
      </c>
      <c r="K113" s="38">
        <v>1248.1833333333334</v>
      </c>
      <c r="L113" s="38">
        <v>1259.1666666666667</v>
      </c>
      <c r="M113" s="28">
        <v>1237.2</v>
      </c>
      <c r="N113" s="28">
        <v>1219.5</v>
      </c>
      <c r="O113" s="39">
        <v>24723000</v>
      </c>
      <c r="P113" s="40">
        <v>2.9610194902548726E-2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191.2</v>
      </c>
      <c r="F114" s="37">
        <v>190.73333333333332</v>
      </c>
      <c r="G114" s="38">
        <v>189.61666666666665</v>
      </c>
      <c r="H114" s="38">
        <v>188.03333333333333</v>
      </c>
      <c r="I114" s="38">
        <v>186.91666666666666</v>
      </c>
      <c r="J114" s="38">
        <v>192.31666666666663</v>
      </c>
      <c r="K114" s="38">
        <v>193.43333333333331</v>
      </c>
      <c r="L114" s="38">
        <v>195.01666666666662</v>
      </c>
      <c r="M114" s="28">
        <v>191.85</v>
      </c>
      <c r="N114" s="28">
        <v>189.15</v>
      </c>
      <c r="O114" s="39">
        <v>13409200</v>
      </c>
      <c r="P114" s="40">
        <v>3.5907419424616054E-2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1527.35</v>
      </c>
      <c r="F115" s="37">
        <v>1522.2333333333333</v>
      </c>
      <c r="G115" s="38">
        <v>1514.6666666666667</v>
      </c>
      <c r="H115" s="38">
        <v>1501.9833333333333</v>
      </c>
      <c r="I115" s="38">
        <v>1494.4166666666667</v>
      </c>
      <c r="J115" s="38">
        <v>1534.9166666666667</v>
      </c>
      <c r="K115" s="38">
        <v>1542.4833333333333</v>
      </c>
      <c r="L115" s="38">
        <v>1555.1666666666667</v>
      </c>
      <c r="M115" s="28">
        <v>1529.8</v>
      </c>
      <c r="N115" s="28">
        <v>1509.55</v>
      </c>
      <c r="O115" s="39">
        <v>30661600</v>
      </c>
      <c r="P115" s="40">
        <v>-7.7922750336543436E-3</v>
      </c>
    </row>
    <row r="116" spans="1:16" ht="12.75" customHeight="1">
      <c r="A116" s="28">
        <v>106</v>
      </c>
      <c r="B116" s="29" t="s">
        <v>86</v>
      </c>
      <c r="C116" s="30" t="s">
        <v>393</v>
      </c>
      <c r="D116" s="31">
        <v>44951</v>
      </c>
      <c r="E116" s="37">
        <v>450.65</v>
      </c>
      <c r="F116" s="37">
        <v>448.68333333333334</v>
      </c>
      <c r="G116" s="38">
        <v>444.9666666666667</v>
      </c>
      <c r="H116" s="38">
        <v>439.28333333333336</v>
      </c>
      <c r="I116" s="38">
        <v>435.56666666666672</v>
      </c>
      <c r="J116" s="38">
        <v>454.36666666666667</v>
      </c>
      <c r="K116" s="38">
        <v>458.08333333333326</v>
      </c>
      <c r="L116" s="38">
        <v>463.76666666666665</v>
      </c>
      <c r="M116" s="28">
        <v>452.4</v>
      </c>
      <c r="N116" s="28">
        <v>443</v>
      </c>
      <c r="O116" s="39">
        <v>4558000</v>
      </c>
      <c r="P116" s="40">
        <v>-3.4980323567993005E-3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78.55</v>
      </c>
      <c r="F117" s="37">
        <v>78.166666666666657</v>
      </c>
      <c r="G117" s="38">
        <v>77.23333333333332</v>
      </c>
      <c r="H117" s="38">
        <v>75.916666666666657</v>
      </c>
      <c r="I117" s="38">
        <v>74.98333333333332</v>
      </c>
      <c r="J117" s="38">
        <v>79.48333333333332</v>
      </c>
      <c r="K117" s="38">
        <v>80.416666666666657</v>
      </c>
      <c r="L117" s="38">
        <v>81.73333333333332</v>
      </c>
      <c r="M117" s="28">
        <v>79.099999999999994</v>
      </c>
      <c r="N117" s="28">
        <v>76.849999999999994</v>
      </c>
      <c r="O117" s="39">
        <v>81178500</v>
      </c>
      <c r="P117" s="40">
        <v>5.6598984771573602E-2</v>
      </c>
    </row>
    <row r="118" spans="1:16" ht="12.75" customHeight="1">
      <c r="A118" s="28">
        <v>108</v>
      </c>
      <c r="B118" s="29" t="s">
        <v>47</v>
      </c>
      <c r="C118" s="30" t="s">
        <v>262</v>
      </c>
      <c r="D118" s="31">
        <v>44951</v>
      </c>
      <c r="E118" s="37">
        <v>839.35</v>
      </c>
      <c r="F118" s="37">
        <v>839.4666666666667</v>
      </c>
      <c r="G118" s="38">
        <v>831.28333333333342</v>
      </c>
      <c r="H118" s="38">
        <v>823.2166666666667</v>
      </c>
      <c r="I118" s="38">
        <v>815.03333333333342</v>
      </c>
      <c r="J118" s="38">
        <v>847.53333333333342</v>
      </c>
      <c r="K118" s="38">
        <v>855.71666666666681</v>
      </c>
      <c r="L118" s="38">
        <v>863.78333333333342</v>
      </c>
      <c r="M118" s="28">
        <v>847.65</v>
      </c>
      <c r="N118" s="28">
        <v>831.4</v>
      </c>
      <c r="O118" s="39">
        <v>1695200</v>
      </c>
      <c r="P118" s="40">
        <v>1.0852713178294573E-2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645.45000000000005</v>
      </c>
      <c r="F119" s="37">
        <v>644.41666666666663</v>
      </c>
      <c r="G119" s="38">
        <v>642.2833333333333</v>
      </c>
      <c r="H119" s="38">
        <v>639.11666666666667</v>
      </c>
      <c r="I119" s="38">
        <v>636.98333333333335</v>
      </c>
      <c r="J119" s="38">
        <v>647.58333333333326</v>
      </c>
      <c r="K119" s="38">
        <v>649.7166666666667</v>
      </c>
      <c r="L119" s="38">
        <v>652.88333333333321</v>
      </c>
      <c r="M119" s="28">
        <v>646.54999999999995</v>
      </c>
      <c r="N119" s="28">
        <v>641.25</v>
      </c>
      <c r="O119" s="39">
        <v>14928375</v>
      </c>
      <c r="P119" s="40">
        <v>-4.2024163894239189E-3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334.7</v>
      </c>
      <c r="F120" s="37">
        <v>333.73333333333335</v>
      </c>
      <c r="G120" s="38">
        <v>331.9666666666667</v>
      </c>
      <c r="H120" s="38">
        <v>329.23333333333335</v>
      </c>
      <c r="I120" s="38">
        <v>327.4666666666667</v>
      </c>
      <c r="J120" s="38">
        <v>336.4666666666667</v>
      </c>
      <c r="K120" s="38">
        <v>338.23333333333335</v>
      </c>
      <c r="L120" s="38">
        <v>340.9666666666667</v>
      </c>
      <c r="M120" s="28">
        <v>335.5</v>
      </c>
      <c r="N120" s="28">
        <v>331</v>
      </c>
      <c r="O120" s="39">
        <v>69769600</v>
      </c>
      <c r="P120" s="40">
        <v>-6.1879769898929714E-4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597.85</v>
      </c>
      <c r="F121" s="37">
        <v>596.41666666666674</v>
      </c>
      <c r="G121" s="38">
        <v>588.63333333333344</v>
      </c>
      <c r="H121" s="38">
        <v>579.41666666666674</v>
      </c>
      <c r="I121" s="38">
        <v>571.63333333333344</v>
      </c>
      <c r="J121" s="38">
        <v>605.63333333333344</v>
      </c>
      <c r="K121" s="38">
        <v>613.41666666666674</v>
      </c>
      <c r="L121" s="38">
        <v>622.63333333333344</v>
      </c>
      <c r="M121" s="28">
        <v>604.20000000000005</v>
      </c>
      <c r="N121" s="28">
        <v>587.20000000000005</v>
      </c>
      <c r="O121" s="39">
        <v>22191250</v>
      </c>
      <c r="P121" s="40">
        <v>3.3352735739231663E-2</v>
      </c>
    </row>
    <row r="122" spans="1:16" ht="12.75" customHeight="1">
      <c r="A122" s="28">
        <v>112</v>
      </c>
      <c r="B122" s="29" t="s">
        <v>42</v>
      </c>
      <c r="C122" s="30" t="s">
        <v>395</v>
      </c>
      <c r="D122" s="31">
        <v>44951</v>
      </c>
      <c r="E122" s="37">
        <v>2967.75</v>
      </c>
      <c r="F122" s="37">
        <v>2960.5833333333335</v>
      </c>
      <c r="G122" s="38">
        <v>2942.166666666667</v>
      </c>
      <c r="H122" s="38">
        <v>2916.5833333333335</v>
      </c>
      <c r="I122" s="38">
        <v>2898.166666666667</v>
      </c>
      <c r="J122" s="38">
        <v>2986.166666666667</v>
      </c>
      <c r="K122" s="38">
        <v>3004.5833333333339</v>
      </c>
      <c r="L122" s="38">
        <v>3030.166666666667</v>
      </c>
      <c r="M122" s="28">
        <v>2979</v>
      </c>
      <c r="N122" s="28">
        <v>2935</v>
      </c>
      <c r="O122" s="39">
        <v>497750</v>
      </c>
      <c r="P122" s="40">
        <v>7.0814365199797676E-3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776</v>
      </c>
      <c r="F123" s="37">
        <v>775.65</v>
      </c>
      <c r="G123" s="38">
        <v>767.3</v>
      </c>
      <c r="H123" s="38">
        <v>758.6</v>
      </c>
      <c r="I123" s="38">
        <v>750.25</v>
      </c>
      <c r="J123" s="38">
        <v>784.34999999999991</v>
      </c>
      <c r="K123" s="38">
        <v>792.7</v>
      </c>
      <c r="L123" s="38">
        <v>801.39999999999986</v>
      </c>
      <c r="M123" s="28">
        <v>784</v>
      </c>
      <c r="N123" s="28">
        <v>766.95</v>
      </c>
      <c r="O123" s="39">
        <v>23342850</v>
      </c>
      <c r="P123" s="40">
        <v>2.7757964812173085E-2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508.1</v>
      </c>
      <c r="F124" s="37">
        <v>509.66666666666669</v>
      </c>
      <c r="G124" s="38">
        <v>503.43333333333339</v>
      </c>
      <c r="H124" s="38">
        <v>498.76666666666671</v>
      </c>
      <c r="I124" s="38">
        <v>492.53333333333342</v>
      </c>
      <c r="J124" s="38">
        <v>514.33333333333337</v>
      </c>
      <c r="K124" s="38">
        <v>520.56666666666661</v>
      </c>
      <c r="L124" s="38">
        <v>525.23333333333335</v>
      </c>
      <c r="M124" s="28">
        <v>515.9</v>
      </c>
      <c r="N124" s="28">
        <v>505</v>
      </c>
      <c r="O124" s="39">
        <v>14796250</v>
      </c>
      <c r="P124" s="40">
        <v>9.2079461164634672E-3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1838.6</v>
      </c>
      <c r="F125" s="37">
        <v>1837.3333333333333</v>
      </c>
      <c r="G125" s="38">
        <v>1830.1666666666665</v>
      </c>
      <c r="H125" s="38">
        <v>1821.7333333333333</v>
      </c>
      <c r="I125" s="38">
        <v>1814.5666666666666</v>
      </c>
      <c r="J125" s="38">
        <v>1845.7666666666664</v>
      </c>
      <c r="K125" s="38">
        <v>1852.9333333333329</v>
      </c>
      <c r="L125" s="38">
        <v>1861.3666666666663</v>
      </c>
      <c r="M125" s="28">
        <v>1844.5</v>
      </c>
      <c r="N125" s="28">
        <v>1828.9</v>
      </c>
      <c r="O125" s="39">
        <v>32360400</v>
      </c>
      <c r="P125" s="40">
        <v>6.106205695808979E-3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90.4</v>
      </c>
      <c r="F126" s="37">
        <v>89.616666666666674</v>
      </c>
      <c r="G126" s="38">
        <v>88.583333333333343</v>
      </c>
      <c r="H126" s="38">
        <v>86.766666666666666</v>
      </c>
      <c r="I126" s="38">
        <v>85.733333333333334</v>
      </c>
      <c r="J126" s="38">
        <v>91.433333333333351</v>
      </c>
      <c r="K126" s="38">
        <v>92.466666666666683</v>
      </c>
      <c r="L126" s="38">
        <v>94.28333333333336</v>
      </c>
      <c r="M126" s="28">
        <v>90.65</v>
      </c>
      <c r="N126" s="28">
        <v>87.8</v>
      </c>
      <c r="O126" s="39">
        <v>61950408</v>
      </c>
      <c r="P126" s="40">
        <v>1.9083969465648856E-2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2147.4</v>
      </c>
      <c r="F127" s="37">
        <v>2149.35</v>
      </c>
      <c r="G127" s="38">
        <v>2092.1999999999998</v>
      </c>
      <c r="H127" s="38">
        <v>2037</v>
      </c>
      <c r="I127" s="38">
        <v>1979.85</v>
      </c>
      <c r="J127" s="38">
        <v>2204.5499999999997</v>
      </c>
      <c r="K127" s="38">
        <v>2261.7000000000003</v>
      </c>
      <c r="L127" s="38">
        <v>2316.8999999999996</v>
      </c>
      <c r="M127" s="28">
        <v>2206.5</v>
      </c>
      <c r="N127" s="28">
        <v>2094.15</v>
      </c>
      <c r="O127" s="39">
        <v>1284000</v>
      </c>
      <c r="P127" s="40">
        <v>5.6784805169375367E-3</v>
      </c>
    </row>
    <row r="128" spans="1:16" ht="12.75" customHeight="1">
      <c r="A128" s="28">
        <v>118</v>
      </c>
      <c r="B128" s="29" t="s">
        <v>47</v>
      </c>
      <c r="C128" s="30" t="s">
        <v>264</v>
      </c>
      <c r="D128" s="31">
        <v>44951</v>
      </c>
      <c r="E128" s="37">
        <v>376</v>
      </c>
      <c r="F128" s="37">
        <v>375.61666666666662</v>
      </c>
      <c r="G128" s="38">
        <v>372.38333333333321</v>
      </c>
      <c r="H128" s="38">
        <v>368.76666666666659</v>
      </c>
      <c r="I128" s="38">
        <v>365.53333333333319</v>
      </c>
      <c r="J128" s="38">
        <v>379.23333333333323</v>
      </c>
      <c r="K128" s="38">
        <v>382.4666666666667</v>
      </c>
      <c r="L128" s="38">
        <v>386.08333333333326</v>
      </c>
      <c r="M128" s="28">
        <v>378.85</v>
      </c>
      <c r="N128" s="28">
        <v>372</v>
      </c>
      <c r="O128" s="39">
        <v>10220100</v>
      </c>
      <c r="P128" s="40">
        <v>7.5398535114174923E-4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427.15</v>
      </c>
      <c r="F129" s="37">
        <v>422.68333333333334</v>
      </c>
      <c r="G129" s="38">
        <v>417.66666666666669</v>
      </c>
      <c r="H129" s="38">
        <v>408.18333333333334</v>
      </c>
      <c r="I129" s="38">
        <v>403.16666666666669</v>
      </c>
      <c r="J129" s="38">
        <v>432.16666666666669</v>
      </c>
      <c r="K129" s="38">
        <v>437.18333333333334</v>
      </c>
      <c r="L129" s="38">
        <v>446.66666666666669</v>
      </c>
      <c r="M129" s="28">
        <v>427.7</v>
      </c>
      <c r="N129" s="28">
        <v>413.2</v>
      </c>
      <c r="O129" s="39">
        <v>12908000</v>
      </c>
      <c r="P129" s="40">
        <v>5.0455729166666664E-2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2098.85</v>
      </c>
      <c r="F130" s="37">
        <v>2098.75</v>
      </c>
      <c r="G130" s="38">
        <v>2087.1</v>
      </c>
      <c r="H130" s="38">
        <v>2075.35</v>
      </c>
      <c r="I130" s="38">
        <v>2063.6999999999998</v>
      </c>
      <c r="J130" s="38">
        <v>2110.5</v>
      </c>
      <c r="K130" s="38">
        <v>2122.1499999999996</v>
      </c>
      <c r="L130" s="38">
        <v>2133.9</v>
      </c>
      <c r="M130" s="28">
        <v>2110.4</v>
      </c>
      <c r="N130" s="28">
        <v>2087</v>
      </c>
      <c r="O130" s="39">
        <v>8187000</v>
      </c>
      <c r="P130" s="40">
        <v>-2.8099291285302183E-2</v>
      </c>
    </row>
    <row r="131" spans="1:16" ht="12.75" customHeight="1">
      <c r="A131" s="28">
        <v>121</v>
      </c>
      <c r="B131" s="29" t="s">
        <v>86</v>
      </c>
      <c r="C131" s="30" t="s">
        <v>884</v>
      </c>
      <c r="D131" s="31">
        <v>44951</v>
      </c>
      <c r="E131" s="37">
        <v>4348.75</v>
      </c>
      <c r="F131" s="37">
        <v>4360.5333333333338</v>
      </c>
      <c r="G131" s="38">
        <v>4296.0666666666675</v>
      </c>
      <c r="H131" s="38">
        <v>4243.3833333333341</v>
      </c>
      <c r="I131" s="38">
        <v>4178.9166666666679</v>
      </c>
      <c r="J131" s="38">
        <v>4413.2166666666672</v>
      </c>
      <c r="K131" s="38">
        <v>4477.6833333333325</v>
      </c>
      <c r="L131" s="38">
        <v>4530.3666666666668</v>
      </c>
      <c r="M131" s="28">
        <v>4425</v>
      </c>
      <c r="N131" s="28">
        <v>4307.8500000000004</v>
      </c>
      <c r="O131" s="39">
        <v>1854750</v>
      </c>
      <c r="P131" s="40">
        <v>1.7695473251028805E-2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3697.95</v>
      </c>
      <c r="F132" s="37">
        <v>3673.3833333333332</v>
      </c>
      <c r="G132" s="38">
        <v>3629.7666666666664</v>
      </c>
      <c r="H132" s="38">
        <v>3561.583333333333</v>
      </c>
      <c r="I132" s="38">
        <v>3517.9666666666662</v>
      </c>
      <c r="J132" s="38">
        <v>3741.5666666666666</v>
      </c>
      <c r="K132" s="38">
        <v>3785.1833333333334</v>
      </c>
      <c r="L132" s="38">
        <v>3853.3666666666668</v>
      </c>
      <c r="M132" s="28">
        <v>3717</v>
      </c>
      <c r="N132" s="28">
        <v>3605.2</v>
      </c>
      <c r="O132" s="39">
        <v>1038400</v>
      </c>
      <c r="P132" s="40">
        <v>2.7711797307996833E-2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736.65</v>
      </c>
      <c r="F133" s="37">
        <v>734.03333333333342</v>
      </c>
      <c r="G133" s="38">
        <v>728.56666666666683</v>
      </c>
      <c r="H133" s="38">
        <v>720.48333333333346</v>
      </c>
      <c r="I133" s="38">
        <v>715.01666666666688</v>
      </c>
      <c r="J133" s="38">
        <v>742.11666666666679</v>
      </c>
      <c r="K133" s="38">
        <v>747.58333333333326</v>
      </c>
      <c r="L133" s="38">
        <v>755.66666666666674</v>
      </c>
      <c r="M133" s="28">
        <v>739.5</v>
      </c>
      <c r="N133" s="28">
        <v>725.95</v>
      </c>
      <c r="O133" s="39">
        <v>6273850</v>
      </c>
      <c r="P133" s="40">
        <v>1.2343985735838706E-2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1265.6500000000001</v>
      </c>
      <c r="F134" s="37">
        <v>1262.1833333333334</v>
      </c>
      <c r="G134" s="38">
        <v>1251.4666666666667</v>
      </c>
      <c r="H134" s="38">
        <v>1237.2833333333333</v>
      </c>
      <c r="I134" s="38">
        <v>1226.5666666666666</v>
      </c>
      <c r="J134" s="38">
        <v>1276.3666666666668</v>
      </c>
      <c r="K134" s="38">
        <v>1287.0833333333335</v>
      </c>
      <c r="L134" s="38">
        <v>1301.2666666666669</v>
      </c>
      <c r="M134" s="28">
        <v>1272.9000000000001</v>
      </c>
      <c r="N134" s="28">
        <v>1248</v>
      </c>
      <c r="O134" s="39">
        <v>11607400</v>
      </c>
      <c r="P134" s="40">
        <v>-2.2263674107948733E-3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241.95</v>
      </c>
      <c r="F135" s="37">
        <v>239.85</v>
      </c>
      <c r="G135" s="38">
        <v>236.14999999999998</v>
      </c>
      <c r="H135" s="38">
        <v>230.35</v>
      </c>
      <c r="I135" s="38">
        <v>226.64999999999998</v>
      </c>
      <c r="J135" s="38">
        <v>245.64999999999998</v>
      </c>
      <c r="K135" s="38">
        <v>249.34999999999997</v>
      </c>
      <c r="L135" s="38">
        <v>255.14999999999998</v>
      </c>
      <c r="M135" s="28">
        <v>243.55</v>
      </c>
      <c r="N135" s="28">
        <v>234.05</v>
      </c>
      <c r="O135" s="39">
        <v>24064000</v>
      </c>
      <c r="P135" s="40">
        <v>4.0290506657444235E-2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120.2</v>
      </c>
      <c r="F136" s="37">
        <v>119.28333333333335</v>
      </c>
      <c r="G136" s="38">
        <v>117.81666666666669</v>
      </c>
      <c r="H136" s="38">
        <v>115.43333333333335</v>
      </c>
      <c r="I136" s="38">
        <v>113.9666666666667</v>
      </c>
      <c r="J136" s="38">
        <v>121.66666666666669</v>
      </c>
      <c r="K136" s="38">
        <v>123.13333333333335</v>
      </c>
      <c r="L136" s="38">
        <v>125.51666666666668</v>
      </c>
      <c r="M136" s="28">
        <v>120.75</v>
      </c>
      <c r="N136" s="28">
        <v>116.9</v>
      </c>
      <c r="O136" s="39">
        <v>40338000</v>
      </c>
      <c r="P136" s="40">
        <v>4.4755244755244755E-2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509.3</v>
      </c>
      <c r="F137" s="37">
        <v>509.2166666666667</v>
      </c>
      <c r="G137" s="38">
        <v>504.33333333333337</v>
      </c>
      <c r="H137" s="38">
        <v>499.36666666666667</v>
      </c>
      <c r="I137" s="38">
        <v>494.48333333333335</v>
      </c>
      <c r="J137" s="38">
        <v>514.18333333333339</v>
      </c>
      <c r="K137" s="38">
        <v>519.06666666666672</v>
      </c>
      <c r="L137" s="38">
        <v>524.03333333333342</v>
      </c>
      <c r="M137" s="28">
        <v>514.1</v>
      </c>
      <c r="N137" s="28">
        <v>504.25</v>
      </c>
      <c r="O137" s="39">
        <v>8062800</v>
      </c>
      <c r="P137" s="40">
        <v>2.8470840348997398E-2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8436.4</v>
      </c>
      <c r="F138" s="37">
        <v>8432.4833333333318</v>
      </c>
      <c r="G138" s="38">
        <v>8385.0666666666639</v>
      </c>
      <c r="H138" s="38">
        <v>8333.7333333333318</v>
      </c>
      <c r="I138" s="38">
        <v>8286.3166666666639</v>
      </c>
      <c r="J138" s="38">
        <v>8483.8166666666639</v>
      </c>
      <c r="K138" s="38">
        <v>8531.2333333333318</v>
      </c>
      <c r="L138" s="38">
        <v>8582.5666666666639</v>
      </c>
      <c r="M138" s="28">
        <v>8479.9</v>
      </c>
      <c r="N138" s="28">
        <v>8381.15</v>
      </c>
      <c r="O138" s="39">
        <v>2774700</v>
      </c>
      <c r="P138" s="40">
        <v>-1.3159298644947897E-2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872.75</v>
      </c>
      <c r="F139" s="37">
        <v>875.4</v>
      </c>
      <c r="G139" s="38">
        <v>864.44999999999993</v>
      </c>
      <c r="H139" s="38">
        <v>856.15</v>
      </c>
      <c r="I139" s="38">
        <v>845.19999999999993</v>
      </c>
      <c r="J139" s="38">
        <v>883.69999999999993</v>
      </c>
      <c r="K139" s="38">
        <v>894.65</v>
      </c>
      <c r="L139" s="38">
        <v>902.94999999999993</v>
      </c>
      <c r="M139" s="28">
        <v>886.35</v>
      </c>
      <c r="N139" s="28">
        <v>867.1</v>
      </c>
      <c r="O139" s="39">
        <v>14218750</v>
      </c>
      <c r="P139" s="40">
        <v>-1.009485684448699E-2</v>
      </c>
    </row>
    <row r="140" spans="1:16" ht="12.75" customHeight="1">
      <c r="A140" s="28">
        <v>130</v>
      </c>
      <c r="B140" s="29" t="s">
        <v>44</v>
      </c>
      <c r="C140" s="30" t="s">
        <v>426</v>
      </c>
      <c r="D140" s="31">
        <v>44951</v>
      </c>
      <c r="E140" s="37">
        <v>1463.7</v>
      </c>
      <c r="F140" s="37">
        <v>1472.8833333333334</v>
      </c>
      <c r="G140" s="38">
        <v>1435.6166666666668</v>
      </c>
      <c r="H140" s="38">
        <v>1407.5333333333333</v>
      </c>
      <c r="I140" s="38">
        <v>1370.2666666666667</v>
      </c>
      <c r="J140" s="38">
        <v>1500.9666666666669</v>
      </c>
      <c r="K140" s="38">
        <v>1538.2333333333338</v>
      </c>
      <c r="L140" s="38">
        <v>1566.3166666666671</v>
      </c>
      <c r="M140" s="28">
        <v>1510.15</v>
      </c>
      <c r="N140" s="28">
        <v>1444.8</v>
      </c>
      <c r="O140" s="39">
        <v>1922000</v>
      </c>
      <c r="P140" s="40">
        <v>7.8079425622616105E-2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1323.55</v>
      </c>
      <c r="F141" s="37">
        <v>1320.9666666666665</v>
      </c>
      <c r="G141" s="38">
        <v>1300.133333333333</v>
      </c>
      <c r="H141" s="38">
        <v>1276.7166666666665</v>
      </c>
      <c r="I141" s="38">
        <v>1255.883333333333</v>
      </c>
      <c r="J141" s="38">
        <v>1344.383333333333</v>
      </c>
      <c r="K141" s="38">
        <v>1365.2166666666665</v>
      </c>
      <c r="L141" s="38">
        <v>1388.633333333333</v>
      </c>
      <c r="M141" s="28">
        <v>1341.8</v>
      </c>
      <c r="N141" s="28">
        <v>1297.55</v>
      </c>
      <c r="O141" s="39">
        <v>1422000</v>
      </c>
      <c r="P141" s="40">
        <v>-6.4281721632196758E-3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686.65</v>
      </c>
      <c r="F142" s="37">
        <v>683.46666666666658</v>
      </c>
      <c r="G142" s="38">
        <v>678.23333333333312</v>
      </c>
      <c r="H142" s="38">
        <v>669.81666666666649</v>
      </c>
      <c r="I142" s="38">
        <v>664.58333333333303</v>
      </c>
      <c r="J142" s="38">
        <v>691.88333333333321</v>
      </c>
      <c r="K142" s="38">
        <v>697.11666666666656</v>
      </c>
      <c r="L142" s="38">
        <v>705.5333333333333</v>
      </c>
      <c r="M142" s="28">
        <v>688.7</v>
      </c>
      <c r="N142" s="28">
        <v>675.05</v>
      </c>
      <c r="O142" s="39">
        <v>6708650</v>
      </c>
      <c r="P142" s="40">
        <v>-1.620436564674483E-2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851.2</v>
      </c>
      <c r="F143" s="37">
        <v>847.51666666666677</v>
      </c>
      <c r="G143" s="38">
        <v>842.13333333333355</v>
      </c>
      <c r="H143" s="38">
        <v>833.06666666666683</v>
      </c>
      <c r="I143" s="38">
        <v>827.68333333333362</v>
      </c>
      <c r="J143" s="38">
        <v>856.58333333333348</v>
      </c>
      <c r="K143" s="38">
        <v>861.9666666666667</v>
      </c>
      <c r="L143" s="38">
        <v>871.03333333333342</v>
      </c>
      <c r="M143" s="28">
        <v>852.9</v>
      </c>
      <c r="N143" s="28">
        <v>838.45</v>
      </c>
      <c r="O143" s="39">
        <v>2507200</v>
      </c>
      <c r="P143" s="40">
        <v>9.990331936835321E-3</v>
      </c>
    </row>
    <row r="144" spans="1:16" ht="12.75" customHeight="1">
      <c r="A144" s="28">
        <v>134</v>
      </c>
      <c r="B144" s="29" t="s">
        <v>49</v>
      </c>
      <c r="C144" s="30" t="s">
        <v>806</v>
      </c>
      <c r="D144" s="31">
        <v>44951</v>
      </c>
      <c r="E144" s="37">
        <v>76.150000000000006</v>
      </c>
      <c r="F144" s="37">
        <v>75.333333333333343</v>
      </c>
      <c r="G144" s="38">
        <v>74.216666666666683</v>
      </c>
      <c r="H144" s="38">
        <v>72.283333333333346</v>
      </c>
      <c r="I144" s="38">
        <v>71.166666666666686</v>
      </c>
      <c r="J144" s="38">
        <v>77.26666666666668</v>
      </c>
      <c r="K144" s="38">
        <v>78.383333333333354</v>
      </c>
      <c r="L144" s="38">
        <v>80.316666666666677</v>
      </c>
      <c r="M144" s="28">
        <v>76.45</v>
      </c>
      <c r="N144" s="28">
        <v>73.400000000000006</v>
      </c>
      <c r="O144" s="39">
        <v>77422500</v>
      </c>
      <c r="P144" s="40">
        <v>9.9498106894426348E-3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1975.85</v>
      </c>
      <c r="F145" s="37">
        <v>1966.5999999999997</v>
      </c>
      <c r="G145" s="38">
        <v>1948.8999999999994</v>
      </c>
      <c r="H145" s="38">
        <v>1921.9499999999998</v>
      </c>
      <c r="I145" s="38">
        <v>1904.2499999999995</v>
      </c>
      <c r="J145" s="38">
        <v>1993.5499999999993</v>
      </c>
      <c r="K145" s="38">
        <v>2011.2499999999995</v>
      </c>
      <c r="L145" s="38">
        <v>2038.1999999999991</v>
      </c>
      <c r="M145" s="28">
        <v>1984.3</v>
      </c>
      <c r="N145" s="28">
        <v>1939.65</v>
      </c>
      <c r="O145" s="39">
        <v>1826275</v>
      </c>
      <c r="P145" s="40">
        <v>-1.1020104244229337E-2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88284.9</v>
      </c>
      <c r="F146" s="37">
        <v>88381.783333333326</v>
      </c>
      <c r="G146" s="38">
        <v>87958.616666666654</v>
      </c>
      <c r="H146" s="38">
        <v>87632.333333333328</v>
      </c>
      <c r="I146" s="38">
        <v>87209.166666666657</v>
      </c>
      <c r="J146" s="38">
        <v>88708.066666666651</v>
      </c>
      <c r="K146" s="38">
        <v>89131.233333333337</v>
      </c>
      <c r="L146" s="38">
        <v>89457.516666666648</v>
      </c>
      <c r="M146" s="28">
        <v>88804.95</v>
      </c>
      <c r="N146" s="28">
        <v>88055.5</v>
      </c>
      <c r="O146" s="39">
        <v>49820</v>
      </c>
      <c r="P146" s="40">
        <v>5.0433730078676617E-3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1091.1500000000001</v>
      </c>
      <c r="F147" s="37">
        <v>1080.0833333333333</v>
      </c>
      <c r="G147" s="38">
        <v>1066.9166666666665</v>
      </c>
      <c r="H147" s="38">
        <v>1042.6833333333332</v>
      </c>
      <c r="I147" s="38">
        <v>1029.5166666666664</v>
      </c>
      <c r="J147" s="38">
        <v>1104.3166666666666</v>
      </c>
      <c r="K147" s="38">
        <v>1117.4833333333331</v>
      </c>
      <c r="L147" s="38">
        <v>1141.7166666666667</v>
      </c>
      <c r="M147" s="28">
        <v>1093.25</v>
      </c>
      <c r="N147" s="28">
        <v>1055.8499999999999</v>
      </c>
      <c r="O147" s="39">
        <v>6771050</v>
      </c>
      <c r="P147" s="40">
        <v>-5.8144229992731968E-3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84.25</v>
      </c>
      <c r="F148" s="37">
        <v>83.45</v>
      </c>
      <c r="G148" s="38">
        <v>82.050000000000011</v>
      </c>
      <c r="H148" s="38">
        <v>79.850000000000009</v>
      </c>
      <c r="I148" s="38">
        <v>78.450000000000017</v>
      </c>
      <c r="J148" s="38">
        <v>85.65</v>
      </c>
      <c r="K148" s="38">
        <v>87.050000000000011</v>
      </c>
      <c r="L148" s="38">
        <v>89.25</v>
      </c>
      <c r="M148" s="28">
        <v>84.85</v>
      </c>
      <c r="N148" s="28">
        <v>81.25</v>
      </c>
      <c r="O148" s="39">
        <v>71010000</v>
      </c>
      <c r="P148" s="40">
        <v>3.6566673965403987E-2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3917.75</v>
      </c>
      <c r="F149" s="37">
        <v>3914.8666666666663</v>
      </c>
      <c r="G149" s="38">
        <v>3881.0833333333326</v>
      </c>
      <c r="H149" s="38">
        <v>3844.4166666666661</v>
      </c>
      <c r="I149" s="38">
        <v>3810.6333333333323</v>
      </c>
      <c r="J149" s="38">
        <v>3951.5333333333328</v>
      </c>
      <c r="K149" s="38">
        <v>3985.3166666666666</v>
      </c>
      <c r="L149" s="38">
        <v>4021.9833333333331</v>
      </c>
      <c r="M149" s="28">
        <v>3948.65</v>
      </c>
      <c r="N149" s="28">
        <v>3878.2</v>
      </c>
      <c r="O149" s="39">
        <v>1182875</v>
      </c>
      <c r="P149" s="40">
        <v>1.7198753090400944E-2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4138.3</v>
      </c>
      <c r="F150" s="37">
        <v>4127.7166666666672</v>
      </c>
      <c r="G150" s="38">
        <v>4088.5333333333347</v>
      </c>
      <c r="H150" s="38">
        <v>4038.7666666666673</v>
      </c>
      <c r="I150" s="38">
        <v>3999.5833333333348</v>
      </c>
      <c r="J150" s="38">
        <v>4177.4833333333345</v>
      </c>
      <c r="K150" s="38">
        <v>4216.666666666667</v>
      </c>
      <c r="L150" s="38">
        <v>4266.4333333333343</v>
      </c>
      <c r="M150" s="28">
        <v>4166.8999999999996</v>
      </c>
      <c r="N150" s="28">
        <v>4077.95</v>
      </c>
      <c r="O150" s="39">
        <v>365100</v>
      </c>
      <c r="P150" s="40">
        <v>2.3549201009251473E-2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19681.7</v>
      </c>
      <c r="F151" s="37">
        <v>19686.649999999998</v>
      </c>
      <c r="G151" s="38">
        <v>19586.299999999996</v>
      </c>
      <c r="H151" s="38">
        <v>19490.899999999998</v>
      </c>
      <c r="I151" s="38">
        <v>19390.549999999996</v>
      </c>
      <c r="J151" s="38">
        <v>19782.049999999996</v>
      </c>
      <c r="K151" s="38">
        <v>19882.399999999994</v>
      </c>
      <c r="L151" s="38">
        <v>19977.799999999996</v>
      </c>
      <c r="M151" s="28">
        <v>19787</v>
      </c>
      <c r="N151" s="28">
        <v>19591.25</v>
      </c>
      <c r="O151" s="39">
        <v>248200</v>
      </c>
      <c r="P151" s="40">
        <v>-3.2128514056224901E-3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126.85</v>
      </c>
      <c r="F152" s="37">
        <v>126.26666666666667</v>
      </c>
      <c r="G152" s="38">
        <v>125.28333333333333</v>
      </c>
      <c r="H152" s="38">
        <v>123.71666666666667</v>
      </c>
      <c r="I152" s="38">
        <v>122.73333333333333</v>
      </c>
      <c r="J152" s="38">
        <v>127.83333333333333</v>
      </c>
      <c r="K152" s="38">
        <v>128.81666666666666</v>
      </c>
      <c r="L152" s="38">
        <v>130.38333333333333</v>
      </c>
      <c r="M152" s="28">
        <v>127.25</v>
      </c>
      <c r="N152" s="28">
        <v>124.7</v>
      </c>
      <c r="O152" s="39">
        <v>35991000</v>
      </c>
      <c r="P152" s="40">
        <v>7.0252910477719796E-2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169.15</v>
      </c>
      <c r="F153" s="37">
        <v>168.56666666666666</v>
      </c>
      <c r="G153" s="38">
        <v>167.78333333333333</v>
      </c>
      <c r="H153" s="38">
        <v>166.41666666666666</v>
      </c>
      <c r="I153" s="38">
        <v>165.63333333333333</v>
      </c>
      <c r="J153" s="38">
        <v>169.93333333333334</v>
      </c>
      <c r="K153" s="38">
        <v>170.71666666666664</v>
      </c>
      <c r="L153" s="38">
        <v>172.08333333333334</v>
      </c>
      <c r="M153" s="28">
        <v>169.35</v>
      </c>
      <c r="N153" s="28">
        <v>167.2</v>
      </c>
      <c r="O153" s="39">
        <v>54725700</v>
      </c>
      <c r="P153" s="40">
        <v>2.3233507407012681E-2</v>
      </c>
    </row>
    <row r="154" spans="1:16" ht="12.75" customHeight="1">
      <c r="A154" s="28">
        <v>144</v>
      </c>
      <c r="B154" s="29" t="s">
        <v>96</v>
      </c>
      <c r="C154" s="30" t="s">
        <v>266</v>
      </c>
      <c r="D154" s="31">
        <v>44951</v>
      </c>
      <c r="E154" s="37">
        <v>875.65</v>
      </c>
      <c r="F154" s="37">
        <v>874.59999999999991</v>
      </c>
      <c r="G154" s="38">
        <v>869.14999999999986</v>
      </c>
      <c r="H154" s="38">
        <v>862.65</v>
      </c>
      <c r="I154" s="38">
        <v>857.19999999999993</v>
      </c>
      <c r="J154" s="38">
        <v>881.0999999999998</v>
      </c>
      <c r="K154" s="38">
        <v>886.54999999999984</v>
      </c>
      <c r="L154" s="38">
        <v>893.04999999999973</v>
      </c>
      <c r="M154" s="28">
        <v>880.05</v>
      </c>
      <c r="N154" s="28">
        <v>868.1</v>
      </c>
      <c r="O154" s="39">
        <v>6068300</v>
      </c>
      <c r="P154" s="40">
        <v>2.5442349947958831E-3</v>
      </c>
    </row>
    <row r="155" spans="1:16" ht="12.75" customHeight="1">
      <c r="A155" s="28">
        <v>145</v>
      </c>
      <c r="B155" s="29" t="s">
        <v>86</v>
      </c>
      <c r="C155" s="30" t="s">
        <v>434</v>
      </c>
      <c r="D155" s="31">
        <v>44951</v>
      </c>
      <c r="E155" s="37">
        <v>3041.4</v>
      </c>
      <c r="F155" s="37">
        <v>3038.5333333333333</v>
      </c>
      <c r="G155" s="38">
        <v>3028.7666666666664</v>
      </c>
      <c r="H155" s="38">
        <v>3016.1333333333332</v>
      </c>
      <c r="I155" s="38">
        <v>3006.3666666666663</v>
      </c>
      <c r="J155" s="38">
        <v>3051.1666666666665</v>
      </c>
      <c r="K155" s="38">
        <v>3060.9333333333338</v>
      </c>
      <c r="L155" s="38">
        <v>3073.5666666666666</v>
      </c>
      <c r="M155" s="28">
        <v>3048.3</v>
      </c>
      <c r="N155" s="28">
        <v>3025.9</v>
      </c>
      <c r="O155" s="39">
        <v>502600</v>
      </c>
      <c r="P155" s="40">
        <v>1.9936204146730461E-3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151.05000000000001</v>
      </c>
      <c r="F156" s="37">
        <v>150.16666666666666</v>
      </c>
      <c r="G156" s="38">
        <v>149.0333333333333</v>
      </c>
      <c r="H156" s="38">
        <v>147.01666666666665</v>
      </c>
      <c r="I156" s="38">
        <v>145.8833333333333</v>
      </c>
      <c r="J156" s="38">
        <v>152.18333333333331</v>
      </c>
      <c r="K156" s="38">
        <v>153.31666666666669</v>
      </c>
      <c r="L156" s="38">
        <v>155.33333333333331</v>
      </c>
      <c r="M156" s="28">
        <v>151.30000000000001</v>
      </c>
      <c r="N156" s="28">
        <v>148.15</v>
      </c>
      <c r="O156" s="39">
        <v>37579850</v>
      </c>
      <c r="P156" s="40">
        <v>7.3109058927000883E-2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42178.6</v>
      </c>
      <c r="F157" s="37">
        <v>42543.1</v>
      </c>
      <c r="G157" s="38">
        <v>41713.199999999997</v>
      </c>
      <c r="H157" s="38">
        <v>41247.799999999996</v>
      </c>
      <c r="I157" s="38">
        <v>40417.899999999994</v>
      </c>
      <c r="J157" s="38">
        <v>43008.5</v>
      </c>
      <c r="K157" s="38">
        <v>43838.400000000009</v>
      </c>
      <c r="L157" s="38">
        <v>44303.8</v>
      </c>
      <c r="M157" s="28">
        <v>43373</v>
      </c>
      <c r="N157" s="28">
        <v>42077.7</v>
      </c>
      <c r="O157" s="39">
        <v>96240</v>
      </c>
      <c r="P157" s="40">
        <v>3.1013980395307731E-2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842.75</v>
      </c>
      <c r="F158" s="37">
        <v>839.33333333333337</v>
      </c>
      <c r="G158" s="38">
        <v>832.66666666666674</v>
      </c>
      <c r="H158" s="38">
        <v>822.58333333333337</v>
      </c>
      <c r="I158" s="38">
        <v>815.91666666666674</v>
      </c>
      <c r="J158" s="38">
        <v>849.41666666666674</v>
      </c>
      <c r="K158" s="38">
        <v>856.08333333333348</v>
      </c>
      <c r="L158" s="38">
        <v>866.16666666666674</v>
      </c>
      <c r="M158" s="28">
        <v>846</v>
      </c>
      <c r="N158" s="28">
        <v>829.25</v>
      </c>
      <c r="O158" s="39">
        <v>5911950</v>
      </c>
      <c r="P158" s="40">
        <v>-1.1131554737810488E-2</v>
      </c>
    </row>
    <row r="159" spans="1:16" ht="12.75" customHeight="1">
      <c r="A159" s="28">
        <v>149</v>
      </c>
      <c r="B159" s="29" t="s">
        <v>86</v>
      </c>
      <c r="C159" s="30" t="s">
        <v>439</v>
      </c>
      <c r="D159" s="31">
        <v>44951</v>
      </c>
      <c r="E159" s="37">
        <v>4007.65</v>
      </c>
      <c r="F159" s="37">
        <v>3958.5</v>
      </c>
      <c r="G159" s="38">
        <v>3901.05</v>
      </c>
      <c r="H159" s="38">
        <v>3794.4500000000003</v>
      </c>
      <c r="I159" s="38">
        <v>3737.0000000000005</v>
      </c>
      <c r="J159" s="38">
        <v>4065.1</v>
      </c>
      <c r="K159" s="38">
        <v>4122.5499999999993</v>
      </c>
      <c r="L159" s="38">
        <v>4229.1499999999996</v>
      </c>
      <c r="M159" s="28">
        <v>4015.95</v>
      </c>
      <c r="N159" s="28">
        <v>3851.9</v>
      </c>
      <c r="O159" s="39">
        <v>491750</v>
      </c>
      <c r="P159" s="40">
        <v>9.7017606899029822E-3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217.85</v>
      </c>
      <c r="F160" s="37">
        <v>216.81666666666669</v>
      </c>
      <c r="G160" s="38">
        <v>215.28333333333339</v>
      </c>
      <c r="H160" s="38">
        <v>212.7166666666667</v>
      </c>
      <c r="I160" s="38">
        <v>211.18333333333339</v>
      </c>
      <c r="J160" s="38">
        <v>219.38333333333338</v>
      </c>
      <c r="K160" s="38">
        <v>220.91666666666669</v>
      </c>
      <c r="L160" s="38">
        <v>223.48333333333338</v>
      </c>
      <c r="M160" s="28">
        <v>218.35</v>
      </c>
      <c r="N160" s="28">
        <v>214.25</v>
      </c>
      <c r="O160" s="39">
        <v>11421000</v>
      </c>
      <c r="P160" s="40">
        <v>4.7894302229562348E-2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150.69999999999999</v>
      </c>
      <c r="F161" s="37">
        <v>148.01666666666665</v>
      </c>
      <c r="G161" s="38">
        <v>144.5333333333333</v>
      </c>
      <c r="H161" s="38">
        <v>138.36666666666665</v>
      </c>
      <c r="I161" s="38">
        <v>134.8833333333333</v>
      </c>
      <c r="J161" s="38">
        <v>154.18333333333331</v>
      </c>
      <c r="K161" s="38">
        <v>157.66666666666666</v>
      </c>
      <c r="L161" s="38">
        <v>163.83333333333331</v>
      </c>
      <c r="M161" s="28">
        <v>151.5</v>
      </c>
      <c r="N161" s="28">
        <v>141.85</v>
      </c>
      <c r="O161" s="39">
        <v>60598800</v>
      </c>
      <c r="P161" s="40">
        <v>7.7737347006285151E-2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2546.4</v>
      </c>
      <c r="F162" s="37">
        <v>2543.6333333333332</v>
      </c>
      <c r="G162" s="38">
        <v>2520.7666666666664</v>
      </c>
      <c r="H162" s="38">
        <v>2495.1333333333332</v>
      </c>
      <c r="I162" s="38">
        <v>2472.2666666666664</v>
      </c>
      <c r="J162" s="38">
        <v>2569.2666666666664</v>
      </c>
      <c r="K162" s="38">
        <v>2592.1333333333332</v>
      </c>
      <c r="L162" s="38">
        <v>2617.7666666666664</v>
      </c>
      <c r="M162" s="28">
        <v>2566.5</v>
      </c>
      <c r="N162" s="28">
        <v>2518</v>
      </c>
      <c r="O162" s="39">
        <v>2561000</v>
      </c>
      <c r="P162" s="40">
        <v>1.9202069445826284E-2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3428.7</v>
      </c>
      <c r="F163" s="37">
        <v>3433.1666666666665</v>
      </c>
      <c r="G163" s="38">
        <v>3407.833333333333</v>
      </c>
      <c r="H163" s="38">
        <v>3386.9666666666667</v>
      </c>
      <c r="I163" s="38">
        <v>3361.6333333333332</v>
      </c>
      <c r="J163" s="38">
        <v>3454.0333333333328</v>
      </c>
      <c r="K163" s="38">
        <v>3479.3666666666659</v>
      </c>
      <c r="L163" s="38">
        <v>3500.2333333333327</v>
      </c>
      <c r="M163" s="28">
        <v>3458.5</v>
      </c>
      <c r="N163" s="28">
        <v>3412.3</v>
      </c>
      <c r="O163" s="39">
        <v>1569750</v>
      </c>
      <c r="P163" s="40">
        <v>3.2730263157894735E-2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57.55</v>
      </c>
      <c r="F164" s="37">
        <v>57.35</v>
      </c>
      <c r="G164" s="38">
        <v>56.75</v>
      </c>
      <c r="H164" s="38">
        <v>55.949999999999996</v>
      </c>
      <c r="I164" s="38">
        <v>55.349999999999994</v>
      </c>
      <c r="J164" s="38">
        <v>58.150000000000006</v>
      </c>
      <c r="K164" s="38">
        <v>58.750000000000014</v>
      </c>
      <c r="L164" s="38">
        <v>59.550000000000011</v>
      </c>
      <c r="M164" s="28">
        <v>57.95</v>
      </c>
      <c r="N164" s="28">
        <v>56.55</v>
      </c>
      <c r="O164" s="39">
        <v>216448000</v>
      </c>
      <c r="P164" s="40">
        <v>2.1135265700483092E-2</v>
      </c>
    </row>
    <row r="165" spans="1:16" ht="12.75" customHeight="1">
      <c r="A165" s="28">
        <v>155</v>
      </c>
      <c r="B165" s="29" t="s">
        <v>44</v>
      </c>
      <c r="C165" s="30" t="s">
        <v>268</v>
      </c>
      <c r="D165" s="31">
        <v>44951</v>
      </c>
      <c r="E165" s="37">
        <v>2585.9</v>
      </c>
      <c r="F165" s="37">
        <v>2586.7833333333333</v>
      </c>
      <c r="G165" s="38">
        <v>2557.8166666666666</v>
      </c>
      <c r="H165" s="38">
        <v>2529.7333333333331</v>
      </c>
      <c r="I165" s="38">
        <v>2500.7666666666664</v>
      </c>
      <c r="J165" s="38">
        <v>2614.8666666666668</v>
      </c>
      <c r="K165" s="38">
        <v>2643.833333333333</v>
      </c>
      <c r="L165" s="38">
        <v>2671.916666666667</v>
      </c>
      <c r="M165" s="28">
        <v>2615.75</v>
      </c>
      <c r="N165" s="28">
        <v>2558.6999999999998</v>
      </c>
      <c r="O165" s="39">
        <v>807600</v>
      </c>
      <c r="P165" s="40">
        <v>3.4986543637062668E-2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216.55</v>
      </c>
      <c r="F166" s="37">
        <v>215.88333333333335</v>
      </c>
      <c r="G166" s="38">
        <v>214.9666666666667</v>
      </c>
      <c r="H166" s="38">
        <v>213.38333333333335</v>
      </c>
      <c r="I166" s="38">
        <v>212.4666666666667</v>
      </c>
      <c r="J166" s="38">
        <v>217.4666666666667</v>
      </c>
      <c r="K166" s="38">
        <v>218.38333333333338</v>
      </c>
      <c r="L166" s="38">
        <v>219.9666666666667</v>
      </c>
      <c r="M166" s="28">
        <v>216.8</v>
      </c>
      <c r="N166" s="28">
        <v>214.3</v>
      </c>
      <c r="O166" s="39">
        <v>33372000</v>
      </c>
      <c r="P166" s="40">
        <v>3.5725885027606367E-3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1735.9</v>
      </c>
      <c r="F167" s="37">
        <v>1732.0666666666666</v>
      </c>
      <c r="G167" s="38">
        <v>1715.7833333333333</v>
      </c>
      <c r="H167" s="38">
        <v>1695.6666666666667</v>
      </c>
      <c r="I167" s="38">
        <v>1679.3833333333334</v>
      </c>
      <c r="J167" s="38">
        <v>1752.1833333333332</v>
      </c>
      <c r="K167" s="38">
        <v>1768.4666666666665</v>
      </c>
      <c r="L167" s="38">
        <v>1788.583333333333</v>
      </c>
      <c r="M167" s="28">
        <v>1748.35</v>
      </c>
      <c r="N167" s="28">
        <v>1711.95</v>
      </c>
      <c r="O167" s="39">
        <v>2590148</v>
      </c>
      <c r="P167" s="40">
        <v>1.5738117721120553E-3</v>
      </c>
    </row>
    <row r="168" spans="1:16" ht="12.75" customHeight="1">
      <c r="A168" s="28">
        <v>158</v>
      </c>
      <c r="B168" s="29" t="s">
        <v>44</v>
      </c>
      <c r="C168" s="30" t="s">
        <v>451</v>
      </c>
      <c r="D168" s="31">
        <v>44951</v>
      </c>
      <c r="E168" s="37">
        <v>179.9</v>
      </c>
      <c r="F168" s="37">
        <v>177.58333333333334</v>
      </c>
      <c r="G168" s="38">
        <v>174.51666666666668</v>
      </c>
      <c r="H168" s="38">
        <v>169.13333333333333</v>
      </c>
      <c r="I168" s="38">
        <v>166.06666666666666</v>
      </c>
      <c r="J168" s="38">
        <v>182.9666666666667</v>
      </c>
      <c r="K168" s="38">
        <v>186.03333333333336</v>
      </c>
      <c r="L168" s="38">
        <v>191.41666666666671</v>
      </c>
      <c r="M168" s="28">
        <v>180.65</v>
      </c>
      <c r="N168" s="28">
        <v>172.2</v>
      </c>
      <c r="O168" s="39">
        <v>10745000</v>
      </c>
      <c r="P168" s="40">
        <v>8.1366678407890108E-2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710.35</v>
      </c>
      <c r="F169" s="37">
        <v>707.61666666666667</v>
      </c>
      <c r="G169" s="38">
        <v>702.73333333333335</v>
      </c>
      <c r="H169" s="38">
        <v>695.11666666666667</v>
      </c>
      <c r="I169" s="38">
        <v>690.23333333333335</v>
      </c>
      <c r="J169" s="38">
        <v>715.23333333333335</v>
      </c>
      <c r="K169" s="38">
        <v>720.11666666666679</v>
      </c>
      <c r="L169" s="38">
        <v>727.73333333333335</v>
      </c>
      <c r="M169" s="28">
        <v>712.5</v>
      </c>
      <c r="N169" s="28">
        <v>700</v>
      </c>
      <c r="O169" s="39">
        <v>3503700</v>
      </c>
      <c r="P169" s="40">
        <v>2.1814576103123449E-2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182.5</v>
      </c>
      <c r="F170" s="37">
        <v>181.69999999999996</v>
      </c>
      <c r="G170" s="38">
        <v>179.99999999999991</v>
      </c>
      <c r="H170" s="38">
        <v>177.49999999999994</v>
      </c>
      <c r="I170" s="38">
        <v>175.7999999999999</v>
      </c>
      <c r="J170" s="38">
        <v>184.19999999999993</v>
      </c>
      <c r="K170" s="38">
        <v>185.89999999999998</v>
      </c>
      <c r="L170" s="38">
        <v>188.39999999999995</v>
      </c>
      <c r="M170" s="28">
        <v>183.4</v>
      </c>
      <c r="N170" s="28">
        <v>179.2</v>
      </c>
      <c r="O170" s="39">
        <v>34395000</v>
      </c>
      <c r="P170" s="40">
        <v>-2.8989708653428033E-3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121.25</v>
      </c>
      <c r="F171" s="37">
        <v>120.16666666666667</v>
      </c>
      <c r="G171" s="38">
        <v>118.68333333333334</v>
      </c>
      <c r="H171" s="38">
        <v>116.11666666666666</v>
      </c>
      <c r="I171" s="38">
        <v>114.63333333333333</v>
      </c>
      <c r="J171" s="38">
        <v>122.73333333333335</v>
      </c>
      <c r="K171" s="38">
        <v>124.21666666666667</v>
      </c>
      <c r="L171" s="38">
        <v>126.78333333333336</v>
      </c>
      <c r="M171" s="28">
        <v>121.65</v>
      </c>
      <c r="N171" s="28">
        <v>117.6</v>
      </c>
      <c r="O171" s="39">
        <v>80216000</v>
      </c>
      <c r="P171" s="40">
        <v>4.4914547728220094E-2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2585.25</v>
      </c>
      <c r="F172" s="37">
        <v>2577.8166666666666</v>
      </c>
      <c r="G172" s="38">
        <v>2567.6333333333332</v>
      </c>
      <c r="H172" s="38">
        <v>2550.0166666666664</v>
      </c>
      <c r="I172" s="38">
        <v>2539.833333333333</v>
      </c>
      <c r="J172" s="38">
        <v>2595.4333333333334</v>
      </c>
      <c r="K172" s="38">
        <v>2605.6166666666668</v>
      </c>
      <c r="L172" s="38">
        <v>2623.2333333333336</v>
      </c>
      <c r="M172" s="28">
        <v>2588</v>
      </c>
      <c r="N172" s="28">
        <v>2560.1999999999998</v>
      </c>
      <c r="O172" s="39">
        <v>32151750</v>
      </c>
      <c r="P172" s="40">
        <v>-1.1916286359655187E-2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89.4</v>
      </c>
      <c r="F173" s="37">
        <v>87.566666666666663</v>
      </c>
      <c r="G173" s="38">
        <v>85.333333333333329</v>
      </c>
      <c r="H173" s="38">
        <v>81.266666666666666</v>
      </c>
      <c r="I173" s="38">
        <v>79.033333333333331</v>
      </c>
      <c r="J173" s="38">
        <v>91.633333333333326</v>
      </c>
      <c r="K173" s="38">
        <v>93.866666666666674</v>
      </c>
      <c r="L173" s="38">
        <v>97.933333333333323</v>
      </c>
      <c r="M173" s="28">
        <v>89.8</v>
      </c>
      <c r="N173" s="28">
        <v>83.5</v>
      </c>
      <c r="O173" s="39">
        <v>122944000</v>
      </c>
      <c r="P173" s="40">
        <v>0.10569105691056911</v>
      </c>
    </row>
    <row r="174" spans="1:16" ht="12.75" customHeight="1">
      <c r="A174" s="28">
        <v>164</v>
      </c>
      <c r="B174" s="29" t="s">
        <v>58</v>
      </c>
      <c r="C174" s="30" t="s">
        <v>271</v>
      </c>
      <c r="D174" s="31">
        <v>44951</v>
      </c>
      <c r="E174" s="37">
        <v>797.45</v>
      </c>
      <c r="F174" s="37">
        <v>797.91666666666663</v>
      </c>
      <c r="G174" s="38">
        <v>793.73333333333323</v>
      </c>
      <c r="H174" s="38">
        <v>790.01666666666665</v>
      </c>
      <c r="I174" s="38">
        <v>785.83333333333326</v>
      </c>
      <c r="J174" s="38">
        <v>801.63333333333321</v>
      </c>
      <c r="K174" s="38">
        <v>805.81666666666661</v>
      </c>
      <c r="L174" s="38">
        <v>809.53333333333319</v>
      </c>
      <c r="M174" s="28">
        <v>802.1</v>
      </c>
      <c r="N174" s="28">
        <v>794.2</v>
      </c>
      <c r="O174" s="39">
        <v>6566400</v>
      </c>
      <c r="P174" s="40">
        <v>7.7348066298342545E-3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1244</v>
      </c>
      <c r="F175" s="37">
        <v>1240.0666666666666</v>
      </c>
      <c r="G175" s="38">
        <v>1233.6333333333332</v>
      </c>
      <c r="H175" s="38">
        <v>1223.2666666666667</v>
      </c>
      <c r="I175" s="38">
        <v>1216.8333333333333</v>
      </c>
      <c r="J175" s="38">
        <v>1250.4333333333332</v>
      </c>
      <c r="K175" s="38">
        <v>1256.8666666666666</v>
      </c>
      <c r="L175" s="38">
        <v>1267.2333333333331</v>
      </c>
      <c r="M175" s="28">
        <v>1246.5</v>
      </c>
      <c r="N175" s="28">
        <v>1229.7</v>
      </c>
      <c r="O175" s="39">
        <v>5932500</v>
      </c>
      <c r="P175" s="40">
        <v>6.3251106894370653E-4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615.25</v>
      </c>
      <c r="F176" s="37">
        <v>616.7833333333333</v>
      </c>
      <c r="G176" s="38">
        <v>612.01666666666665</v>
      </c>
      <c r="H176" s="38">
        <v>608.7833333333333</v>
      </c>
      <c r="I176" s="38">
        <v>604.01666666666665</v>
      </c>
      <c r="J176" s="38">
        <v>620.01666666666665</v>
      </c>
      <c r="K176" s="38">
        <v>624.7833333333333</v>
      </c>
      <c r="L176" s="38">
        <v>628.01666666666665</v>
      </c>
      <c r="M176" s="28">
        <v>621.54999999999995</v>
      </c>
      <c r="N176" s="28">
        <v>613.54999999999995</v>
      </c>
      <c r="O176" s="39">
        <v>53302500</v>
      </c>
      <c r="P176" s="40">
        <v>9.0010789936964056E-3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23256.75</v>
      </c>
      <c r="F177" s="37">
        <v>23163.116666666669</v>
      </c>
      <c r="G177" s="38">
        <v>23001.233333333337</v>
      </c>
      <c r="H177" s="38">
        <v>22745.716666666667</v>
      </c>
      <c r="I177" s="38">
        <v>22583.833333333336</v>
      </c>
      <c r="J177" s="38">
        <v>23418.633333333339</v>
      </c>
      <c r="K177" s="38">
        <v>23580.51666666667</v>
      </c>
      <c r="L177" s="38">
        <v>23836.03333333334</v>
      </c>
      <c r="M177" s="28">
        <v>23325</v>
      </c>
      <c r="N177" s="28">
        <v>22907.599999999999</v>
      </c>
      <c r="O177" s="39">
        <v>265050</v>
      </c>
      <c r="P177" s="40">
        <v>-2.0600461893764434E-2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2840.8</v>
      </c>
      <c r="F178" s="37">
        <v>2841.4166666666665</v>
      </c>
      <c r="G178" s="38">
        <v>2825.833333333333</v>
      </c>
      <c r="H178" s="38">
        <v>2810.8666666666663</v>
      </c>
      <c r="I178" s="38">
        <v>2795.2833333333328</v>
      </c>
      <c r="J178" s="38">
        <v>2856.3833333333332</v>
      </c>
      <c r="K178" s="38">
        <v>2871.9666666666662</v>
      </c>
      <c r="L178" s="38">
        <v>2886.9333333333334</v>
      </c>
      <c r="M178" s="28">
        <v>2857</v>
      </c>
      <c r="N178" s="28">
        <v>2826.45</v>
      </c>
      <c r="O178" s="39">
        <v>1695925</v>
      </c>
      <c r="P178" s="40">
        <v>-7.5635661409719987E-3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2299.1999999999998</v>
      </c>
      <c r="F179" s="37">
        <v>2300.4</v>
      </c>
      <c r="G179" s="38">
        <v>2282.5</v>
      </c>
      <c r="H179" s="38">
        <v>2265.7999999999997</v>
      </c>
      <c r="I179" s="38">
        <v>2247.8999999999996</v>
      </c>
      <c r="J179" s="38">
        <v>2317.1000000000004</v>
      </c>
      <c r="K179" s="38">
        <v>2335.0000000000009</v>
      </c>
      <c r="L179" s="38">
        <v>2351.7000000000007</v>
      </c>
      <c r="M179" s="28">
        <v>2318.3000000000002</v>
      </c>
      <c r="N179" s="28">
        <v>2283.6999999999998</v>
      </c>
      <c r="O179" s="39">
        <v>4534500</v>
      </c>
      <c r="P179" s="40">
        <v>2.7532290958531613E-2</v>
      </c>
    </row>
    <row r="180" spans="1:16" ht="12.75" customHeight="1">
      <c r="A180" s="28">
        <v>170</v>
      </c>
      <c r="B180" s="29" t="s">
        <v>63</v>
      </c>
      <c r="C180" s="30" t="s">
        <v>887</v>
      </c>
      <c r="D180" s="31">
        <v>44951</v>
      </c>
      <c r="E180" s="37">
        <v>1372.7</v>
      </c>
      <c r="F180" s="37">
        <v>1364.0833333333333</v>
      </c>
      <c r="G180" s="38">
        <v>1351.3166666666666</v>
      </c>
      <c r="H180" s="38">
        <v>1329.9333333333334</v>
      </c>
      <c r="I180" s="38">
        <v>1317.1666666666667</v>
      </c>
      <c r="J180" s="38">
        <v>1385.4666666666665</v>
      </c>
      <c r="K180" s="38">
        <v>1398.2333333333333</v>
      </c>
      <c r="L180" s="38">
        <v>1419.6166666666663</v>
      </c>
      <c r="M180" s="28">
        <v>1376.85</v>
      </c>
      <c r="N180" s="28">
        <v>1342.7</v>
      </c>
      <c r="O180" s="39">
        <v>4765200</v>
      </c>
      <c r="P180" s="40">
        <v>6.2996094242156987E-4</v>
      </c>
    </row>
    <row r="181" spans="1:16" ht="12.75" customHeight="1">
      <c r="A181" s="28">
        <v>171</v>
      </c>
      <c r="B181" s="29" t="s">
        <v>47</v>
      </c>
      <c r="C181" s="30" t="s">
        <v>191</v>
      </c>
      <c r="D181" s="31">
        <v>44951</v>
      </c>
      <c r="E181" s="37">
        <v>1000.25</v>
      </c>
      <c r="F181" s="37">
        <v>998.4666666666667</v>
      </c>
      <c r="G181" s="38">
        <v>992.38333333333344</v>
      </c>
      <c r="H181" s="38">
        <v>984.51666666666677</v>
      </c>
      <c r="I181" s="38">
        <v>978.43333333333351</v>
      </c>
      <c r="J181" s="38">
        <v>1006.3333333333334</v>
      </c>
      <c r="K181" s="38">
        <v>1012.4166666666666</v>
      </c>
      <c r="L181" s="38">
        <v>1020.2833333333333</v>
      </c>
      <c r="M181" s="28">
        <v>1004.55</v>
      </c>
      <c r="N181" s="28">
        <v>990.6</v>
      </c>
      <c r="O181" s="39">
        <v>14784700</v>
      </c>
      <c r="P181" s="40">
        <v>-7.3318606946468018E-3</v>
      </c>
    </row>
    <row r="182" spans="1:16" ht="12.75" customHeight="1">
      <c r="A182" s="28">
        <v>172</v>
      </c>
      <c r="B182" s="29" t="s">
        <v>178</v>
      </c>
      <c r="C182" s="30" t="s">
        <v>192</v>
      </c>
      <c r="D182" s="31">
        <v>44951</v>
      </c>
      <c r="E182" s="37">
        <v>490.4</v>
      </c>
      <c r="F182" s="37">
        <v>489.5</v>
      </c>
      <c r="G182" s="38">
        <v>486.45</v>
      </c>
      <c r="H182" s="38">
        <v>482.5</v>
      </c>
      <c r="I182" s="38">
        <v>479.45</v>
      </c>
      <c r="J182" s="38">
        <v>493.45</v>
      </c>
      <c r="K182" s="38">
        <v>496.49999999999994</v>
      </c>
      <c r="L182" s="38">
        <v>500.45</v>
      </c>
      <c r="M182" s="28">
        <v>492.55</v>
      </c>
      <c r="N182" s="28">
        <v>485.55</v>
      </c>
      <c r="O182" s="39">
        <v>8949000</v>
      </c>
      <c r="P182" s="40">
        <v>7.7702702702702707E-3</v>
      </c>
    </row>
    <row r="183" spans="1:16" ht="12.75" customHeight="1">
      <c r="A183" s="28">
        <v>173</v>
      </c>
      <c r="B183" s="29" t="s">
        <v>47</v>
      </c>
      <c r="C183" s="30" t="s">
        <v>273</v>
      </c>
      <c r="D183" s="31">
        <v>44951</v>
      </c>
      <c r="E183" s="37">
        <v>581</v>
      </c>
      <c r="F183" s="37">
        <v>583.01666666666665</v>
      </c>
      <c r="G183" s="38">
        <v>574.5333333333333</v>
      </c>
      <c r="H183" s="38">
        <v>568.06666666666661</v>
      </c>
      <c r="I183" s="38">
        <v>559.58333333333326</v>
      </c>
      <c r="J183" s="38">
        <v>589.48333333333335</v>
      </c>
      <c r="K183" s="38">
        <v>597.9666666666667</v>
      </c>
      <c r="L183" s="38">
        <v>604.43333333333339</v>
      </c>
      <c r="M183" s="28">
        <v>591.5</v>
      </c>
      <c r="N183" s="28">
        <v>576.54999999999995</v>
      </c>
      <c r="O183" s="39">
        <v>1447000</v>
      </c>
      <c r="P183" s="40">
        <v>1.1180992313067784E-2</v>
      </c>
    </row>
    <row r="184" spans="1:16" ht="12.75" customHeight="1">
      <c r="A184" s="28">
        <v>174</v>
      </c>
      <c r="B184" s="29" t="s">
        <v>38</v>
      </c>
      <c r="C184" s="30" t="s">
        <v>193</v>
      </c>
      <c r="D184" s="31">
        <v>44951</v>
      </c>
      <c r="E184" s="37">
        <v>947.6</v>
      </c>
      <c r="F184" s="37">
        <v>944.11666666666679</v>
      </c>
      <c r="G184" s="38">
        <v>938.53333333333353</v>
      </c>
      <c r="H184" s="38">
        <v>929.4666666666667</v>
      </c>
      <c r="I184" s="38">
        <v>923.88333333333344</v>
      </c>
      <c r="J184" s="38">
        <v>953.18333333333362</v>
      </c>
      <c r="K184" s="38">
        <v>958.76666666666688</v>
      </c>
      <c r="L184" s="38">
        <v>967.83333333333371</v>
      </c>
      <c r="M184" s="28">
        <v>949.7</v>
      </c>
      <c r="N184" s="28">
        <v>935.05</v>
      </c>
      <c r="O184" s="39">
        <v>7366000</v>
      </c>
      <c r="P184" s="40">
        <v>-1.6555407209612818E-2</v>
      </c>
    </row>
    <row r="185" spans="1:16" ht="12.75" customHeight="1">
      <c r="A185" s="28">
        <v>175</v>
      </c>
      <c r="B185" s="29" t="s">
        <v>74</v>
      </c>
      <c r="C185" s="30" t="s">
        <v>489</v>
      </c>
      <c r="D185" s="31">
        <v>44951</v>
      </c>
      <c r="E185" s="37">
        <v>1320.35</v>
      </c>
      <c r="F185" s="37">
        <v>1314.4333333333332</v>
      </c>
      <c r="G185" s="38">
        <v>1294.3166666666664</v>
      </c>
      <c r="H185" s="38">
        <v>1268.2833333333333</v>
      </c>
      <c r="I185" s="38">
        <v>1248.1666666666665</v>
      </c>
      <c r="J185" s="38">
        <v>1340.4666666666662</v>
      </c>
      <c r="K185" s="38">
        <v>1360.583333333333</v>
      </c>
      <c r="L185" s="38">
        <v>1386.6166666666661</v>
      </c>
      <c r="M185" s="28">
        <v>1334.55</v>
      </c>
      <c r="N185" s="28">
        <v>1288.4000000000001</v>
      </c>
      <c r="O185" s="39">
        <v>2138000</v>
      </c>
      <c r="P185" s="40">
        <v>-3.5851183765501692E-2</v>
      </c>
    </row>
    <row r="186" spans="1:16" ht="12.75" customHeight="1">
      <c r="A186" s="28">
        <v>176</v>
      </c>
      <c r="B186" s="29" t="s">
        <v>56</v>
      </c>
      <c r="C186" s="30" t="s">
        <v>194</v>
      </c>
      <c r="D186" s="31">
        <v>44951</v>
      </c>
      <c r="E186" s="37">
        <v>766.25</v>
      </c>
      <c r="F186" s="37">
        <v>766.5</v>
      </c>
      <c r="G186" s="38">
        <v>760.4</v>
      </c>
      <c r="H186" s="38">
        <v>754.55</v>
      </c>
      <c r="I186" s="38">
        <v>748.44999999999993</v>
      </c>
      <c r="J186" s="38">
        <v>772.35</v>
      </c>
      <c r="K186" s="38">
        <v>778.44999999999993</v>
      </c>
      <c r="L186" s="38">
        <v>784.30000000000007</v>
      </c>
      <c r="M186" s="28">
        <v>772.6</v>
      </c>
      <c r="N186" s="28">
        <v>760.65</v>
      </c>
      <c r="O186" s="39">
        <v>8715600</v>
      </c>
      <c r="P186" s="40">
        <v>1.61594963273872E-2</v>
      </c>
    </row>
    <row r="187" spans="1:16" ht="12.75" customHeight="1">
      <c r="A187" s="28">
        <v>177</v>
      </c>
      <c r="B187" s="29" t="s">
        <v>49</v>
      </c>
      <c r="C187" s="30" t="s">
        <v>195</v>
      </c>
      <c r="D187" s="31">
        <v>44951</v>
      </c>
      <c r="E187" s="37">
        <v>397</v>
      </c>
      <c r="F187" s="37">
        <v>396.23333333333335</v>
      </c>
      <c r="G187" s="38">
        <v>393.4666666666667</v>
      </c>
      <c r="H187" s="38">
        <v>389.93333333333334</v>
      </c>
      <c r="I187" s="38">
        <v>387.16666666666669</v>
      </c>
      <c r="J187" s="38">
        <v>399.76666666666671</v>
      </c>
      <c r="K187" s="38">
        <v>402.53333333333336</v>
      </c>
      <c r="L187" s="38">
        <v>406.06666666666672</v>
      </c>
      <c r="M187" s="28">
        <v>399</v>
      </c>
      <c r="N187" s="28">
        <v>392.7</v>
      </c>
      <c r="O187" s="39">
        <v>76008075</v>
      </c>
      <c r="P187" s="40">
        <v>-2.1841188336695398E-2</v>
      </c>
    </row>
    <row r="188" spans="1:16" ht="12.75" customHeight="1">
      <c r="A188" s="28">
        <v>178</v>
      </c>
      <c r="B188" s="29" t="s">
        <v>166</v>
      </c>
      <c r="C188" s="30" t="s">
        <v>196</v>
      </c>
      <c r="D188" s="31">
        <v>44951</v>
      </c>
      <c r="E188" s="37">
        <v>213.15</v>
      </c>
      <c r="F188" s="37">
        <v>211.9666666666667</v>
      </c>
      <c r="G188" s="38">
        <v>210.38333333333338</v>
      </c>
      <c r="H188" s="38">
        <v>207.61666666666667</v>
      </c>
      <c r="I188" s="38">
        <v>206.03333333333336</v>
      </c>
      <c r="J188" s="38">
        <v>214.73333333333341</v>
      </c>
      <c r="K188" s="38">
        <v>216.31666666666672</v>
      </c>
      <c r="L188" s="38">
        <v>219.08333333333343</v>
      </c>
      <c r="M188" s="28">
        <v>213.55</v>
      </c>
      <c r="N188" s="28">
        <v>209.2</v>
      </c>
      <c r="O188" s="39">
        <v>107328375</v>
      </c>
      <c r="P188" s="40">
        <v>-7.9857753376797579E-3</v>
      </c>
    </row>
    <row r="189" spans="1:16" ht="12.75" customHeight="1">
      <c r="A189" s="28">
        <v>179</v>
      </c>
      <c r="B189" s="29" t="s">
        <v>119</v>
      </c>
      <c r="C189" s="30" t="s">
        <v>197</v>
      </c>
      <c r="D189" s="31">
        <v>44951</v>
      </c>
      <c r="E189" s="37">
        <v>119.8</v>
      </c>
      <c r="F189" s="37">
        <v>118.13333333333333</v>
      </c>
      <c r="G189" s="38">
        <v>116.06666666666665</v>
      </c>
      <c r="H189" s="38">
        <v>112.33333333333333</v>
      </c>
      <c r="I189" s="38">
        <v>110.26666666666665</v>
      </c>
      <c r="J189" s="38">
        <v>121.86666666666665</v>
      </c>
      <c r="K189" s="38">
        <v>123.93333333333331</v>
      </c>
      <c r="L189" s="38">
        <v>127.66666666666664</v>
      </c>
      <c r="M189" s="28">
        <v>120.2</v>
      </c>
      <c r="N189" s="28">
        <v>114.4</v>
      </c>
      <c r="O189" s="39">
        <v>215528500</v>
      </c>
      <c r="P189" s="40">
        <v>0.14387880203164224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44951</v>
      </c>
      <c r="E190" s="37">
        <v>3267.65</v>
      </c>
      <c r="F190" s="37">
        <v>3261.5499999999997</v>
      </c>
      <c r="G190" s="38">
        <v>3248.1999999999994</v>
      </c>
      <c r="H190" s="38">
        <v>3228.7499999999995</v>
      </c>
      <c r="I190" s="38">
        <v>3215.3999999999992</v>
      </c>
      <c r="J190" s="38">
        <v>3280.9999999999995</v>
      </c>
      <c r="K190" s="38">
        <v>3294.35</v>
      </c>
      <c r="L190" s="38">
        <v>3313.7999999999997</v>
      </c>
      <c r="M190" s="28">
        <v>3274.9</v>
      </c>
      <c r="N190" s="28">
        <v>3242.1</v>
      </c>
      <c r="O190" s="39">
        <v>9901325</v>
      </c>
      <c r="P190" s="40">
        <v>5.2769979744856262E-3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44951</v>
      </c>
      <c r="E191" s="37">
        <v>1013.15</v>
      </c>
      <c r="F191" s="37">
        <v>1015.5833333333334</v>
      </c>
      <c r="G191" s="38">
        <v>1005.7666666666667</v>
      </c>
      <c r="H191" s="38">
        <v>998.38333333333333</v>
      </c>
      <c r="I191" s="38">
        <v>988.56666666666661</v>
      </c>
      <c r="J191" s="38">
        <v>1022.9666666666667</v>
      </c>
      <c r="K191" s="38">
        <v>1032.7833333333335</v>
      </c>
      <c r="L191" s="38">
        <v>1040.1666666666667</v>
      </c>
      <c r="M191" s="28">
        <v>1025.4000000000001</v>
      </c>
      <c r="N191" s="28">
        <v>1008.2</v>
      </c>
      <c r="O191" s="39">
        <v>13337400</v>
      </c>
      <c r="P191" s="40">
        <v>4.9478306028988242E-2</v>
      </c>
    </row>
    <row r="192" spans="1:16" ht="12.75" customHeight="1">
      <c r="A192" s="28">
        <v>182</v>
      </c>
      <c r="B192" s="29" t="s">
        <v>56</v>
      </c>
      <c r="C192" s="30" t="s">
        <v>200</v>
      </c>
      <c r="D192" s="31">
        <v>44951</v>
      </c>
      <c r="E192" s="37">
        <v>2580.5</v>
      </c>
      <c r="F192" s="37">
        <v>2591.4166666666665</v>
      </c>
      <c r="G192" s="38">
        <v>2559.2833333333328</v>
      </c>
      <c r="H192" s="38">
        <v>2538.0666666666662</v>
      </c>
      <c r="I192" s="38">
        <v>2505.9333333333325</v>
      </c>
      <c r="J192" s="38">
        <v>2612.6333333333332</v>
      </c>
      <c r="K192" s="38">
        <v>2644.7666666666673</v>
      </c>
      <c r="L192" s="38">
        <v>2665.9833333333336</v>
      </c>
      <c r="M192" s="28">
        <v>2623.55</v>
      </c>
      <c r="N192" s="28">
        <v>2570.1999999999998</v>
      </c>
      <c r="O192" s="39">
        <v>6441375</v>
      </c>
      <c r="P192" s="40">
        <v>2.3232263060701735E-2</v>
      </c>
    </row>
    <row r="193" spans="1:16" ht="12.75" customHeight="1">
      <c r="A193" s="28">
        <v>183</v>
      </c>
      <c r="B193" s="29" t="s">
        <v>47</v>
      </c>
      <c r="C193" s="30" t="s">
        <v>201</v>
      </c>
      <c r="D193" s="31">
        <v>44951</v>
      </c>
      <c r="E193" s="37">
        <v>1556.55</v>
      </c>
      <c r="F193" s="37">
        <v>1552.3333333333333</v>
      </c>
      <c r="G193" s="38">
        <v>1543.2166666666665</v>
      </c>
      <c r="H193" s="38">
        <v>1529.8833333333332</v>
      </c>
      <c r="I193" s="38">
        <v>1520.7666666666664</v>
      </c>
      <c r="J193" s="38">
        <v>1565.6666666666665</v>
      </c>
      <c r="K193" s="38">
        <v>1574.7833333333333</v>
      </c>
      <c r="L193" s="38">
        <v>1588.1166666666666</v>
      </c>
      <c r="M193" s="28">
        <v>1561.45</v>
      </c>
      <c r="N193" s="28">
        <v>1539</v>
      </c>
      <c r="O193" s="39">
        <v>1633000</v>
      </c>
      <c r="P193" s="40">
        <v>-2.1387106630003055E-3</v>
      </c>
    </row>
    <row r="194" spans="1:16" ht="12.75" customHeight="1">
      <c r="A194" s="28">
        <v>184</v>
      </c>
      <c r="B194" s="29" t="s">
        <v>166</v>
      </c>
      <c r="C194" s="30" t="s">
        <v>202</v>
      </c>
      <c r="D194" s="31">
        <v>44951</v>
      </c>
      <c r="E194" s="37">
        <v>502.65</v>
      </c>
      <c r="F194" s="37">
        <v>500.38333333333338</v>
      </c>
      <c r="G194" s="38">
        <v>497.16666666666674</v>
      </c>
      <c r="H194" s="38">
        <v>491.68333333333334</v>
      </c>
      <c r="I194" s="38">
        <v>488.4666666666667</v>
      </c>
      <c r="J194" s="38">
        <v>505.86666666666679</v>
      </c>
      <c r="K194" s="38">
        <v>509.08333333333337</v>
      </c>
      <c r="L194" s="38">
        <v>514.56666666666683</v>
      </c>
      <c r="M194" s="28">
        <v>503.6</v>
      </c>
      <c r="N194" s="28">
        <v>494.9</v>
      </c>
      <c r="O194" s="39">
        <v>3225000</v>
      </c>
      <c r="P194" s="40">
        <v>1.3195098963242224E-2</v>
      </c>
    </row>
    <row r="195" spans="1:16" ht="12.75" customHeight="1">
      <c r="A195" s="28">
        <v>185</v>
      </c>
      <c r="B195" s="29" t="s">
        <v>44</v>
      </c>
      <c r="C195" s="30" t="s">
        <v>203</v>
      </c>
      <c r="D195" s="31">
        <v>44951</v>
      </c>
      <c r="E195" s="37">
        <v>1347.05</v>
      </c>
      <c r="F195" s="37">
        <v>1348.9833333333333</v>
      </c>
      <c r="G195" s="38">
        <v>1338.9666666666667</v>
      </c>
      <c r="H195" s="38">
        <v>1330.8833333333334</v>
      </c>
      <c r="I195" s="38">
        <v>1320.8666666666668</v>
      </c>
      <c r="J195" s="38">
        <v>1357.0666666666666</v>
      </c>
      <c r="K195" s="38">
        <v>1367.0833333333335</v>
      </c>
      <c r="L195" s="38">
        <v>1375.1666666666665</v>
      </c>
      <c r="M195" s="28">
        <v>1359</v>
      </c>
      <c r="N195" s="28">
        <v>1340.9</v>
      </c>
      <c r="O195" s="39">
        <v>3946400</v>
      </c>
      <c r="P195" s="40">
        <v>4.9913415503718044E-3</v>
      </c>
    </row>
    <row r="196" spans="1:16" ht="12.75" customHeight="1">
      <c r="A196" s="28">
        <v>186</v>
      </c>
      <c r="B196" s="29" t="s">
        <v>49</v>
      </c>
      <c r="C196" s="30" t="s">
        <v>204</v>
      </c>
      <c r="D196" s="31">
        <v>44951</v>
      </c>
      <c r="E196" s="37">
        <v>1068.75</v>
      </c>
      <c r="F196" s="37">
        <v>1070.55</v>
      </c>
      <c r="G196" s="38">
        <v>1054.6499999999999</v>
      </c>
      <c r="H196" s="38">
        <v>1040.55</v>
      </c>
      <c r="I196" s="38">
        <v>1024.6499999999999</v>
      </c>
      <c r="J196" s="38">
        <v>1084.6499999999999</v>
      </c>
      <c r="K196" s="38">
        <v>1100.55</v>
      </c>
      <c r="L196" s="38">
        <v>1114.6499999999999</v>
      </c>
      <c r="M196" s="28">
        <v>1086.45</v>
      </c>
      <c r="N196" s="28">
        <v>1056.45</v>
      </c>
      <c r="O196" s="39">
        <v>7975800</v>
      </c>
      <c r="P196" s="40">
        <v>2.9640339779504789E-2</v>
      </c>
    </row>
    <row r="197" spans="1:16" ht="12.75" customHeight="1">
      <c r="A197" s="28">
        <v>187</v>
      </c>
      <c r="B197" s="29" t="s">
        <v>56</v>
      </c>
      <c r="C197" s="30" t="s">
        <v>205</v>
      </c>
      <c r="D197" s="31">
        <v>44951</v>
      </c>
      <c r="E197" s="37">
        <v>1679.6</v>
      </c>
      <c r="F197" s="37">
        <v>1685.3500000000001</v>
      </c>
      <c r="G197" s="38">
        <v>1669.3000000000002</v>
      </c>
      <c r="H197" s="38">
        <v>1659</v>
      </c>
      <c r="I197" s="38">
        <v>1642.95</v>
      </c>
      <c r="J197" s="38">
        <v>1695.6500000000003</v>
      </c>
      <c r="K197" s="38">
        <v>1711.7</v>
      </c>
      <c r="L197" s="38">
        <v>1722.0000000000005</v>
      </c>
      <c r="M197" s="28">
        <v>1701.4</v>
      </c>
      <c r="N197" s="28">
        <v>1675.05</v>
      </c>
      <c r="O197" s="39">
        <v>1005600</v>
      </c>
      <c r="P197" s="40">
        <v>1.1263073209975865E-2</v>
      </c>
    </row>
    <row r="198" spans="1:16" ht="12.75" customHeight="1">
      <c r="A198" s="28">
        <v>188</v>
      </c>
      <c r="B198" s="29" t="s">
        <v>42</v>
      </c>
      <c r="C198" s="30" t="s">
        <v>206</v>
      </c>
      <c r="D198" s="31">
        <v>44951</v>
      </c>
      <c r="E198" s="37">
        <v>7059.2</v>
      </c>
      <c r="F198" s="37">
        <v>7044.05</v>
      </c>
      <c r="G198" s="38">
        <v>7007.9000000000005</v>
      </c>
      <c r="H198" s="38">
        <v>6956.6</v>
      </c>
      <c r="I198" s="38">
        <v>6920.4500000000007</v>
      </c>
      <c r="J198" s="38">
        <v>7095.35</v>
      </c>
      <c r="K198" s="38">
        <v>7131.5</v>
      </c>
      <c r="L198" s="38">
        <v>7182.8</v>
      </c>
      <c r="M198" s="28">
        <v>7080.2</v>
      </c>
      <c r="N198" s="28">
        <v>6992.75</v>
      </c>
      <c r="O198" s="39">
        <v>2188000</v>
      </c>
      <c r="P198" s="40">
        <v>9.4113305037829866E-3</v>
      </c>
    </row>
    <row r="199" spans="1:16" ht="12.75" customHeight="1">
      <c r="A199" s="28">
        <v>189</v>
      </c>
      <c r="B199" s="29" t="s">
        <v>38</v>
      </c>
      <c r="C199" s="30" t="s">
        <v>207</v>
      </c>
      <c r="D199" s="31">
        <v>44951</v>
      </c>
      <c r="E199" s="37">
        <v>725.55</v>
      </c>
      <c r="F199" s="37">
        <v>723.36666666666667</v>
      </c>
      <c r="G199" s="38">
        <v>718.93333333333339</v>
      </c>
      <c r="H199" s="38">
        <v>712.31666666666672</v>
      </c>
      <c r="I199" s="38">
        <v>707.88333333333344</v>
      </c>
      <c r="J199" s="38">
        <v>729.98333333333335</v>
      </c>
      <c r="K199" s="38">
        <v>734.41666666666652</v>
      </c>
      <c r="L199" s="38">
        <v>741.0333333333333</v>
      </c>
      <c r="M199" s="28">
        <v>727.8</v>
      </c>
      <c r="N199" s="28">
        <v>716.75</v>
      </c>
      <c r="O199" s="39">
        <v>19801600</v>
      </c>
      <c r="P199" s="40">
        <v>5.9121066806805487E-4</v>
      </c>
    </row>
    <row r="200" spans="1:16" ht="12.75" customHeight="1">
      <c r="A200" s="28">
        <v>190</v>
      </c>
      <c r="B200" s="29" t="s">
        <v>119</v>
      </c>
      <c r="C200" s="30" t="s">
        <v>208</v>
      </c>
      <c r="D200" s="31">
        <v>44951</v>
      </c>
      <c r="E200" s="37">
        <v>318.2</v>
      </c>
      <c r="F200" s="37">
        <v>316.39999999999998</v>
      </c>
      <c r="G200" s="38">
        <v>312.64999999999998</v>
      </c>
      <c r="H200" s="38">
        <v>307.10000000000002</v>
      </c>
      <c r="I200" s="38">
        <v>303.35000000000002</v>
      </c>
      <c r="J200" s="38">
        <v>321.94999999999993</v>
      </c>
      <c r="K200" s="38">
        <v>325.69999999999993</v>
      </c>
      <c r="L200" s="38">
        <v>331.24999999999989</v>
      </c>
      <c r="M200" s="28">
        <v>320.14999999999998</v>
      </c>
      <c r="N200" s="28">
        <v>310.85000000000002</v>
      </c>
      <c r="O200" s="39">
        <v>34344000</v>
      </c>
      <c r="P200" s="40">
        <v>4.2496357455075282E-2</v>
      </c>
    </row>
    <row r="201" spans="1:16" ht="12.75" customHeight="1">
      <c r="A201" s="28">
        <v>191</v>
      </c>
      <c r="B201" s="29" t="s">
        <v>70</v>
      </c>
      <c r="C201" s="30" t="s">
        <v>209</v>
      </c>
      <c r="D201" s="31">
        <v>44951</v>
      </c>
      <c r="E201" s="37">
        <v>805.6</v>
      </c>
      <c r="F201" s="37">
        <v>803.2166666666667</v>
      </c>
      <c r="G201" s="38">
        <v>799.38333333333344</v>
      </c>
      <c r="H201" s="38">
        <v>793.16666666666674</v>
      </c>
      <c r="I201" s="38">
        <v>789.33333333333348</v>
      </c>
      <c r="J201" s="38">
        <v>809.43333333333339</v>
      </c>
      <c r="K201" s="38">
        <v>813.26666666666665</v>
      </c>
      <c r="L201" s="38">
        <v>819.48333333333335</v>
      </c>
      <c r="M201" s="28">
        <v>807.05</v>
      </c>
      <c r="N201" s="28">
        <v>797</v>
      </c>
      <c r="O201" s="39">
        <v>6112800</v>
      </c>
      <c r="P201" s="40">
        <v>6.9183633129076896E-3</v>
      </c>
    </row>
    <row r="202" spans="1:16" ht="12.75" customHeight="1">
      <c r="A202" s="28">
        <v>192</v>
      </c>
      <c r="B202" s="29" t="s">
        <v>70</v>
      </c>
      <c r="C202" s="30" t="s">
        <v>278</v>
      </c>
      <c r="D202" s="31">
        <v>44951</v>
      </c>
      <c r="E202" s="37">
        <v>1504.55</v>
      </c>
      <c r="F202" s="37">
        <v>1502.5</v>
      </c>
      <c r="G202" s="38">
        <v>1497</v>
      </c>
      <c r="H202" s="38">
        <v>1489.45</v>
      </c>
      <c r="I202" s="38">
        <v>1483.95</v>
      </c>
      <c r="J202" s="38">
        <v>1510.05</v>
      </c>
      <c r="K202" s="38">
        <v>1515.55</v>
      </c>
      <c r="L202" s="38">
        <v>1523.1</v>
      </c>
      <c r="M202" s="28">
        <v>1508</v>
      </c>
      <c r="N202" s="28">
        <v>1494.95</v>
      </c>
      <c r="O202" s="39">
        <v>678650</v>
      </c>
      <c r="P202" s="40">
        <v>0</v>
      </c>
    </row>
    <row r="203" spans="1:16" ht="12.75" customHeight="1">
      <c r="A203" s="28">
        <v>193</v>
      </c>
      <c r="B203" s="29" t="s">
        <v>86</v>
      </c>
      <c r="C203" s="30" t="s">
        <v>210</v>
      </c>
      <c r="D203" s="31">
        <v>44951</v>
      </c>
      <c r="E203" s="37">
        <v>393.85</v>
      </c>
      <c r="F203" s="37">
        <v>393.01666666666671</v>
      </c>
      <c r="G203" s="38">
        <v>391.18333333333339</v>
      </c>
      <c r="H203" s="38">
        <v>388.51666666666671</v>
      </c>
      <c r="I203" s="38">
        <v>386.68333333333339</v>
      </c>
      <c r="J203" s="38">
        <v>395.68333333333339</v>
      </c>
      <c r="K203" s="38">
        <v>397.51666666666677</v>
      </c>
      <c r="L203" s="38">
        <v>400.18333333333339</v>
      </c>
      <c r="M203" s="28">
        <v>394.85</v>
      </c>
      <c r="N203" s="28">
        <v>390.35</v>
      </c>
      <c r="O203" s="39">
        <v>41961000</v>
      </c>
      <c r="P203" s="40">
        <v>9.7458850707479068E-3</v>
      </c>
    </row>
    <row r="204" spans="1:16" ht="12.75" customHeight="1">
      <c r="A204" s="28">
        <v>194</v>
      </c>
      <c r="B204" s="29" t="s">
        <v>178</v>
      </c>
      <c r="C204" s="30" t="s">
        <v>211</v>
      </c>
      <c r="D204" s="31">
        <v>44951</v>
      </c>
      <c r="E204" s="37">
        <v>243.95</v>
      </c>
      <c r="F204" s="37">
        <v>242.85</v>
      </c>
      <c r="G204" s="38">
        <v>240.7</v>
      </c>
      <c r="H204" s="38">
        <v>237.45</v>
      </c>
      <c r="I204" s="38">
        <v>235.29999999999998</v>
      </c>
      <c r="J204" s="38">
        <v>246.1</v>
      </c>
      <c r="K204" s="38">
        <v>248.25000000000003</v>
      </c>
      <c r="L204" s="38">
        <v>251.5</v>
      </c>
      <c r="M204" s="28">
        <v>245</v>
      </c>
      <c r="N204" s="28">
        <v>239.6</v>
      </c>
      <c r="O204" s="39">
        <v>85227000</v>
      </c>
      <c r="P204" s="40">
        <v>-1.4773712502167505E-2</v>
      </c>
    </row>
    <row r="205" spans="1:16" ht="12.75" customHeight="1">
      <c r="A205" s="28">
        <v>195</v>
      </c>
      <c r="B205" s="29" t="s">
        <v>47</v>
      </c>
      <c r="C205" s="30" t="s">
        <v>802</v>
      </c>
      <c r="D205" s="31">
        <v>44951</v>
      </c>
      <c r="E205" s="37">
        <v>422.8</v>
      </c>
      <c r="F205" s="37">
        <v>420.68333333333339</v>
      </c>
      <c r="G205" s="38">
        <v>417.71666666666681</v>
      </c>
      <c r="H205" s="38">
        <v>412.63333333333344</v>
      </c>
      <c r="I205" s="38">
        <v>409.66666666666686</v>
      </c>
      <c r="J205" s="38">
        <v>425.76666666666677</v>
      </c>
      <c r="K205" s="38">
        <v>428.73333333333335</v>
      </c>
      <c r="L205" s="38">
        <v>433.81666666666672</v>
      </c>
      <c r="M205" s="28">
        <v>423.65</v>
      </c>
      <c r="N205" s="28">
        <v>415.6</v>
      </c>
      <c r="O205" s="39">
        <v>10407600</v>
      </c>
      <c r="P205" s="40">
        <v>6.0901339829476245E-3</v>
      </c>
    </row>
    <row r="206" spans="1:16" ht="12.75" customHeight="1">
      <c r="A206" s="28">
        <v>196</v>
      </c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4"/>
      <c r="P208" s="235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4"/>
      <c r="P209" s="235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22" sqref="G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21" t="s">
        <v>16</v>
      </c>
      <c r="B8" s="323"/>
      <c r="C8" s="327" t="s">
        <v>20</v>
      </c>
      <c r="D8" s="327" t="s">
        <v>21</v>
      </c>
      <c r="E8" s="318" t="s">
        <v>22</v>
      </c>
      <c r="F8" s="319"/>
      <c r="G8" s="320"/>
      <c r="H8" s="318" t="s">
        <v>23</v>
      </c>
      <c r="I8" s="319"/>
      <c r="J8" s="320"/>
      <c r="K8" s="23"/>
      <c r="L8" s="50"/>
      <c r="M8" s="50"/>
      <c r="N8" s="1"/>
      <c r="O8" s="1"/>
    </row>
    <row r="9" spans="1:15" ht="36" customHeight="1">
      <c r="A9" s="325"/>
      <c r="B9" s="326"/>
      <c r="C9" s="326"/>
      <c r="D9" s="3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227</v>
      </c>
      <c r="N9" s="1"/>
      <c r="O9" s="1"/>
    </row>
    <row r="10" spans="1:15" ht="12.75" customHeight="1">
      <c r="A10" s="215">
        <v>1</v>
      </c>
      <c r="B10" s="260" t="s">
        <v>228</v>
      </c>
      <c r="C10" s="260">
        <v>18197.45</v>
      </c>
      <c r="D10" s="260">
        <v>18166.366666666669</v>
      </c>
      <c r="E10" s="260">
        <v>18117.583333333336</v>
      </c>
      <c r="F10" s="260">
        <v>18037.716666666667</v>
      </c>
      <c r="G10" s="260">
        <v>17988.933333333334</v>
      </c>
      <c r="H10" s="260">
        <v>18246.233333333337</v>
      </c>
      <c r="I10" s="260">
        <v>18295.01666666667</v>
      </c>
      <c r="J10" s="260">
        <v>18374.883333333339</v>
      </c>
      <c r="K10" s="260">
        <v>18215.150000000001</v>
      </c>
      <c r="L10" s="260">
        <v>18086.5</v>
      </c>
      <c r="M10" s="261"/>
      <c r="N10" s="1"/>
      <c r="O10" s="1"/>
    </row>
    <row r="11" spans="1:15" ht="12.75" customHeight="1">
      <c r="A11" s="215">
        <v>2</v>
      </c>
      <c r="B11" s="265" t="s">
        <v>229</v>
      </c>
      <c r="C11" s="260">
        <v>43203.1</v>
      </c>
      <c r="D11" s="260">
        <v>43182.533333333333</v>
      </c>
      <c r="E11" s="260">
        <v>42982.316666666666</v>
      </c>
      <c r="F11" s="260">
        <v>42761.533333333333</v>
      </c>
      <c r="G11" s="260">
        <v>42561.316666666666</v>
      </c>
      <c r="H11" s="260">
        <v>43403.316666666666</v>
      </c>
      <c r="I11" s="260">
        <v>43603.533333333326</v>
      </c>
      <c r="J11" s="260">
        <v>43824.316666666666</v>
      </c>
      <c r="K11" s="260">
        <v>43382.75</v>
      </c>
      <c r="L11" s="260">
        <v>42961.75</v>
      </c>
      <c r="M11" s="261"/>
      <c r="N11" s="1"/>
      <c r="O11" s="1"/>
    </row>
    <row r="12" spans="1:15" ht="12.75" customHeight="1">
      <c r="A12" s="215">
        <v>3</v>
      </c>
      <c r="B12" s="232" t="s">
        <v>230</v>
      </c>
      <c r="C12" s="233">
        <v>2826.15</v>
      </c>
      <c r="D12" s="233">
        <v>2820.2333333333336</v>
      </c>
      <c r="E12" s="233">
        <v>2808.9666666666672</v>
      </c>
      <c r="F12" s="233">
        <v>2791.7833333333338</v>
      </c>
      <c r="G12" s="233">
        <v>2780.5166666666673</v>
      </c>
      <c r="H12" s="233">
        <v>2837.416666666667</v>
      </c>
      <c r="I12" s="233">
        <v>2848.6833333333334</v>
      </c>
      <c r="J12" s="233">
        <v>2865.8666666666668</v>
      </c>
      <c r="K12" s="233">
        <v>2831.5</v>
      </c>
      <c r="L12" s="233">
        <v>2803.05</v>
      </c>
      <c r="M12" s="261"/>
      <c r="N12" s="1"/>
      <c r="O12" s="1"/>
    </row>
    <row r="13" spans="1:15" ht="12.75" customHeight="1">
      <c r="A13" s="215">
        <v>4</v>
      </c>
      <c r="B13" s="232" t="s">
        <v>231</v>
      </c>
      <c r="C13" s="233">
        <v>5293.6</v>
      </c>
      <c r="D13" s="233">
        <v>5281.5999999999995</v>
      </c>
      <c r="E13" s="233">
        <v>5265.0499999999993</v>
      </c>
      <c r="F13" s="233">
        <v>5236.5</v>
      </c>
      <c r="G13" s="233">
        <v>5219.95</v>
      </c>
      <c r="H13" s="233">
        <v>5310.1499999999987</v>
      </c>
      <c r="I13" s="233">
        <v>5326.7</v>
      </c>
      <c r="J13" s="233">
        <v>5355.2499999999982</v>
      </c>
      <c r="K13" s="233">
        <v>5298.15</v>
      </c>
      <c r="L13" s="233">
        <v>5253.05</v>
      </c>
      <c r="M13" s="261"/>
      <c r="N13" s="1"/>
      <c r="O13" s="1"/>
    </row>
    <row r="14" spans="1:15" ht="12.75" customHeight="1">
      <c r="A14" s="215">
        <v>5</v>
      </c>
      <c r="B14" s="232" t="s">
        <v>232</v>
      </c>
      <c r="C14" s="233">
        <v>28737.3</v>
      </c>
      <c r="D14" s="233">
        <v>28663.199999999997</v>
      </c>
      <c r="E14" s="233">
        <v>28548.799999999996</v>
      </c>
      <c r="F14" s="233">
        <v>28360.3</v>
      </c>
      <c r="G14" s="233">
        <v>28245.899999999998</v>
      </c>
      <c r="H14" s="233">
        <v>28851.699999999993</v>
      </c>
      <c r="I14" s="233">
        <v>28966.099999999995</v>
      </c>
      <c r="J14" s="233">
        <v>29154.599999999991</v>
      </c>
      <c r="K14" s="233">
        <v>28777.599999999999</v>
      </c>
      <c r="L14" s="233">
        <v>28474.7</v>
      </c>
      <c r="M14" s="261"/>
      <c r="N14" s="1"/>
      <c r="O14" s="1"/>
    </row>
    <row r="15" spans="1:15" ht="12.75" customHeight="1">
      <c r="A15" s="215">
        <v>6</v>
      </c>
      <c r="B15" s="232" t="s">
        <v>233</v>
      </c>
      <c r="C15" s="233">
        <v>4428.8</v>
      </c>
      <c r="D15" s="233">
        <v>4412.0000000000009</v>
      </c>
      <c r="E15" s="233">
        <v>4390.1500000000015</v>
      </c>
      <c r="F15" s="233">
        <v>4351.5000000000009</v>
      </c>
      <c r="G15" s="233">
        <v>4329.6500000000015</v>
      </c>
      <c r="H15" s="233">
        <v>4450.6500000000015</v>
      </c>
      <c r="I15" s="233">
        <v>4472.5000000000018</v>
      </c>
      <c r="J15" s="233">
        <v>4511.1500000000015</v>
      </c>
      <c r="K15" s="233">
        <v>4433.8500000000004</v>
      </c>
      <c r="L15" s="233">
        <v>4373.3500000000004</v>
      </c>
      <c r="M15" s="261"/>
      <c r="N15" s="1"/>
      <c r="O15" s="1"/>
    </row>
    <row r="16" spans="1:15" ht="12.75" customHeight="1">
      <c r="A16" s="215">
        <v>7</v>
      </c>
      <c r="B16" s="232" t="s">
        <v>234</v>
      </c>
      <c r="C16" s="233">
        <v>8821.7999999999993</v>
      </c>
      <c r="D16" s="233">
        <v>8799.5333333333347</v>
      </c>
      <c r="E16" s="233">
        <v>8768.466666666669</v>
      </c>
      <c r="F16" s="233">
        <v>8715.133333333335</v>
      </c>
      <c r="G16" s="233">
        <v>8684.0666666666693</v>
      </c>
      <c r="H16" s="233">
        <v>8852.8666666666686</v>
      </c>
      <c r="I16" s="233">
        <v>8883.9333333333343</v>
      </c>
      <c r="J16" s="233">
        <v>8937.2666666666682</v>
      </c>
      <c r="K16" s="233">
        <v>8830.6</v>
      </c>
      <c r="L16" s="233">
        <v>8746.2000000000007</v>
      </c>
      <c r="M16" s="261"/>
      <c r="N16" s="1"/>
      <c r="O16" s="1"/>
    </row>
    <row r="17" spans="1:15" ht="12.75" customHeight="1">
      <c r="A17" s="215">
        <v>8</v>
      </c>
      <c r="B17" s="218" t="s">
        <v>286</v>
      </c>
      <c r="C17" s="232">
        <v>2679.95</v>
      </c>
      <c r="D17" s="233">
        <v>2685.15</v>
      </c>
      <c r="E17" s="233">
        <v>2657.3</v>
      </c>
      <c r="F17" s="233">
        <v>2634.65</v>
      </c>
      <c r="G17" s="233">
        <v>2606.8000000000002</v>
      </c>
      <c r="H17" s="233">
        <v>2707.8</v>
      </c>
      <c r="I17" s="233">
        <v>2735.6499999999996</v>
      </c>
      <c r="J17" s="233">
        <v>2758.3</v>
      </c>
      <c r="K17" s="232">
        <v>2713</v>
      </c>
      <c r="L17" s="232">
        <v>2662.5</v>
      </c>
      <c r="M17" s="232">
        <v>1.3584000000000001</v>
      </c>
      <c r="N17" s="1"/>
      <c r="O17" s="1"/>
    </row>
    <row r="18" spans="1:15" ht="12.75" customHeight="1">
      <c r="A18" s="215">
        <v>9</v>
      </c>
      <c r="B18" s="218" t="s">
        <v>43</v>
      </c>
      <c r="C18" s="232">
        <v>2439.75</v>
      </c>
      <c r="D18" s="233">
        <v>2447.7999999999997</v>
      </c>
      <c r="E18" s="233">
        <v>2428.5999999999995</v>
      </c>
      <c r="F18" s="233">
        <v>2417.4499999999998</v>
      </c>
      <c r="G18" s="233">
        <v>2398.2499999999995</v>
      </c>
      <c r="H18" s="233">
        <v>2458.9499999999994</v>
      </c>
      <c r="I18" s="233">
        <v>2478.1499999999992</v>
      </c>
      <c r="J18" s="233">
        <v>2489.2999999999993</v>
      </c>
      <c r="K18" s="232">
        <v>2467</v>
      </c>
      <c r="L18" s="232">
        <v>2436.65</v>
      </c>
      <c r="M18" s="232">
        <v>1.6292</v>
      </c>
      <c r="N18" s="1"/>
      <c r="O18" s="1"/>
    </row>
    <row r="19" spans="1:15" ht="12.75" customHeight="1">
      <c r="A19" s="215">
        <v>10</v>
      </c>
      <c r="B19" s="218" t="s">
        <v>59</v>
      </c>
      <c r="C19" s="232">
        <v>657</v>
      </c>
      <c r="D19" s="233">
        <v>657.41666666666663</v>
      </c>
      <c r="E19" s="233">
        <v>653.58333333333326</v>
      </c>
      <c r="F19" s="233">
        <v>650.16666666666663</v>
      </c>
      <c r="G19" s="233">
        <v>646.33333333333326</v>
      </c>
      <c r="H19" s="233">
        <v>660.83333333333326</v>
      </c>
      <c r="I19" s="233">
        <v>664.66666666666652</v>
      </c>
      <c r="J19" s="233">
        <v>668.08333333333326</v>
      </c>
      <c r="K19" s="232">
        <v>661.25</v>
      </c>
      <c r="L19" s="232">
        <v>654</v>
      </c>
      <c r="M19" s="232">
        <v>15.86054</v>
      </c>
      <c r="N19" s="1"/>
      <c r="O19" s="1"/>
    </row>
    <row r="20" spans="1:15" ht="12.75" customHeight="1">
      <c r="A20" s="215">
        <v>11</v>
      </c>
      <c r="B20" s="218" t="s">
        <v>235</v>
      </c>
      <c r="C20" s="232">
        <v>21436.9</v>
      </c>
      <c r="D20" s="233">
        <v>21448.400000000001</v>
      </c>
      <c r="E20" s="233">
        <v>21276.15</v>
      </c>
      <c r="F20" s="233">
        <v>21115.4</v>
      </c>
      <c r="G20" s="233">
        <v>20943.150000000001</v>
      </c>
      <c r="H20" s="233">
        <v>21609.15</v>
      </c>
      <c r="I20" s="233">
        <v>21781.4</v>
      </c>
      <c r="J20" s="233">
        <v>21942.15</v>
      </c>
      <c r="K20" s="232">
        <v>21620.65</v>
      </c>
      <c r="L20" s="232">
        <v>21287.65</v>
      </c>
      <c r="M20" s="232">
        <v>0.10872999999999999</v>
      </c>
      <c r="N20" s="1"/>
      <c r="O20" s="1"/>
    </row>
    <row r="21" spans="1:15" ht="12.75" customHeight="1">
      <c r="A21" s="215">
        <v>12</v>
      </c>
      <c r="B21" s="218" t="s">
        <v>45</v>
      </c>
      <c r="C21" s="232">
        <v>3841.2</v>
      </c>
      <c r="D21" s="233">
        <v>3845.9166666666665</v>
      </c>
      <c r="E21" s="233">
        <v>3817.833333333333</v>
      </c>
      <c r="F21" s="233">
        <v>3794.4666666666667</v>
      </c>
      <c r="G21" s="233">
        <v>3766.3833333333332</v>
      </c>
      <c r="H21" s="233">
        <v>3869.2833333333328</v>
      </c>
      <c r="I21" s="233">
        <v>3897.3666666666659</v>
      </c>
      <c r="J21" s="233">
        <v>3920.7333333333327</v>
      </c>
      <c r="K21" s="232">
        <v>3874</v>
      </c>
      <c r="L21" s="232">
        <v>3822.55</v>
      </c>
      <c r="M21" s="232">
        <v>9.2305100000000007</v>
      </c>
      <c r="N21" s="1"/>
      <c r="O21" s="1"/>
    </row>
    <row r="22" spans="1:15" ht="12.75" customHeight="1">
      <c r="A22" s="215">
        <v>13</v>
      </c>
      <c r="B22" s="218" t="s">
        <v>236</v>
      </c>
      <c r="C22" s="232">
        <v>1888.7</v>
      </c>
      <c r="D22" s="233">
        <v>1905.6499999999999</v>
      </c>
      <c r="E22" s="233">
        <v>1863.0499999999997</v>
      </c>
      <c r="F22" s="233">
        <v>1837.3999999999999</v>
      </c>
      <c r="G22" s="233">
        <v>1794.7999999999997</v>
      </c>
      <c r="H22" s="233">
        <v>1931.2999999999997</v>
      </c>
      <c r="I22" s="233">
        <v>1973.8999999999996</v>
      </c>
      <c r="J22" s="233">
        <v>1999.5499999999997</v>
      </c>
      <c r="K22" s="232">
        <v>1948.25</v>
      </c>
      <c r="L22" s="232">
        <v>1880</v>
      </c>
      <c r="M22" s="232">
        <v>6.9528699999999999</v>
      </c>
      <c r="N22" s="1"/>
      <c r="O22" s="1"/>
    </row>
    <row r="23" spans="1:15" ht="12.75" customHeight="1">
      <c r="A23" s="215">
        <v>14</v>
      </c>
      <c r="B23" s="218" t="s">
        <v>46</v>
      </c>
      <c r="C23" s="232">
        <v>822.3</v>
      </c>
      <c r="D23" s="233">
        <v>821.7833333333333</v>
      </c>
      <c r="E23" s="233">
        <v>816.81666666666661</v>
      </c>
      <c r="F23" s="233">
        <v>811.33333333333326</v>
      </c>
      <c r="G23" s="233">
        <v>806.36666666666656</v>
      </c>
      <c r="H23" s="233">
        <v>827.26666666666665</v>
      </c>
      <c r="I23" s="233">
        <v>832.23333333333335</v>
      </c>
      <c r="J23" s="233">
        <v>837.7166666666667</v>
      </c>
      <c r="K23" s="232">
        <v>826.75</v>
      </c>
      <c r="L23" s="232">
        <v>816.3</v>
      </c>
      <c r="M23" s="232">
        <v>20.422940000000001</v>
      </c>
      <c r="N23" s="1"/>
      <c r="O23" s="1"/>
    </row>
    <row r="24" spans="1:15" ht="12.75" customHeight="1">
      <c r="A24" s="215">
        <v>15</v>
      </c>
      <c r="B24" s="218" t="s">
        <v>237</v>
      </c>
      <c r="C24" s="232">
        <v>3550.6</v>
      </c>
      <c r="D24" s="233">
        <v>3603.5333333333333</v>
      </c>
      <c r="E24" s="233">
        <v>3477.0666666666666</v>
      </c>
      <c r="F24" s="233">
        <v>3403.5333333333333</v>
      </c>
      <c r="G24" s="233">
        <v>3277.0666666666666</v>
      </c>
      <c r="H24" s="233">
        <v>3677.0666666666666</v>
      </c>
      <c r="I24" s="233">
        <v>3803.5333333333328</v>
      </c>
      <c r="J24" s="233">
        <v>3877.0666666666666</v>
      </c>
      <c r="K24" s="232">
        <v>3730</v>
      </c>
      <c r="L24" s="232">
        <v>3530</v>
      </c>
      <c r="M24" s="232">
        <v>3.3264499999999999</v>
      </c>
      <c r="N24" s="1"/>
      <c r="O24" s="1"/>
    </row>
    <row r="25" spans="1:15" ht="12.75" customHeight="1">
      <c r="A25" s="215">
        <v>16</v>
      </c>
      <c r="B25" s="218" t="s">
        <v>238</v>
      </c>
      <c r="C25" s="232">
        <v>2549.5</v>
      </c>
      <c r="D25" s="233">
        <v>2575.8166666666666</v>
      </c>
      <c r="E25" s="233">
        <v>2503.6833333333334</v>
      </c>
      <c r="F25" s="233">
        <v>2457.8666666666668</v>
      </c>
      <c r="G25" s="233">
        <v>2385.7333333333336</v>
      </c>
      <c r="H25" s="233">
        <v>2621.6333333333332</v>
      </c>
      <c r="I25" s="233">
        <v>2693.7666666666664</v>
      </c>
      <c r="J25" s="233">
        <v>2739.583333333333</v>
      </c>
      <c r="K25" s="232">
        <v>2647.95</v>
      </c>
      <c r="L25" s="232">
        <v>2530</v>
      </c>
      <c r="M25" s="232">
        <v>6.8249199999999997</v>
      </c>
      <c r="N25" s="1"/>
      <c r="O25" s="1"/>
    </row>
    <row r="26" spans="1:15" ht="12.75" customHeight="1">
      <c r="A26" s="215">
        <v>17</v>
      </c>
      <c r="B26" s="218" t="s">
        <v>849</v>
      </c>
      <c r="C26" s="232">
        <v>603.95000000000005</v>
      </c>
      <c r="D26" s="233">
        <v>608.41666666666663</v>
      </c>
      <c r="E26" s="233">
        <v>593.5333333333333</v>
      </c>
      <c r="F26" s="233">
        <v>583.11666666666667</v>
      </c>
      <c r="G26" s="233">
        <v>568.23333333333335</v>
      </c>
      <c r="H26" s="233">
        <v>618.83333333333326</v>
      </c>
      <c r="I26" s="233">
        <v>633.7166666666667</v>
      </c>
      <c r="J26" s="233">
        <v>644.13333333333321</v>
      </c>
      <c r="K26" s="232">
        <v>623.29999999999995</v>
      </c>
      <c r="L26" s="232">
        <v>598</v>
      </c>
      <c r="M26" s="232">
        <v>19.048639999999999</v>
      </c>
      <c r="N26" s="1"/>
      <c r="O26" s="1"/>
    </row>
    <row r="27" spans="1:15" ht="12.75" customHeight="1">
      <c r="A27" s="215">
        <v>18</v>
      </c>
      <c r="B27" s="218" t="s">
        <v>239</v>
      </c>
      <c r="C27" s="232">
        <v>155.4</v>
      </c>
      <c r="D27" s="233">
        <v>153.73333333333332</v>
      </c>
      <c r="E27" s="233">
        <v>151.46666666666664</v>
      </c>
      <c r="F27" s="233">
        <v>147.53333333333333</v>
      </c>
      <c r="G27" s="233">
        <v>145.26666666666665</v>
      </c>
      <c r="H27" s="233">
        <v>157.66666666666663</v>
      </c>
      <c r="I27" s="233">
        <v>159.93333333333334</v>
      </c>
      <c r="J27" s="233">
        <v>163.86666666666662</v>
      </c>
      <c r="K27" s="232">
        <v>156</v>
      </c>
      <c r="L27" s="232">
        <v>149.80000000000001</v>
      </c>
      <c r="M27" s="232">
        <v>38.280549999999998</v>
      </c>
      <c r="N27" s="1"/>
      <c r="O27" s="1"/>
    </row>
    <row r="28" spans="1:15" ht="12.75" customHeight="1">
      <c r="A28" s="215">
        <v>19</v>
      </c>
      <c r="B28" s="218" t="s">
        <v>41</v>
      </c>
      <c r="C28" s="232">
        <v>286.8</v>
      </c>
      <c r="D28" s="233">
        <v>287.01666666666665</v>
      </c>
      <c r="E28" s="233">
        <v>284.0333333333333</v>
      </c>
      <c r="F28" s="233">
        <v>281.26666666666665</v>
      </c>
      <c r="G28" s="233">
        <v>278.2833333333333</v>
      </c>
      <c r="H28" s="233">
        <v>289.7833333333333</v>
      </c>
      <c r="I28" s="233">
        <v>292.76666666666665</v>
      </c>
      <c r="J28" s="233">
        <v>295.5333333333333</v>
      </c>
      <c r="K28" s="232">
        <v>290</v>
      </c>
      <c r="L28" s="232">
        <v>284.25</v>
      </c>
      <c r="M28" s="232">
        <v>13.444940000000001</v>
      </c>
      <c r="N28" s="1"/>
      <c r="O28" s="1"/>
    </row>
    <row r="29" spans="1:15" ht="12.75" customHeight="1">
      <c r="A29" s="215">
        <v>20</v>
      </c>
      <c r="B29" s="218" t="s">
        <v>48</v>
      </c>
      <c r="C29" s="232">
        <v>3001.15</v>
      </c>
      <c r="D29" s="233">
        <v>2997.7833333333333</v>
      </c>
      <c r="E29" s="233">
        <v>2976.3666666666668</v>
      </c>
      <c r="F29" s="233">
        <v>2951.5833333333335</v>
      </c>
      <c r="G29" s="233">
        <v>2930.166666666667</v>
      </c>
      <c r="H29" s="233">
        <v>3022.5666666666666</v>
      </c>
      <c r="I29" s="233">
        <v>3043.9833333333336</v>
      </c>
      <c r="J29" s="233">
        <v>3068.7666666666664</v>
      </c>
      <c r="K29" s="232">
        <v>3019.2</v>
      </c>
      <c r="L29" s="232">
        <v>2973</v>
      </c>
      <c r="M29" s="232">
        <v>0.42669000000000001</v>
      </c>
      <c r="N29" s="1"/>
      <c r="O29" s="1"/>
    </row>
    <row r="30" spans="1:15" ht="12.75" customHeight="1">
      <c r="A30" s="215">
        <v>21</v>
      </c>
      <c r="B30" s="218" t="s">
        <v>51</v>
      </c>
      <c r="C30" s="232">
        <v>526.5</v>
      </c>
      <c r="D30" s="233">
        <v>526.80000000000007</v>
      </c>
      <c r="E30" s="233">
        <v>522.70000000000016</v>
      </c>
      <c r="F30" s="233">
        <v>518.90000000000009</v>
      </c>
      <c r="G30" s="233">
        <v>514.80000000000018</v>
      </c>
      <c r="H30" s="233">
        <v>530.60000000000014</v>
      </c>
      <c r="I30" s="233">
        <v>534.70000000000005</v>
      </c>
      <c r="J30" s="233">
        <v>538.50000000000011</v>
      </c>
      <c r="K30" s="232">
        <v>530.9</v>
      </c>
      <c r="L30" s="232">
        <v>523</v>
      </c>
      <c r="M30" s="232">
        <v>22.268820000000002</v>
      </c>
      <c r="N30" s="1"/>
      <c r="O30" s="1"/>
    </row>
    <row r="31" spans="1:15" ht="12.75" customHeight="1">
      <c r="A31" s="215">
        <v>22</v>
      </c>
      <c r="B31" s="218" t="s">
        <v>53</v>
      </c>
      <c r="C31" s="232">
        <v>4454.3500000000004</v>
      </c>
      <c r="D31" s="233">
        <v>4472.3499999999995</v>
      </c>
      <c r="E31" s="233">
        <v>4427.9999999999991</v>
      </c>
      <c r="F31" s="233">
        <v>4401.6499999999996</v>
      </c>
      <c r="G31" s="233">
        <v>4357.2999999999993</v>
      </c>
      <c r="H31" s="233">
        <v>4498.6999999999989</v>
      </c>
      <c r="I31" s="233">
        <v>4543.0499999999993</v>
      </c>
      <c r="J31" s="233">
        <v>4569.3999999999987</v>
      </c>
      <c r="K31" s="232">
        <v>4516.7</v>
      </c>
      <c r="L31" s="232">
        <v>4446</v>
      </c>
      <c r="M31" s="232">
        <v>2.46577</v>
      </c>
      <c r="N31" s="1"/>
      <c r="O31" s="1"/>
    </row>
    <row r="32" spans="1:15" ht="12.75" customHeight="1">
      <c r="A32" s="215">
        <v>23</v>
      </c>
      <c r="B32" s="218" t="s">
        <v>55</v>
      </c>
      <c r="C32" s="232">
        <v>148.65</v>
      </c>
      <c r="D32" s="233">
        <v>147.61666666666665</v>
      </c>
      <c r="E32" s="233">
        <v>146.23333333333329</v>
      </c>
      <c r="F32" s="233">
        <v>143.81666666666663</v>
      </c>
      <c r="G32" s="233">
        <v>142.43333333333328</v>
      </c>
      <c r="H32" s="233">
        <v>150.0333333333333</v>
      </c>
      <c r="I32" s="233">
        <v>151.41666666666669</v>
      </c>
      <c r="J32" s="233">
        <v>153.83333333333331</v>
      </c>
      <c r="K32" s="232">
        <v>149</v>
      </c>
      <c r="L32" s="232">
        <v>145.19999999999999</v>
      </c>
      <c r="M32" s="232">
        <v>160.56290999999999</v>
      </c>
      <c r="N32" s="1"/>
      <c r="O32" s="1"/>
    </row>
    <row r="33" spans="1:15" ht="12.75" customHeight="1">
      <c r="A33" s="215">
        <v>24</v>
      </c>
      <c r="B33" s="218" t="s">
        <v>57</v>
      </c>
      <c r="C33" s="232">
        <v>3047.25</v>
      </c>
      <c r="D33" s="233">
        <v>3052.0499999999997</v>
      </c>
      <c r="E33" s="233">
        <v>3016.1999999999994</v>
      </c>
      <c r="F33" s="233">
        <v>2985.1499999999996</v>
      </c>
      <c r="G33" s="233">
        <v>2949.2999999999993</v>
      </c>
      <c r="H33" s="233">
        <v>3083.0999999999995</v>
      </c>
      <c r="I33" s="233">
        <v>3118.95</v>
      </c>
      <c r="J33" s="233">
        <v>3149.9999999999995</v>
      </c>
      <c r="K33" s="232">
        <v>3087.9</v>
      </c>
      <c r="L33" s="232">
        <v>3021</v>
      </c>
      <c r="M33" s="232">
        <v>10.1599</v>
      </c>
      <c r="N33" s="1"/>
      <c r="O33" s="1"/>
    </row>
    <row r="34" spans="1:15" ht="12.75" customHeight="1">
      <c r="A34" s="215">
        <v>25</v>
      </c>
      <c r="B34" s="218" t="s">
        <v>299</v>
      </c>
      <c r="C34" s="232">
        <v>1963.1</v>
      </c>
      <c r="D34" s="233">
        <v>1971.7</v>
      </c>
      <c r="E34" s="233">
        <v>1949.4</v>
      </c>
      <c r="F34" s="233">
        <v>1935.7</v>
      </c>
      <c r="G34" s="233">
        <v>1913.4</v>
      </c>
      <c r="H34" s="233">
        <v>1985.4</v>
      </c>
      <c r="I34" s="233">
        <v>2007.6999999999998</v>
      </c>
      <c r="J34" s="233">
        <v>2021.4</v>
      </c>
      <c r="K34" s="232">
        <v>1994</v>
      </c>
      <c r="L34" s="232">
        <v>1958</v>
      </c>
      <c r="M34" s="232">
        <v>2.2471999999999999</v>
      </c>
      <c r="N34" s="1"/>
      <c r="O34" s="1"/>
    </row>
    <row r="35" spans="1:15" ht="12.75" customHeight="1">
      <c r="A35" s="215">
        <v>26</v>
      </c>
      <c r="B35" s="218" t="s">
        <v>60</v>
      </c>
      <c r="C35" s="232">
        <v>434.8</v>
      </c>
      <c r="D35" s="233">
        <v>434.63333333333338</v>
      </c>
      <c r="E35" s="233">
        <v>429.36666666666679</v>
      </c>
      <c r="F35" s="233">
        <v>423.93333333333339</v>
      </c>
      <c r="G35" s="233">
        <v>418.6666666666668</v>
      </c>
      <c r="H35" s="233">
        <v>440.06666666666678</v>
      </c>
      <c r="I35" s="233">
        <v>445.33333333333331</v>
      </c>
      <c r="J35" s="233">
        <v>450.76666666666677</v>
      </c>
      <c r="K35" s="232">
        <v>439.9</v>
      </c>
      <c r="L35" s="232">
        <v>429.2</v>
      </c>
      <c r="M35" s="232">
        <v>12.450570000000001</v>
      </c>
      <c r="N35" s="1"/>
      <c r="O35" s="1"/>
    </row>
    <row r="36" spans="1:15" ht="12.75" customHeight="1">
      <c r="A36" s="215">
        <v>27</v>
      </c>
      <c r="B36" s="218" t="s">
        <v>241</v>
      </c>
      <c r="C36" s="232">
        <v>4072.75</v>
      </c>
      <c r="D36" s="233">
        <v>4081.9</v>
      </c>
      <c r="E36" s="233">
        <v>4045.8500000000004</v>
      </c>
      <c r="F36" s="233">
        <v>4018.9500000000003</v>
      </c>
      <c r="G36" s="233">
        <v>3982.9000000000005</v>
      </c>
      <c r="H36" s="233">
        <v>4108.8</v>
      </c>
      <c r="I36" s="233">
        <v>4144.8500000000004</v>
      </c>
      <c r="J36" s="233">
        <v>4171.75</v>
      </c>
      <c r="K36" s="232">
        <v>4117.95</v>
      </c>
      <c r="L36" s="232">
        <v>4055</v>
      </c>
      <c r="M36" s="232">
        <v>1.1911799999999999</v>
      </c>
      <c r="N36" s="1"/>
      <c r="O36" s="1"/>
    </row>
    <row r="37" spans="1:15" ht="12.75" customHeight="1">
      <c r="A37" s="215">
        <v>28</v>
      </c>
      <c r="B37" s="218" t="s">
        <v>61</v>
      </c>
      <c r="C37" s="232">
        <v>941.6</v>
      </c>
      <c r="D37" s="233">
        <v>939.46666666666658</v>
      </c>
      <c r="E37" s="233">
        <v>933.93333333333317</v>
      </c>
      <c r="F37" s="233">
        <v>926.26666666666654</v>
      </c>
      <c r="G37" s="233">
        <v>920.73333333333312</v>
      </c>
      <c r="H37" s="233">
        <v>947.13333333333321</v>
      </c>
      <c r="I37" s="233">
        <v>952.66666666666674</v>
      </c>
      <c r="J37" s="233">
        <v>960.33333333333326</v>
      </c>
      <c r="K37" s="232">
        <v>945</v>
      </c>
      <c r="L37" s="232">
        <v>931.8</v>
      </c>
      <c r="M37" s="232">
        <v>34.98198</v>
      </c>
      <c r="N37" s="1"/>
      <c r="O37" s="1"/>
    </row>
    <row r="38" spans="1:15" ht="12.75" customHeight="1">
      <c r="A38" s="215">
        <v>29</v>
      </c>
      <c r="B38" s="218" t="s">
        <v>62</v>
      </c>
      <c r="C38" s="232">
        <v>3573.95</v>
      </c>
      <c r="D38" s="233">
        <v>3571.4666666666667</v>
      </c>
      <c r="E38" s="233">
        <v>3522.9333333333334</v>
      </c>
      <c r="F38" s="233">
        <v>3471.9166666666665</v>
      </c>
      <c r="G38" s="233">
        <v>3423.3833333333332</v>
      </c>
      <c r="H38" s="233">
        <v>3622.4833333333336</v>
      </c>
      <c r="I38" s="233">
        <v>3671.0166666666673</v>
      </c>
      <c r="J38" s="233">
        <v>3722.0333333333338</v>
      </c>
      <c r="K38" s="232">
        <v>3620</v>
      </c>
      <c r="L38" s="232">
        <v>3520.45</v>
      </c>
      <c r="M38" s="232">
        <v>4.7132800000000001</v>
      </c>
      <c r="N38" s="1"/>
      <c r="O38" s="1"/>
    </row>
    <row r="39" spans="1:15" ht="12.75" customHeight="1">
      <c r="A39" s="215">
        <v>30</v>
      </c>
      <c r="B39" s="218" t="s">
        <v>65</v>
      </c>
      <c r="C39" s="232">
        <v>6553.75</v>
      </c>
      <c r="D39" s="233">
        <v>6549.5</v>
      </c>
      <c r="E39" s="233">
        <v>6489</v>
      </c>
      <c r="F39" s="233">
        <v>6424.25</v>
      </c>
      <c r="G39" s="233">
        <v>6363.75</v>
      </c>
      <c r="H39" s="233">
        <v>6614.25</v>
      </c>
      <c r="I39" s="233">
        <v>6674.75</v>
      </c>
      <c r="J39" s="233">
        <v>6739.5</v>
      </c>
      <c r="K39" s="232">
        <v>6610</v>
      </c>
      <c r="L39" s="232">
        <v>6484.75</v>
      </c>
      <c r="M39" s="232">
        <v>5.7934000000000001</v>
      </c>
      <c r="N39" s="1"/>
      <c r="O39" s="1"/>
    </row>
    <row r="40" spans="1:15" ht="12.75" customHeight="1">
      <c r="A40" s="215">
        <v>31</v>
      </c>
      <c r="B40" s="218" t="s">
        <v>64</v>
      </c>
      <c r="C40" s="232">
        <v>1552.5</v>
      </c>
      <c r="D40" s="233">
        <v>1547.0166666666667</v>
      </c>
      <c r="E40" s="233">
        <v>1534.0333333333333</v>
      </c>
      <c r="F40" s="233">
        <v>1515.5666666666666</v>
      </c>
      <c r="G40" s="233">
        <v>1502.5833333333333</v>
      </c>
      <c r="H40" s="233">
        <v>1565.4833333333333</v>
      </c>
      <c r="I40" s="233">
        <v>1578.4666666666665</v>
      </c>
      <c r="J40" s="233">
        <v>1596.9333333333334</v>
      </c>
      <c r="K40" s="232">
        <v>1560</v>
      </c>
      <c r="L40" s="232">
        <v>1528.55</v>
      </c>
      <c r="M40" s="232">
        <v>10.614039999999999</v>
      </c>
      <c r="N40" s="1"/>
      <c r="O40" s="1"/>
    </row>
    <row r="41" spans="1:15" ht="12.75" customHeight="1">
      <c r="A41" s="215">
        <v>32</v>
      </c>
      <c r="B41" s="218" t="s">
        <v>242</v>
      </c>
      <c r="C41" s="232">
        <v>5607.15</v>
      </c>
      <c r="D41" s="233">
        <v>5651.666666666667</v>
      </c>
      <c r="E41" s="233">
        <v>5525.4833333333336</v>
      </c>
      <c r="F41" s="233">
        <v>5443.8166666666666</v>
      </c>
      <c r="G41" s="233">
        <v>5317.6333333333332</v>
      </c>
      <c r="H41" s="233">
        <v>5733.3333333333339</v>
      </c>
      <c r="I41" s="233">
        <v>5859.5166666666664</v>
      </c>
      <c r="J41" s="233">
        <v>5941.1833333333343</v>
      </c>
      <c r="K41" s="232">
        <v>5777.85</v>
      </c>
      <c r="L41" s="232">
        <v>5570</v>
      </c>
      <c r="M41" s="232">
        <v>1.41578</v>
      </c>
      <c r="N41" s="1"/>
      <c r="O41" s="1"/>
    </row>
    <row r="42" spans="1:15" ht="12.75" customHeight="1">
      <c r="A42" s="215">
        <v>33</v>
      </c>
      <c r="B42" s="218" t="s">
        <v>66</v>
      </c>
      <c r="C42" s="232">
        <v>2128</v>
      </c>
      <c r="D42" s="233">
        <v>2122.9833333333331</v>
      </c>
      <c r="E42" s="233">
        <v>2107.5166666666664</v>
      </c>
      <c r="F42" s="233">
        <v>2087.0333333333333</v>
      </c>
      <c r="G42" s="233">
        <v>2071.5666666666666</v>
      </c>
      <c r="H42" s="233">
        <v>2143.4666666666662</v>
      </c>
      <c r="I42" s="233">
        <v>2158.9333333333325</v>
      </c>
      <c r="J42" s="233">
        <v>2179.4166666666661</v>
      </c>
      <c r="K42" s="232">
        <v>2138.4499999999998</v>
      </c>
      <c r="L42" s="232">
        <v>2102.5</v>
      </c>
      <c r="M42" s="232">
        <v>1.2874699999999999</v>
      </c>
      <c r="N42" s="1"/>
      <c r="O42" s="1"/>
    </row>
    <row r="43" spans="1:15" ht="12.75" customHeight="1">
      <c r="A43" s="215">
        <v>34</v>
      </c>
      <c r="B43" s="218" t="s">
        <v>67</v>
      </c>
      <c r="C43" s="232">
        <v>240.15</v>
      </c>
      <c r="D43" s="233">
        <v>239.31666666666669</v>
      </c>
      <c r="E43" s="233">
        <v>236.33333333333337</v>
      </c>
      <c r="F43" s="233">
        <v>232.51666666666668</v>
      </c>
      <c r="G43" s="233">
        <v>229.53333333333336</v>
      </c>
      <c r="H43" s="233">
        <v>243.13333333333338</v>
      </c>
      <c r="I43" s="233">
        <v>246.11666666666667</v>
      </c>
      <c r="J43" s="233">
        <v>249.93333333333339</v>
      </c>
      <c r="K43" s="232">
        <v>242.3</v>
      </c>
      <c r="L43" s="232">
        <v>235.5</v>
      </c>
      <c r="M43" s="232">
        <v>76.256410000000002</v>
      </c>
      <c r="N43" s="1"/>
      <c r="O43" s="1"/>
    </row>
    <row r="44" spans="1:15" ht="12.75" customHeight="1">
      <c r="A44" s="215">
        <v>35</v>
      </c>
      <c r="B44" s="218" t="s">
        <v>68</v>
      </c>
      <c r="C44" s="232">
        <v>186.25</v>
      </c>
      <c r="D44" s="233">
        <v>186.36666666666667</v>
      </c>
      <c r="E44" s="233">
        <v>184.98333333333335</v>
      </c>
      <c r="F44" s="233">
        <v>183.71666666666667</v>
      </c>
      <c r="G44" s="233">
        <v>182.33333333333334</v>
      </c>
      <c r="H44" s="233">
        <v>187.63333333333335</v>
      </c>
      <c r="I44" s="233">
        <v>189.01666666666668</v>
      </c>
      <c r="J44" s="233">
        <v>190.28333333333336</v>
      </c>
      <c r="K44" s="232">
        <v>187.75</v>
      </c>
      <c r="L44" s="232">
        <v>185.1</v>
      </c>
      <c r="M44" s="232">
        <v>146.79657</v>
      </c>
      <c r="N44" s="1"/>
      <c r="O44" s="1"/>
    </row>
    <row r="45" spans="1:15" ht="12.75" customHeight="1">
      <c r="A45" s="215">
        <v>36</v>
      </c>
      <c r="B45" s="218" t="s">
        <v>243</v>
      </c>
      <c r="C45" s="232">
        <v>91.5</v>
      </c>
      <c r="D45" s="233">
        <v>90.716666666666654</v>
      </c>
      <c r="E45" s="233">
        <v>89.033333333333303</v>
      </c>
      <c r="F45" s="233">
        <v>86.566666666666649</v>
      </c>
      <c r="G45" s="233">
        <v>84.883333333333297</v>
      </c>
      <c r="H45" s="233">
        <v>93.183333333333309</v>
      </c>
      <c r="I45" s="233">
        <v>94.866666666666674</v>
      </c>
      <c r="J45" s="233">
        <v>97.333333333333314</v>
      </c>
      <c r="K45" s="232">
        <v>92.4</v>
      </c>
      <c r="L45" s="232">
        <v>88.25</v>
      </c>
      <c r="M45" s="232">
        <v>240.17164</v>
      </c>
      <c r="N45" s="1"/>
      <c r="O45" s="1"/>
    </row>
    <row r="46" spans="1:15" ht="12.75" customHeight="1">
      <c r="A46" s="215">
        <v>37</v>
      </c>
      <c r="B46" s="218" t="s">
        <v>69</v>
      </c>
      <c r="C46" s="232">
        <v>1653.55</v>
      </c>
      <c r="D46" s="233">
        <v>1650.2166666666665</v>
      </c>
      <c r="E46" s="233">
        <v>1643.4833333333329</v>
      </c>
      <c r="F46" s="233">
        <v>1633.4166666666665</v>
      </c>
      <c r="G46" s="233">
        <v>1626.6833333333329</v>
      </c>
      <c r="H46" s="233">
        <v>1660.2833333333328</v>
      </c>
      <c r="I46" s="233">
        <v>1667.0166666666664</v>
      </c>
      <c r="J46" s="233">
        <v>1677.0833333333328</v>
      </c>
      <c r="K46" s="232">
        <v>1656.95</v>
      </c>
      <c r="L46" s="232">
        <v>1640.15</v>
      </c>
      <c r="M46" s="232">
        <v>1.9865200000000001</v>
      </c>
      <c r="N46" s="1"/>
      <c r="O46" s="1"/>
    </row>
    <row r="47" spans="1:15" ht="12.75" customHeight="1">
      <c r="A47" s="215">
        <v>38</v>
      </c>
      <c r="B47" s="218" t="s">
        <v>72</v>
      </c>
      <c r="C47" s="232">
        <v>577.29999999999995</v>
      </c>
      <c r="D47" s="233">
        <v>578.7833333333333</v>
      </c>
      <c r="E47" s="233">
        <v>571.56666666666661</v>
      </c>
      <c r="F47" s="233">
        <v>565.83333333333326</v>
      </c>
      <c r="G47" s="233">
        <v>558.61666666666656</v>
      </c>
      <c r="H47" s="233">
        <v>584.51666666666665</v>
      </c>
      <c r="I47" s="233">
        <v>591.73333333333335</v>
      </c>
      <c r="J47" s="233">
        <v>597.4666666666667</v>
      </c>
      <c r="K47" s="232">
        <v>586</v>
      </c>
      <c r="L47" s="232">
        <v>573.04999999999995</v>
      </c>
      <c r="M47" s="232">
        <v>4.8478599999999998</v>
      </c>
      <c r="N47" s="1"/>
      <c r="O47" s="1"/>
    </row>
    <row r="48" spans="1:15" ht="12.75" customHeight="1">
      <c r="A48" s="215">
        <v>39</v>
      </c>
      <c r="B48" s="218" t="s">
        <v>71</v>
      </c>
      <c r="C48" s="232">
        <v>100.25</v>
      </c>
      <c r="D48" s="233">
        <v>100.45</v>
      </c>
      <c r="E48" s="233">
        <v>99.7</v>
      </c>
      <c r="F48" s="233">
        <v>99.15</v>
      </c>
      <c r="G48" s="233">
        <v>98.4</v>
      </c>
      <c r="H48" s="233">
        <v>101</v>
      </c>
      <c r="I48" s="233">
        <v>101.75</v>
      </c>
      <c r="J48" s="233">
        <v>102.3</v>
      </c>
      <c r="K48" s="232">
        <v>101.2</v>
      </c>
      <c r="L48" s="232">
        <v>99.9</v>
      </c>
      <c r="M48" s="232">
        <v>69.735519999999994</v>
      </c>
      <c r="N48" s="1"/>
      <c r="O48" s="1"/>
    </row>
    <row r="49" spans="1:15" ht="12.75" customHeight="1">
      <c r="A49" s="215">
        <v>40</v>
      </c>
      <c r="B49" s="218" t="s">
        <v>73</v>
      </c>
      <c r="C49" s="232">
        <v>884.05</v>
      </c>
      <c r="D49" s="233">
        <v>884.76666666666677</v>
      </c>
      <c r="E49" s="233">
        <v>877.68333333333351</v>
      </c>
      <c r="F49" s="233">
        <v>871.31666666666672</v>
      </c>
      <c r="G49" s="233">
        <v>864.23333333333346</v>
      </c>
      <c r="H49" s="233">
        <v>891.13333333333355</v>
      </c>
      <c r="I49" s="233">
        <v>898.21666666666681</v>
      </c>
      <c r="J49" s="233">
        <v>904.5833333333336</v>
      </c>
      <c r="K49" s="232">
        <v>891.85</v>
      </c>
      <c r="L49" s="232">
        <v>878.4</v>
      </c>
      <c r="M49" s="232">
        <v>7.1823899999999998</v>
      </c>
      <c r="N49" s="1"/>
      <c r="O49" s="1"/>
    </row>
    <row r="50" spans="1:15" ht="12.75" customHeight="1">
      <c r="A50" s="215">
        <v>41</v>
      </c>
      <c r="B50" s="218" t="s">
        <v>76</v>
      </c>
      <c r="C50" s="232">
        <v>80.150000000000006</v>
      </c>
      <c r="D50" s="233">
        <v>80.333333333333329</v>
      </c>
      <c r="E50" s="233">
        <v>79.016666666666652</v>
      </c>
      <c r="F50" s="233">
        <v>77.883333333333326</v>
      </c>
      <c r="G50" s="233">
        <v>76.566666666666649</v>
      </c>
      <c r="H50" s="233">
        <v>81.466666666666654</v>
      </c>
      <c r="I50" s="233">
        <v>82.783333333333346</v>
      </c>
      <c r="J50" s="233">
        <v>83.916666666666657</v>
      </c>
      <c r="K50" s="232">
        <v>81.650000000000006</v>
      </c>
      <c r="L50" s="232">
        <v>79.2</v>
      </c>
      <c r="M50" s="232">
        <v>180.24909</v>
      </c>
      <c r="N50" s="1"/>
      <c r="O50" s="1"/>
    </row>
    <row r="51" spans="1:15" ht="12.75" customHeight="1">
      <c r="A51" s="215">
        <v>42</v>
      </c>
      <c r="B51" s="218" t="s">
        <v>80</v>
      </c>
      <c r="C51" s="232">
        <v>333.85</v>
      </c>
      <c r="D51" s="233">
        <v>332.0333333333333</v>
      </c>
      <c r="E51" s="233">
        <v>329.36666666666662</v>
      </c>
      <c r="F51" s="233">
        <v>324.88333333333333</v>
      </c>
      <c r="G51" s="233">
        <v>322.21666666666664</v>
      </c>
      <c r="H51" s="233">
        <v>336.51666666666659</v>
      </c>
      <c r="I51" s="233">
        <v>339.18333333333334</v>
      </c>
      <c r="J51" s="233">
        <v>343.66666666666657</v>
      </c>
      <c r="K51" s="232">
        <v>334.7</v>
      </c>
      <c r="L51" s="232">
        <v>327.55</v>
      </c>
      <c r="M51" s="232">
        <v>22.027930000000001</v>
      </c>
      <c r="N51" s="1"/>
      <c r="O51" s="1"/>
    </row>
    <row r="52" spans="1:15" ht="12.75" customHeight="1">
      <c r="A52" s="215">
        <v>43</v>
      </c>
      <c r="B52" s="218" t="s">
        <v>75</v>
      </c>
      <c r="C52" s="232">
        <v>813.5</v>
      </c>
      <c r="D52" s="233">
        <v>811.76666666666677</v>
      </c>
      <c r="E52" s="233">
        <v>807.33333333333348</v>
      </c>
      <c r="F52" s="233">
        <v>801.16666666666674</v>
      </c>
      <c r="G52" s="233">
        <v>796.73333333333346</v>
      </c>
      <c r="H52" s="233">
        <v>817.93333333333351</v>
      </c>
      <c r="I52" s="233">
        <v>822.36666666666667</v>
      </c>
      <c r="J52" s="233">
        <v>828.53333333333353</v>
      </c>
      <c r="K52" s="232">
        <v>816.2</v>
      </c>
      <c r="L52" s="232">
        <v>805.6</v>
      </c>
      <c r="M52" s="232">
        <v>16.268460000000001</v>
      </c>
      <c r="N52" s="1"/>
      <c r="O52" s="1"/>
    </row>
    <row r="53" spans="1:15" ht="12.75" customHeight="1">
      <c r="A53" s="215">
        <v>44</v>
      </c>
      <c r="B53" s="218" t="s">
        <v>77</v>
      </c>
      <c r="C53" s="232">
        <v>263.39999999999998</v>
      </c>
      <c r="D53" s="233">
        <v>261.99999999999994</v>
      </c>
      <c r="E53" s="233">
        <v>259.7999999999999</v>
      </c>
      <c r="F53" s="233">
        <v>256.19999999999993</v>
      </c>
      <c r="G53" s="233">
        <v>253.99999999999989</v>
      </c>
      <c r="H53" s="233">
        <v>265.59999999999991</v>
      </c>
      <c r="I53" s="233">
        <v>267.79999999999995</v>
      </c>
      <c r="J53" s="233">
        <v>271.39999999999992</v>
      </c>
      <c r="K53" s="232">
        <v>264.2</v>
      </c>
      <c r="L53" s="232">
        <v>258.39999999999998</v>
      </c>
      <c r="M53" s="232">
        <v>19.183219999999999</v>
      </c>
      <c r="N53" s="1"/>
      <c r="O53" s="1"/>
    </row>
    <row r="54" spans="1:15" ht="12.75" customHeight="1">
      <c r="A54" s="215">
        <v>45</v>
      </c>
      <c r="B54" s="218" t="s">
        <v>78</v>
      </c>
      <c r="C54" s="232">
        <v>17169.650000000001</v>
      </c>
      <c r="D54" s="233">
        <v>17202.55</v>
      </c>
      <c r="E54" s="233">
        <v>17057.099999999999</v>
      </c>
      <c r="F54" s="233">
        <v>16944.55</v>
      </c>
      <c r="G54" s="233">
        <v>16799.099999999999</v>
      </c>
      <c r="H54" s="233">
        <v>17315.099999999999</v>
      </c>
      <c r="I54" s="233">
        <v>17460.550000000003</v>
      </c>
      <c r="J54" s="233">
        <v>17573.099999999999</v>
      </c>
      <c r="K54" s="232">
        <v>17348</v>
      </c>
      <c r="L54" s="232">
        <v>17090</v>
      </c>
      <c r="M54" s="232">
        <v>9.5259999999999997E-2</v>
      </c>
      <c r="N54" s="1"/>
      <c r="O54" s="1"/>
    </row>
    <row r="55" spans="1:15" ht="12.75" customHeight="1">
      <c r="A55" s="215">
        <v>46</v>
      </c>
      <c r="B55" s="218" t="s">
        <v>81</v>
      </c>
      <c r="C55" s="232">
        <v>4292.1499999999996</v>
      </c>
      <c r="D55" s="233">
        <v>4315.7333333333327</v>
      </c>
      <c r="E55" s="233">
        <v>4251.5166666666655</v>
      </c>
      <c r="F55" s="233">
        <v>4210.8833333333332</v>
      </c>
      <c r="G55" s="233">
        <v>4146.6666666666661</v>
      </c>
      <c r="H55" s="233">
        <v>4356.366666666665</v>
      </c>
      <c r="I55" s="233">
        <v>4420.5833333333321</v>
      </c>
      <c r="J55" s="233">
        <v>4461.2166666666644</v>
      </c>
      <c r="K55" s="232">
        <v>4379.95</v>
      </c>
      <c r="L55" s="232">
        <v>4275.1000000000004</v>
      </c>
      <c r="M55" s="232">
        <v>2.55314</v>
      </c>
      <c r="N55" s="1"/>
      <c r="O55" s="1"/>
    </row>
    <row r="56" spans="1:15" ht="12.75" customHeight="1">
      <c r="A56" s="215">
        <v>47</v>
      </c>
      <c r="B56" s="218" t="s">
        <v>82</v>
      </c>
      <c r="C56" s="232">
        <v>336.15</v>
      </c>
      <c r="D56" s="233">
        <v>336.34999999999997</v>
      </c>
      <c r="E56" s="233">
        <v>332.29999999999995</v>
      </c>
      <c r="F56" s="233">
        <v>328.45</v>
      </c>
      <c r="G56" s="233">
        <v>324.39999999999998</v>
      </c>
      <c r="H56" s="233">
        <v>340.19999999999993</v>
      </c>
      <c r="I56" s="233">
        <v>344.25</v>
      </c>
      <c r="J56" s="233">
        <v>348.09999999999991</v>
      </c>
      <c r="K56" s="232">
        <v>340.4</v>
      </c>
      <c r="L56" s="232">
        <v>332.5</v>
      </c>
      <c r="M56" s="232">
        <v>136.32731999999999</v>
      </c>
      <c r="N56" s="1"/>
      <c r="O56" s="1"/>
    </row>
    <row r="57" spans="1:15" ht="12.75" customHeight="1">
      <c r="A57" s="215">
        <v>48</v>
      </c>
      <c r="B57" s="218" t="s">
        <v>83</v>
      </c>
      <c r="C57" s="232">
        <v>731.85</v>
      </c>
      <c r="D57" s="233">
        <v>731.13333333333321</v>
      </c>
      <c r="E57" s="233">
        <v>725.26666666666642</v>
      </c>
      <c r="F57" s="233">
        <v>718.68333333333317</v>
      </c>
      <c r="G57" s="233">
        <v>712.81666666666638</v>
      </c>
      <c r="H57" s="233">
        <v>737.71666666666647</v>
      </c>
      <c r="I57" s="233">
        <v>743.58333333333326</v>
      </c>
      <c r="J57" s="233">
        <v>750.16666666666652</v>
      </c>
      <c r="K57" s="232">
        <v>737</v>
      </c>
      <c r="L57" s="232">
        <v>724.55</v>
      </c>
      <c r="M57" s="232">
        <v>8.8419899999999991</v>
      </c>
      <c r="N57" s="1"/>
      <c r="O57" s="1"/>
    </row>
    <row r="58" spans="1:15" ht="12.75" customHeight="1">
      <c r="A58" s="215">
        <v>49</v>
      </c>
      <c r="B58" s="218" t="s">
        <v>84</v>
      </c>
      <c r="C58" s="232">
        <v>1070.95</v>
      </c>
      <c r="D58" s="233">
        <v>1072.2666666666667</v>
      </c>
      <c r="E58" s="233">
        <v>1062.5333333333333</v>
      </c>
      <c r="F58" s="233">
        <v>1054.1166666666666</v>
      </c>
      <c r="G58" s="233">
        <v>1044.3833333333332</v>
      </c>
      <c r="H58" s="233">
        <v>1080.6833333333334</v>
      </c>
      <c r="I58" s="233">
        <v>1090.4166666666665</v>
      </c>
      <c r="J58" s="233">
        <v>1098.8333333333335</v>
      </c>
      <c r="K58" s="232">
        <v>1082</v>
      </c>
      <c r="L58" s="232">
        <v>1063.8499999999999</v>
      </c>
      <c r="M58" s="232">
        <v>8.9505300000000005</v>
      </c>
      <c r="N58" s="1"/>
      <c r="O58" s="1"/>
    </row>
    <row r="59" spans="1:15" ht="12.75" customHeight="1">
      <c r="A59" s="215">
        <v>50</v>
      </c>
      <c r="B59" s="218" t="s">
        <v>807</v>
      </c>
      <c r="C59" s="232">
        <v>1490.5</v>
      </c>
      <c r="D59" s="233">
        <v>1490.8333333333333</v>
      </c>
      <c r="E59" s="233">
        <v>1482.6666666666665</v>
      </c>
      <c r="F59" s="233">
        <v>1474.8333333333333</v>
      </c>
      <c r="G59" s="233">
        <v>1466.6666666666665</v>
      </c>
      <c r="H59" s="233">
        <v>1498.6666666666665</v>
      </c>
      <c r="I59" s="233">
        <v>1506.833333333333</v>
      </c>
      <c r="J59" s="233">
        <v>1514.6666666666665</v>
      </c>
      <c r="K59" s="232">
        <v>1499</v>
      </c>
      <c r="L59" s="232">
        <v>1483</v>
      </c>
      <c r="M59" s="232">
        <v>0.21354000000000001</v>
      </c>
      <c r="N59" s="1"/>
      <c r="O59" s="1"/>
    </row>
    <row r="60" spans="1:15" ht="12.75" customHeight="1">
      <c r="A60" s="215">
        <v>51</v>
      </c>
      <c r="B60" s="218" t="s">
        <v>85</v>
      </c>
      <c r="C60" s="232">
        <v>224.75</v>
      </c>
      <c r="D60" s="233">
        <v>225.36666666666667</v>
      </c>
      <c r="E60" s="233">
        <v>223.53333333333336</v>
      </c>
      <c r="F60" s="233">
        <v>222.31666666666669</v>
      </c>
      <c r="G60" s="233">
        <v>220.48333333333338</v>
      </c>
      <c r="H60" s="233">
        <v>226.58333333333334</v>
      </c>
      <c r="I60" s="233">
        <v>228.41666666666666</v>
      </c>
      <c r="J60" s="233">
        <v>229.63333333333333</v>
      </c>
      <c r="K60" s="232">
        <v>227.2</v>
      </c>
      <c r="L60" s="232">
        <v>224.15</v>
      </c>
      <c r="M60" s="232">
        <v>42.102249999999998</v>
      </c>
      <c r="N60" s="1"/>
      <c r="O60" s="1"/>
    </row>
    <row r="61" spans="1:15" ht="12.75" customHeight="1">
      <c r="A61" s="215">
        <v>52</v>
      </c>
      <c r="B61" s="218" t="s">
        <v>87</v>
      </c>
      <c r="C61" s="232">
        <v>3951.2</v>
      </c>
      <c r="D61" s="233">
        <v>3954.0666666666671</v>
      </c>
      <c r="E61" s="233">
        <v>3808.1333333333341</v>
      </c>
      <c r="F61" s="233">
        <v>3665.0666666666671</v>
      </c>
      <c r="G61" s="233">
        <v>3519.1333333333341</v>
      </c>
      <c r="H61" s="233">
        <v>4097.1333333333341</v>
      </c>
      <c r="I61" s="233">
        <v>4243.0666666666675</v>
      </c>
      <c r="J61" s="233">
        <v>4386.1333333333341</v>
      </c>
      <c r="K61" s="232">
        <v>4100</v>
      </c>
      <c r="L61" s="232">
        <v>3811</v>
      </c>
      <c r="M61" s="232">
        <v>3.42096</v>
      </c>
      <c r="N61" s="1"/>
      <c r="O61" s="1"/>
    </row>
    <row r="62" spans="1:15" ht="12.75" customHeight="1">
      <c r="A62" s="215">
        <v>53</v>
      </c>
      <c r="B62" s="218" t="s">
        <v>88</v>
      </c>
      <c r="C62" s="232">
        <v>1520.15</v>
      </c>
      <c r="D62" s="233">
        <v>1525.3999999999999</v>
      </c>
      <c r="E62" s="233">
        <v>1507.6999999999998</v>
      </c>
      <c r="F62" s="233">
        <v>1495.25</v>
      </c>
      <c r="G62" s="233">
        <v>1477.55</v>
      </c>
      <c r="H62" s="233">
        <v>1537.8499999999997</v>
      </c>
      <c r="I62" s="233">
        <v>1555.55</v>
      </c>
      <c r="J62" s="233">
        <v>1567.9999999999995</v>
      </c>
      <c r="K62" s="232">
        <v>1543.1</v>
      </c>
      <c r="L62" s="232">
        <v>1512.95</v>
      </c>
      <c r="M62" s="232">
        <v>2.6787299999999998</v>
      </c>
      <c r="N62" s="1"/>
      <c r="O62" s="1"/>
    </row>
    <row r="63" spans="1:15" ht="12.75" customHeight="1">
      <c r="A63" s="215">
        <v>54</v>
      </c>
      <c r="B63" s="218" t="s">
        <v>89</v>
      </c>
      <c r="C63" s="232">
        <v>740.25</v>
      </c>
      <c r="D63" s="233">
        <v>741.55000000000007</v>
      </c>
      <c r="E63" s="233">
        <v>736.15000000000009</v>
      </c>
      <c r="F63" s="233">
        <v>732.05000000000007</v>
      </c>
      <c r="G63" s="233">
        <v>726.65000000000009</v>
      </c>
      <c r="H63" s="233">
        <v>745.65000000000009</v>
      </c>
      <c r="I63" s="233">
        <v>751.05</v>
      </c>
      <c r="J63" s="233">
        <v>755.15000000000009</v>
      </c>
      <c r="K63" s="232">
        <v>746.95</v>
      </c>
      <c r="L63" s="232">
        <v>737.45</v>
      </c>
      <c r="M63" s="232">
        <v>3.9343300000000001</v>
      </c>
      <c r="N63" s="1"/>
      <c r="O63" s="1"/>
    </row>
    <row r="64" spans="1:15" ht="12.75" customHeight="1">
      <c r="A64" s="215">
        <v>55</v>
      </c>
      <c r="B64" s="218" t="s">
        <v>90</v>
      </c>
      <c r="C64" s="232">
        <v>897.45</v>
      </c>
      <c r="D64" s="233">
        <v>892.80000000000007</v>
      </c>
      <c r="E64" s="233">
        <v>885.85000000000014</v>
      </c>
      <c r="F64" s="233">
        <v>874.25000000000011</v>
      </c>
      <c r="G64" s="233">
        <v>867.30000000000018</v>
      </c>
      <c r="H64" s="233">
        <v>904.40000000000009</v>
      </c>
      <c r="I64" s="233">
        <v>911.35000000000014</v>
      </c>
      <c r="J64" s="233">
        <v>922.95</v>
      </c>
      <c r="K64" s="232">
        <v>899.75</v>
      </c>
      <c r="L64" s="232">
        <v>881.2</v>
      </c>
      <c r="M64" s="232">
        <v>3.9620899999999999</v>
      </c>
      <c r="N64" s="1"/>
      <c r="O64" s="1"/>
    </row>
    <row r="65" spans="1:15" ht="12.75" customHeight="1">
      <c r="A65" s="215">
        <v>56</v>
      </c>
      <c r="B65" s="218" t="s">
        <v>247</v>
      </c>
      <c r="C65" s="232">
        <v>344.45</v>
      </c>
      <c r="D65" s="233">
        <v>342.18333333333334</v>
      </c>
      <c r="E65" s="233">
        <v>338.9666666666667</v>
      </c>
      <c r="F65" s="233">
        <v>333.48333333333335</v>
      </c>
      <c r="G65" s="233">
        <v>330.26666666666671</v>
      </c>
      <c r="H65" s="233">
        <v>347.66666666666669</v>
      </c>
      <c r="I65" s="233">
        <v>350.88333333333327</v>
      </c>
      <c r="J65" s="233">
        <v>356.36666666666667</v>
      </c>
      <c r="K65" s="232">
        <v>345.4</v>
      </c>
      <c r="L65" s="232">
        <v>336.7</v>
      </c>
      <c r="M65" s="232">
        <v>7.0470300000000003</v>
      </c>
      <c r="N65" s="1"/>
      <c r="O65" s="1"/>
    </row>
    <row r="66" spans="1:15" ht="12.75" customHeight="1">
      <c r="A66" s="215">
        <v>57</v>
      </c>
      <c r="B66" s="218" t="s">
        <v>92</v>
      </c>
      <c r="C66" s="232">
        <v>1385.65</v>
      </c>
      <c r="D66" s="233">
        <v>1380.1000000000001</v>
      </c>
      <c r="E66" s="233">
        <v>1365.5500000000002</v>
      </c>
      <c r="F66" s="233">
        <v>1345.45</v>
      </c>
      <c r="G66" s="233">
        <v>1330.9</v>
      </c>
      <c r="H66" s="233">
        <v>1400.2000000000003</v>
      </c>
      <c r="I66" s="233">
        <v>1414.75</v>
      </c>
      <c r="J66" s="233">
        <v>1434.8500000000004</v>
      </c>
      <c r="K66" s="232">
        <v>1394.65</v>
      </c>
      <c r="L66" s="232">
        <v>1360</v>
      </c>
      <c r="M66" s="232">
        <v>4.5803000000000003</v>
      </c>
      <c r="N66" s="1"/>
      <c r="O66" s="1"/>
    </row>
    <row r="67" spans="1:15" ht="12.75" customHeight="1">
      <c r="A67" s="215">
        <v>58</v>
      </c>
      <c r="B67" s="218" t="s">
        <v>97</v>
      </c>
      <c r="C67" s="232">
        <v>380.15</v>
      </c>
      <c r="D67" s="233">
        <v>379.11666666666662</v>
      </c>
      <c r="E67" s="233">
        <v>375.58333333333326</v>
      </c>
      <c r="F67" s="233">
        <v>371.01666666666665</v>
      </c>
      <c r="G67" s="233">
        <v>367.48333333333329</v>
      </c>
      <c r="H67" s="233">
        <v>383.68333333333322</v>
      </c>
      <c r="I67" s="233">
        <v>387.21666666666664</v>
      </c>
      <c r="J67" s="233">
        <v>391.78333333333319</v>
      </c>
      <c r="K67" s="232">
        <v>382.65</v>
      </c>
      <c r="L67" s="232">
        <v>374.55</v>
      </c>
      <c r="M67" s="232">
        <v>29.24202</v>
      </c>
      <c r="N67" s="1"/>
      <c r="O67" s="1"/>
    </row>
    <row r="68" spans="1:15" ht="12.75" customHeight="1">
      <c r="A68" s="215">
        <v>59</v>
      </c>
      <c r="B68" s="218" t="s">
        <v>93</v>
      </c>
      <c r="C68" s="232">
        <v>561.54999999999995</v>
      </c>
      <c r="D68" s="233">
        <v>561.0333333333333</v>
      </c>
      <c r="E68" s="233">
        <v>558.61666666666656</v>
      </c>
      <c r="F68" s="233">
        <v>555.68333333333328</v>
      </c>
      <c r="G68" s="233">
        <v>553.26666666666654</v>
      </c>
      <c r="H68" s="233">
        <v>563.96666666666658</v>
      </c>
      <c r="I68" s="233">
        <v>566.38333333333333</v>
      </c>
      <c r="J68" s="233">
        <v>569.31666666666661</v>
      </c>
      <c r="K68" s="232">
        <v>563.45000000000005</v>
      </c>
      <c r="L68" s="232">
        <v>558.1</v>
      </c>
      <c r="M68" s="232">
        <v>5.6445299999999996</v>
      </c>
      <c r="N68" s="1"/>
      <c r="O68" s="1"/>
    </row>
    <row r="69" spans="1:15" ht="12.75" customHeight="1">
      <c r="A69" s="215">
        <v>60</v>
      </c>
      <c r="B69" s="218" t="s">
        <v>248</v>
      </c>
      <c r="C69" s="232">
        <v>1887.7</v>
      </c>
      <c r="D69" s="233">
        <v>1882.2333333333333</v>
      </c>
      <c r="E69" s="233">
        <v>1865.4666666666667</v>
      </c>
      <c r="F69" s="233">
        <v>1843.2333333333333</v>
      </c>
      <c r="G69" s="233">
        <v>1826.4666666666667</v>
      </c>
      <c r="H69" s="233">
        <v>1904.4666666666667</v>
      </c>
      <c r="I69" s="233">
        <v>1921.2333333333336</v>
      </c>
      <c r="J69" s="233">
        <v>1943.4666666666667</v>
      </c>
      <c r="K69" s="232">
        <v>1899</v>
      </c>
      <c r="L69" s="232">
        <v>1860</v>
      </c>
      <c r="M69" s="232">
        <v>1.8991400000000001</v>
      </c>
      <c r="N69" s="1"/>
      <c r="O69" s="1"/>
    </row>
    <row r="70" spans="1:15" ht="12.75" customHeight="1">
      <c r="A70" s="215">
        <v>61</v>
      </c>
      <c r="B70" s="218" t="s">
        <v>94</v>
      </c>
      <c r="C70" s="232">
        <v>1989.15</v>
      </c>
      <c r="D70" s="233">
        <v>1993.0166666666667</v>
      </c>
      <c r="E70" s="233">
        <v>1976.7833333333333</v>
      </c>
      <c r="F70" s="233">
        <v>1964.4166666666667</v>
      </c>
      <c r="G70" s="233">
        <v>1948.1833333333334</v>
      </c>
      <c r="H70" s="233">
        <v>2005.3833333333332</v>
      </c>
      <c r="I70" s="233">
        <v>2021.6166666666663</v>
      </c>
      <c r="J70" s="233">
        <v>2033.9833333333331</v>
      </c>
      <c r="K70" s="232">
        <v>2009.25</v>
      </c>
      <c r="L70" s="232">
        <v>1980.65</v>
      </c>
      <c r="M70" s="232">
        <v>1.8683099999999999</v>
      </c>
      <c r="N70" s="1"/>
      <c r="O70" s="1"/>
    </row>
    <row r="71" spans="1:15" ht="12.75" customHeight="1">
      <c r="A71" s="215">
        <v>62</v>
      </c>
      <c r="B71" s="218" t="s">
        <v>850</v>
      </c>
      <c r="C71" s="232">
        <v>331.9</v>
      </c>
      <c r="D71" s="233">
        <v>331.96666666666664</v>
      </c>
      <c r="E71" s="233">
        <v>329.93333333333328</v>
      </c>
      <c r="F71" s="233">
        <v>327.96666666666664</v>
      </c>
      <c r="G71" s="233">
        <v>325.93333333333328</v>
      </c>
      <c r="H71" s="233">
        <v>333.93333333333328</v>
      </c>
      <c r="I71" s="233">
        <v>335.9666666666667</v>
      </c>
      <c r="J71" s="233">
        <v>337.93333333333328</v>
      </c>
      <c r="K71" s="232">
        <v>334</v>
      </c>
      <c r="L71" s="232">
        <v>330</v>
      </c>
      <c r="M71" s="232">
        <v>1.28294</v>
      </c>
      <c r="N71" s="1"/>
      <c r="O71" s="1"/>
    </row>
    <row r="72" spans="1:15" ht="12.75" customHeight="1">
      <c r="A72" s="215">
        <v>63</v>
      </c>
      <c r="B72" s="218" t="s">
        <v>95</v>
      </c>
      <c r="C72" s="232">
        <v>3372.65</v>
      </c>
      <c r="D72" s="233">
        <v>3385.8833333333332</v>
      </c>
      <c r="E72" s="233">
        <v>3351.7666666666664</v>
      </c>
      <c r="F72" s="233">
        <v>3330.8833333333332</v>
      </c>
      <c r="G72" s="233">
        <v>3296.7666666666664</v>
      </c>
      <c r="H72" s="233">
        <v>3406.7666666666664</v>
      </c>
      <c r="I72" s="233">
        <v>3440.8833333333332</v>
      </c>
      <c r="J72" s="233">
        <v>3461.7666666666664</v>
      </c>
      <c r="K72" s="232">
        <v>3420</v>
      </c>
      <c r="L72" s="232">
        <v>3365</v>
      </c>
      <c r="M72" s="232">
        <v>2.83161</v>
      </c>
      <c r="N72" s="1"/>
      <c r="O72" s="1"/>
    </row>
    <row r="73" spans="1:15" ht="12.75" customHeight="1">
      <c r="A73" s="215">
        <v>64</v>
      </c>
      <c r="B73" s="218" t="s">
        <v>250</v>
      </c>
      <c r="C73" s="232">
        <v>3897.3</v>
      </c>
      <c r="D73" s="233">
        <v>3915.6166666666668</v>
      </c>
      <c r="E73" s="233">
        <v>3871.2333333333336</v>
      </c>
      <c r="F73" s="233">
        <v>3845.166666666667</v>
      </c>
      <c r="G73" s="233">
        <v>3800.7833333333338</v>
      </c>
      <c r="H73" s="233">
        <v>3941.6833333333334</v>
      </c>
      <c r="I73" s="233">
        <v>3986.0666666666666</v>
      </c>
      <c r="J73" s="233">
        <v>4012.1333333333332</v>
      </c>
      <c r="K73" s="232">
        <v>3960</v>
      </c>
      <c r="L73" s="232">
        <v>3889.55</v>
      </c>
      <c r="M73" s="232">
        <v>0.90036000000000005</v>
      </c>
      <c r="N73" s="1"/>
      <c r="O73" s="1"/>
    </row>
    <row r="74" spans="1:15" ht="12.75" customHeight="1">
      <c r="A74" s="215">
        <v>65</v>
      </c>
      <c r="B74" s="218" t="s">
        <v>143</v>
      </c>
      <c r="C74" s="232">
        <v>2200.15</v>
      </c>
      <c r="D74" s="233">
        <v>2211.0166666666669</v>
      </c>
      <c r="E74" s="233">
        <v>2149.1333333333337</v>
      </c>
      <c r="F74" s="233">
        <v>2098.1166666666668</v>
      </c>
      <c r="G74" s="233">
        <v>2036.2333333333336</v>
      </c>
      <c r="H74" s="233">
        <v>2262.0333333333338</v>
      </c>
      <c r="I74" s="233">
        <v>2323.916666666667</v>
      </c>
      <c r="J74" s="233">
        <v>2374.9333333333338</v>
      </c>
      <c r="K74" s="232">
        <v>2272.9</v>
      </c>
      <c r="L74" s="232">
        <v>2160</v>
      </c>
      <c r="M74" s="232">
        <v>5.0120399999999998</v>
      </c>
      <c r="N74" s="1"/>
      <c r="O74" s="1"/>
    </row>
    <row r="75" spans="1:15" ht="12.75" customHeight="1">
      <c r="A75" s="215">
        <v>66</v>
      </c>
      <c r="B75" s="218" t="s">
        <v>98</v>
      </c>
      <c r="C75" s="232">
        <v>4235.05</v>
      </c>
      <c r="D75" s="233">
        <v>4237.2</v>
      </c>
      <c r="E75" s="233">
        <v>4206.8499999999995</v>
      </c>
      <c r="F75" s="233">
        <v>4178.6499999999996</v>
      </c>
      <c r="G75" s="233">
        <v>4148.2999999999993</v>
      </c>
      <c r="H75" s="233">
        <v>4265.3999999999996</v>
      </c>
      <c r="I75" s="233">
        <v>4295.75</v>
      </c>
      <c r="J75" s="233">
        <v>4323.95</v>
      </c>
      <c r="K75" s="232">
        <v>4267.55</v>
      </c>
      <c r="L75" s="232">
        <v>4209</v>
      </c>
      <c r="M75" s="232">
        <v>1.3272600000000001</v>
      </c>
      <c r="N75" s="1"/>
      <c r="O75" s="1"/>
    </row>
    <row r="76" spans="1:15" ht="12.75" customHeight="1">
      <c r="A76" s="215">
        <v>67</v>
      </c>
      <c r="B76" s="218" t="s">
        <v>99</v>
      </c>
      <c r="C76" s="232">
        <v>3228.85</v>
      </c>
      <c r="D76" s="233">
        <v>3227.3666666666663</v>
      </c>
      <c r="E76" s="233">
        <v>3204.7833333333328</v>
      </c>
      <c r="F76" s="233">
        <v>3180.7166666666667</v>
      </c>
      <c r="G76" s="233">
        <v>3158.1333333333332</v>
      </c>
      <c r="H76" s="233">
        <v>3251.4333333333325</v>
      </c>
      <c r="I76" s="233">
        <v>3274.0166666666655</v>
      </c>
      <c r="J76" s="233">
        <v>3298.0833333333321</v>
      </c>
      <c r="K76" s="232">
        <v>3249.95</v>
      </c>
      <c r="L76" s="232">
        <v>3203.3</v>
      </c>
      <c r="M76" s="232">
        <v>3.8158099999999999</v>
      </c>
      <c r="N76" s="1"/>
      <c r="O76" s="1"/>
    </row>
    <row r="77" spans="1:15" ht="12.75" customHeight="1">
      <c r="A77" s="215">
        <v>68</v>
      </c>
      <c r="B77" s="218" t="s">
        <v>251</v>
      </c>
      <c r="C77" s="232">
        <v>430</v>
      </c>
      <c r="D77" s="233">
        <v>429.38333333333338</v>
      </c>
      <c r="E77" s="233">
        <v>424.96666666666675</v>
      </c>
      <c r="F77" s="233">
        <v>419.93333333333339</v>
      </c>
      <c r="G77" s="233">
        <v>415.51666666666677</v>
      </c>
      <c r="H77" s="233">
        <v>434.41666666666674</v>
      </c>
      <c r="I77" s="233">
        <v>438.83333333333337</v>
      </c>
      <c r="J77" s="233">
        <v>443.86666666666673</v>
      </c>
      <c r="K77" s="232">
        <v>433.8</v>
      </c>
      <c r="L77" s="232">
        <v>424.35</v>
      </c>
      <c r="M77" s="232">
        <v>5.1224800000000004</v>
      </c>
      <c r="N77" s="1"/>
      <c r="O77" s="1"/>
    </row>
    <row r="78" spans="1:15" ht="12.75" customHeight="1">
      <c r="A78" s="215">
        <v>69</v>
      </c>
      <c r="B78" s="218" t="s">
        <v>100</v>
      </c>
      <c r="C78" s="232">
        <v>2140.6</v>
      </c>
      <c r="D78" s="233">
        <v>2154.5833333333335</v>
      </c>
      <c r="E78" s="233">
        <v>2113.166666666667</v>
      </c>
      <c r="F78" s="233">
        <v>2085.7333333333336</v>
      </c>
      <c r="G78" s="233">
        <v>2044.3166666666671</v>
      </c>
      <c r="H78" s="233">
        <v>2182.0166666666669</v>
      </c>
      <c r="I78" s="233">
        <v>2223.4333333333338</v>
      </c>
      <c r="J78" s="233">
        <v>2250.8666666666668</v>
      </c>
      <c r="K78" s="232">
        <v>2196</v>
      </c>
      <c r="L78" s="232">
        <v>2127.15</v>
      </c>
      <c r="M78" s="232">
        <v>3.7041300000000001</v>
      </c>
      <c r="N78" s="1"/>
      <c r="O78" s="1"/>
    </row>
    <row r="79" spans="1:15" ht="12.75" customHeight="1">
      <c r="A79" s="215">
        <v>70</v>
      </c>
      <c r="B79" s="218" t="s">
        <v>808</v>
      </c>
      <c r="C79" s="232">
        <v>155.15</v>
      </c>
      <c r="D79" s="233">
        <v>154.88333333333333</v>
      </c>
      <c r="E79" s="233">
        <v>153.76666666666665</v>
      </c>
      <c r="F79" s="233">
        <v>152.38333333333333</v>
      </c>
      <c r="G79" s="233">
        <v>151.26666666666665</v>
      </c>
      <c r="H79" s="233">
        <v>156.26666666666665</v>
      </c>
      <c r="I79" s="233">
        <v>157.38333333333333</v>
      </c>
      <c r="J79" s="233">
        <v>158.76666666666665</v>
      </c>
      <c r="K79" s="232">
        <v>156</v>
      </c>
      <c r="L79" s="232">
        <v>153.5</v>
      </c>
      <c r="M79" s="232">
        <v>40.324719999999999</v>
      </c>
      <c r="N79" s="1"/>
      <c r="O79" s="1"/>
    </row>
    <row r="80" spans="1:15" ht="12.75" customHeight="1">
      <c r="A80" s="215">
        <v>71</v>
      </c>
      <c r="B80" s="218" t="s">
        <v>102</v>
      </c>
      <c r="C80" s="232">
        <v>137.69999999999999</v>
      </c>
      <c r="D80" s="233">
        <v>138.51666666666665</v>
      </c>
      <c r="E80" s="233">
        <v>136.33333333333331</v>
      </c>
      <c r="F80" s="233">
        <v>134.96666666666667</v>
      </c>
      <c r="G80" s="233">
        <v>132.78333333333333</v>
      </c>
      <c r="H80" s="233">
        <v>139.8833333333333</v>
      </c>
      <c r="I80" s="233">
        <v>142.06666666666663</v>
      </c>
      <c r="J80" s="233">
        <v>143.43333333333328</v>
      </c>
      <c r="K80" s="232">
        <v>140.69999999999999</v>
      </c>
      <c r="L80" s="232">
        <v>137.15</v>
      </c>
      <c r="M80" s="232">
        <v>110.44858000000001</v>
      </c>
      <c r="N80" s="1"/>
      <c r="O80" s="1"/>
    </row>
    <row r="81" spans="1:15" ht="12.75" customHeight="1">
      <c r="A81" s="215">
        <v>72</v>
      </c>
      <c r="B81" s="218" t="s">
        <v>253</v>
      </c>
      <c r="C81" s="232">
        <v>281.95</v>
      </c>
      <c r="D81" s="233">
        <v>283.09999999999997</v>
      </c>
      <c r="E81" s="233">
        <v>279.74999999999994</v>
      </c>
      <c r="F81" s="233">
        <v>277.54999999999995</v>
      </c>
      <c r="G81" s="233">
        <v>274.19999999999993</v>
      </c>
      <c r="H81" s="233">
        <v>285.29999999999995</v>
      </c>
      <c r="I81" s="233">
        <v>288.64999999999998</v>
      </c>
      <c r="J81" s="233">
        <v>290.84999999999997</v>
      </c>
      <c r="K81" s="232">
        <v>286.45</v>
      </c>
      <c r="L81" s="232">
        <v>280.89999999999998</v>
      </c>
      <c r="M81" s="232">
        <v>2.8749199999999999</v>
      </c>
      <c r="N81" s="1"/>
      <c r="O81" s="1"/>
    </row>
    <row r="82" spans="1:15" ht="12.75" customHeight="1">
      <c r="A82" s="215">
        <v>73</v>
      </c>
      <c r="B82" s="218" t="s">
        <v>103</v>
      </c>
      <c r="C82" s="232">
        <v>96.6</v>
      </c>
      <c r="D82" s="233">
        <v>96.3</v>
      </c>
      <c r="E82" s="233">
        <v>95.8</v>
      </c>
      <c r="F82" s="233">
        <v>95</v>
      </c>
      <c r="G82" s="233">
        <v>94.5</v>
      </c>
      <c r="H82" s="233">
        <v>97.1</v>
      </c>
      <c r="I82" s="233">
        <v>97.6</v>
      </c>
      <c r="J82" s="233">
        <v>98.399999999999991</v>
      </c>
      <c r="K82" s="232">
        <v>96.8</v>
      </c>
      <c r="L82" s="232">
        <v>95.5</v>
      </c>
      <c r="M82" s="232">
        <v>94.338220000000007</v>
      </c>
      <c r="N82" s="1"/>
      <c r="O82" s="1"/>
    </row>
    <row r="83" spans="1:15" ht="12.75" customHeight="1">
      <c r="A83" s="215">
        <v>74</v>
      </c>
      <c r="B83" s="218" t="s">
        <v>254</v>
      </c>
      <c r="C83" s="232">
        <v>1575.9</v>
      </c>
      <c r="D83" s="233">
        <v>1582.6333333333332</v>
      </c>
      <c r="E83" s="233">
        <v>1559.2666666666664</v>
      </c>
      <c r="F83" s="233">
        <v>1542.6333333333332</v>
      </c>
      <c r="G83" s="233">
        <v>1519.2666666666664</v>
      </c>
      <c r="H83" s="233">
        <v>1599.2666666666664</v>
      </c>
      <c r="I83" s="233">
        <v>1622.6333333333332</v>
      </c>
      <c r="J83" s="233">
        <v>1639.2666666666664</v>
      </c>
      <c r="K83" s="232">
        <v>1606</v>
      </c>
      <c r="L83" s="232">
        <v>1566</v>
      </c>
      <c r="M83" s="232">
        <v>1.7415400000000001</v>
      </c>
      <c r="N83" s="1"/>
      <c r="O83" s="1"/>
    </row>
    <row r="84" spans="1:15" ht="12.75" customHeight="1">
      <c r="A84" s="215">
        <v>75</v>
      </c>
      <c r="B84" s="218" t="s">
        <v>107</v>
      </c>
      <c r="C84" s="232">
        <v>893.5</v>
      </c>
      <c r="D84" s="233">
        <v>889.5333333333333</v>
      </c>
      <c r="E84" s="233">
        <v>880.96666666666658</v>
      </c>
      <c r="F84" s="233">
        <v>868.43333333333328</v>
      </c>
      <c r="G84" s="233">
        <v>859.86666666666656</v>
      </c>
      <c r="H84" s="233">
        <v>902.06666666666661</v>
      </c>
      <c r="I84" s="233">
        <v>910.63333333333321</v>
      </c>
      <c r="J84" s="233">
        <v>923.16666666666663</v>
      </c>
      <c r="K84" s="232">
        <v>898.1</v>
      </c>
      <c r="L84" s="232">
        <v>877</v>
      </c>
      <c r="M84" s="232">
        <v>5.8307799999999999</v>
      </c>
      <c r="N84" s="1"/>
      <c r="O84" s="1"/>
    </row>
    <row r="85" spans="1:15" ht="12.75" customHeight="1">
      <c r="A85" s="215">
        <v>76</v>
      </c>
      <c r="B85" s="218" t="s">
        <v>108</v>
      </c>
      <c r="C85" s="232">
        <v>1236.3499999999999</v>
      </c>
      <c r="D85" s="233">
        <v>1229.9166666666667</v>
      </c>
      <c r="E85" s="233">
        <v>1219.8333333333335</v>
      </c>
      <c r="F85" s="233">
        <v>1203.3166666666668</v>
      </c>
      <c r="G85" s="233">
        <v>1193.2333333333336</v>
      </c>
      <c r="H85" s="233">
        <v>1246.4333333333334</v>
      </c>
      <c r="I85" s="233">
        <v>1256.5166666666669</v>
      </c>
      <c r="J85" s="233">
        <v>1273.0333333333333</v>
      </c>
      <c r="K85" s="232">
        <v>1240</v>
      </c>
      <c r="L85" s="232">
        <v>1213.4000000000001</v>
      </c>
      <c r="M85" s="232">
        <v>2.8244899999999999</v>
      </c>
      <c r="N85" s="1"/>
      <c r="O85" s="1"/>
    </row>
    <row r="86" spans="1:15" ht="12.75" customHeight="1">
      <c r="A86" s="215">
        <v>77</v>
      </c>
      <c r="B86" s="218" t="s">
        <v>110</v>
      </c>
      <c r="C86" s="232">
        <v>1731.3</v>
      </c>
      <c r="D86" s="233">
        <v>1733.1000000000001</v>
      </c>
      <c r="E86" s="233">
        <v>1718.2000000000003</v>
      </c>
      <c r="F86" s="233">
        <v>1705.1000000000001</v>
      </c>
      <c r="G86" s="233">
        <v>1690.2000000000003</v>
      </c>
      <c r="H86" s="233">
        <v>1746.2000000000003</v>
      </c>
      <c r="I86" s="233">
        <v>1761.1000000000004</v>
      </c>
      <c r="J86" s="233">
        <v>1774.2000000000003</v>
      </c>
      <c r="K86" s="232">
        <v>1748</v>
      </c>
      <c r="L86" s="232">
        <v>1720</v>
      </c>
      <c r="M86" s="232">
        <v>3.1088900000000002</v>
      </c>
      <c r="N86" s="1"/>
      <c r="O86" s="1"/>
    </row>
    <row r="87" spans="1:15" ht="12.75" customHeight="1">
      <c r="A87" s="215">
        <v>78</v>
      </c>
      <c r="B87" s="218" t="s">
        <v>111</v>
      </c>
      <c r="C87" s="232">
        <v>490.15</v>
      </c>
      <c r="D87" s="233">
        <v>489.2</v>
      </c>
      <c r="E87" s="233">
        <v>485.54999999999995</v>
      </c>
      <c r="F87" s="233">
        <v>480.95</v>
      </c>
      <c r="G87" s="233">
        <v>477.29999999999995</v>
      </c>
      <c r="H87" s="233">
        <v>493.79999999999995</v>
      </c>
      <c r="I87" s="233">
        <v>497.44999999999993</v>
      </c>
      <c r="J87" s="233">
        <v>502.04999999999995</v>
      </c>
      <c r="K87" s="232">
        <v>492.85</v>
      </c>
      <c r="L87" s="232">
        <v>484.6</v>
      </c>
      <c r="M87" s="232">
        <v>6.1711400000000003</v>
      </c>
      <c r="N87" s="1"/>
      <c r="O87" s="1"/>
    </row>
    <row r="88" spans="1:15" ht="12.75" customHeight="1">
      <c r="A88" s="215">
        <v>79</v>
      </c>
      <c r="B88" s="218" t="s">
        <v>257</v>
      </c>
      <c r="C88" s="232">
        <v>269.95</v>
      </c>
      <c r="D88" s="233">
        <v>267.63333333333333</v>
      </c>
      <c r="E88" s="233">
        <v>263.31666666666666</v>
      </c>
      <c r="F88" s="233">
        <v>256.68333333333334</v>
      </c>
      <c r="G88" s="233">
        <v>252.36666666666667</v>
      </c>
      <c r="H88" s="233">
        <v>274.26666666666665</v>
      </c>
      <c r="I88" s="233">
        <v>278.58333333333326</v>
      </c>
      <c r="J88" s="233">
        <v>285.21666666666664</v>
      </c>
      <c r="K88" s="232">
        <v>271.95</v>
      </c>
      <c r="L88" s="232">
        <v>261</v>
      </c>
      <c r="M88" s="232">
        <v>4.5713100000000004</v>
      </c>
      <c r="N88" s="1"/>
      <c r="O88" s="1"/>
    </row>
    <row r="89" spans="1:15" ht="12.75" customHeight="1">
      <c r="A89" s="215">
        <v>80</v>
      </c>
      <c r="B89" s="218" t="s">
        <v>113</v>
      </c>
      <c r="C89" s="232">
        <v>1039.45</v>
      </c>
      <c r="D89" s="233">
        <v>1037.8166666666666</v>
      </c>
      <c r="E89" s="233">
        <v>1033.1333333333332</v>
      </c>
      <c r="F89" s="233">
        <v>1026.8166666666666</v>
      </c>
      <c r="G89" s="233">
        <v>1022.1333333333332</v>
      </c>
      <c r="H89" s="233">
        <v>1044.1333333333332</v>
      </c>
      <c r="I89" s="233">
        <v>1048.8166666666666</v>
      </c>
      <c r="J89" s="233">
        <v>1055.1333333333332</v>
      </c>
      <c r="K89" s="232">
        <v>1042.5</v>
      </c>
      <c r="L89" s="232">
        <v>1031.5</v>
      </c>
      <c r="M89" s="232">
        <v>7.0187999999999997</v>
      </c>
      <c r="N89" s="1"/>
      <c r="O89" s="1"/>
    </row>
    <row r="90" spans="1:15" ht="12.75" customHeight="1">
      <c r="A90" s="215">
        <v>81</v>
      </c>
      <c r="B90" s="218" t="s">
        <v>115</v>
      </c>
      <c r="C90" s="232">
        <v>2190.0500000000002</v>
      </c>
      <c r="D90" s="233">
        <v>2186.35</v>
      </c>
      <c r="E90" s="233">
        <v>2176.6999999999998</v>
      </c>
      <c r="F90" s="233">
        <v>2163.35</v>
      </c>
      <c r="G90" s="233">
        <v>2153.6999999999998</v>
      </c>
      <c r="H90" s="233">
        <v>2199.6999999999998</v>
      </c>
      <c r="I90" s="233">
        <v>2209.3500000000004</v>
      </c>
      <c r="J90" s="233">
        <v>2222.6999999999998</v>
      </c>
      <c r="K90" s="232">
        <v>2196</v>
      </c>
      <c r="L90" s="232">
        <v>2173</v>
      </c>
      <c r="M90" s="232">
        <v>1.5071699999999999</v>
      </c>
      <c r="N90" s="1"/>
      <c r="O90" s="1"/>
    </row>
    <row r="91" spans="1:15" ht="12.75" customHeight="1">
      <c r="A91" s="215">
        <v>82</v>
      </c>
      <c r="B91" s="218" t="s">
        <v>116</v>
      </c>
      <c r="C91" s="232">
        <v>1628.7</v>
      </c>
      <c r="D91" s="233">
        <v>1629</v>
      </c>
      <c r="E91" s="233">
        <v>1618.25</v>
      </c>
      <c r="F91" s="233">
        <v>1607.8</v>
      </c>
      <c r="G91" s="233">
        <v>1597.05</v>
      </c>
      <c r="H91" s="233">
        <v>1639.45</v>
      </c>
      <c r="I91" s="233">
        <v>1650.2</v>
      </c>
      <c r="J91" s="233">
        <v>1660.65</v>
      </c>
      <c r="K91" s="232">
        <v>1639.75</v>
      </c>
      <c r="L91" s="232">
        <v>1618.55</v>
      </c>
      <c r="M91" s="232">
        <v>21.906890000000001</v>
      </c>
      <c r="N91" s="1"/>
      <c r="O91" s="1"/>
    </row>
    <row r="92" spans="1:15" ht="12.75" customHeight="1">
      <c r="A92" s="215">
        <v>83</v>
      </c>
      <c r="B92" s="218" t="s">
        <v>117</v>
      </c>
      <c r="C92" s="232">
        <v>570.29999999999995</v>
      </c>
      <c r="D92" s="233">
        <v>567.65</v>
      </c>
      <c r="E92" s="233">
        <v>563.9</v>
      </c>
      <c r="F92" s="233">
        <v>557.5</v>
      </c>
      <c r="G92" s="233">
        <v>553.75</v>
      </c>
      <c r="H92" s="233">
        <v>574.04999999999995</v>
      </c>
      <c r="I92" s="233">
        <v>577.79999999999995</v>
      </c>
      <c r="J92" s="233">
        <v>584.19999999999993</v>
      </c>
      <c r="K92" s="232">
        <v>571.4</v>
      </c>
      <c r="L92" s="232">
        <v>561.25</v>
      </c>
      <c r="M92" s="232">
        <v>8.4192800000000005</v>
      </c>
      <c r="N92" s="1"/>
      <c r="O92" s="1"/>
    </row>
    <row r="93" spans="1:15" ht="12.75" customHeight="1">
      <c r="A93" s="215">
        <v>84</v>
      </c>
      <c r="B93" s="218" t="s">
        <v>112</v>
      </c>
      <c r="C93" s="232">
        <v>1100.5999999999999</v>
      </c>
      <c r="D93" s="233">
        <v>1104.0333333333333</v>
      </c>
      <c r="E93" s="233">
        <v>1095.5666666666666</v>
      </c>
      <c r="F93" s="233">
        <v>1090.5333333333333</v>
      </c>
      <c r="G93" s="233">
        <v>1082.0666666666666</v>
      </c>
      <c r="H93" s="233">
        <v>1109.0666666666666</v>
      </c>
      <c r="I93" s="233">
        <v>1117.5333333333333</v>
      </c>
      <c r="J93" s="233">
        <v>1122.5666666666666</v>
      </c>
      <c r="K93" s="232">
        <v>1112.5</v>
      </c>
      <c r="L93" s="232">
        <v>1099</v>
      </c>
      <c r="M93" s="232">
        <v>4.6122800000000002</v>
      </c>
      <c r="N93" s="1"/>
      <c r="O93" s="1"/>
    </row>
    <row r="94" spans="1:15" ht="12.75" customHeight="1">
      <c r="A94" s="215">
        <v>85</v>
      </c>
      <c r="B94" s="218" t="s">
        <v>118</v>
      </c>
      <c r="C94" s="232">
        <v>2715.9</v>
      </c>
      <c r="D94" s="233">
        <v>2725.1666666666665</v>
      </c>
      <c r="E94" s="233">
        <v>2700.7333333333331</v>
      </c>
      <c r="F94" s="233">
        <v>2685.5666666666666</v>
      </c>
      <c r="G94" s="233">
        <v>2661.1333333333332</v>
      </c>
      <c r="H94" s="233">
        <v>2740.333333333333</v>
      </c>
      <c r="I94" s="233">
        <v>2764.7666666666664</v>
      </c>
      <c r="J94" s="233">
        <v>2779.9333333333329</v>
      </c>
      <c r="K94" s="232">
        <v>2749.6</v>
      </c>
      <c r="L94" s="232">
        <v>2710</v>
      </c>
      <c r="M94" s="232">
        <v>1.3129599999999999</v>
      </c>
      <c r="N94" s="1"/>
      <c r="O94" s="1"/>
    </row>
    <row r="95" spans="1:15" ht="12.75" customHeight="1">
      <c r="A95" s="215">
        <v>86</v>
      </c>
      <c r="B95" s="218" t="s">
        <v>120</v>
      </c>
      <c r="C95" s="232">
        <v>487.05</v>
      </c>
      <c r="D95" s="233">
        <v>484.39999999999992</v>
      </c>
      <c r="E95" s="233">
        <v>477.79999999999984</v>
      </c>
      <c r="F95" s="233">
        <v>468.5499999999999</v>
      </c>
      <c r="G95" s="233">
        <v>461.94999999999982</v>
      </c>
      <c r="H95" s="233">
        <v>493.64999999999986</v>
      </c>
      <c r="I95" s="233">
        <v>500.24999999999989</v>
      </c>
      <c r="J95" s="233">
        <v>509.49999999999989</v>
      </c>
      <c r="K95" s="232">
        <v>491</v>
      </c>
      <c r="L95" s="232">
        <v>475.15</v>
      </c>
      <c r="M95" s="232">
        <v>112.55811</v>
      </c>
      <c r="N95" s="1"/>
      <c r="O95" s="1"/>
    </row>
    <row r="96" spans="1:15" ht="12.75" customHeight="1">
      <c r="A96" s="215">
        <v>87</v>
      </c>
      <c r="B96" s="218" t="s">
        <v>258</v>
      </c>
      <c r="C96" s="232">
        <v>2540.5</v>
      </c>
      <c r="D96" s="233">
        <v>2546.9333333333329</v>
      </c>
      <c r="E96" s="233">
        <v>2519.9166666666661</v>
      </c>
      <c r="F96" s="233">
        <v>2499.333333333333</v>
      </c>
      <c r="G96" s="233">
        <v>2472.3166666666662</v>
      </c>
      <c r="H96" s="233">
        <v>2567.516666666666</v>
      </c>
      <c r="I96" s="233">
        <v>2594.5333333333333</v>
      </c>
      <c r="J96" s="233">
        <v>2615.1166666666659</v>
      </c>
      <c r="K96" s="232">
        <v>2573.9499999999998</v>
      </c>
      <c r="L96" s="232">
        <v>2526.35</v>
      </c>
      <c r="M96" s="232">
        <v>4.9903599999999999</v>
      </c>
      <c r="N96" s="1"/>
      <c r="O96" s="1"/>
    </row>
    <row r="97" spans="1:15" ht="12.75" customHeight="1">
      <c r="A97" s="215">
        <v>88</v>
      </c>
      <c r="B97" s="218" t="s">
        <v>121</v>
      </c>
      <c r="C97" s="232">
        <v>237.1</v>
      </c>
      <c r="D97" s="233">
        <v>236.54999999999998</v>
      </c>
      <c r="E97" s="233">
        <v>234.54999999999995</v>
      </c>
      <c r="F97" s="233">
        <v>231.99999999999997</v>
      </c>
      <c r="G97" s="233">
        <v>229.99999999999994</v>
      </c>
      <c r="H97" s="233">
        <v>239.09999999999997</v>
      </c>
      <c r="I97" s="233">
        <v>241.10000000000002</v>
      </c>
      <c r="J97" s="233">
        <v>243.64999999999998</v>
      </c>
      <c r="K97" s="232">
        <v>238.55</v>
      </c>
      <c r="L97" s="232">
        <v>234</v>
      </c>
      <c r="M97" s="232">
        <v>17.90737</v>
      </c>
      <c r="N97" s="1"/>
      <c r="O97" s="1"/>
    </row>
    <row r="98" spans="1:15" ht="12.75" customHeight="1">
      <c r="A98" s="215">
        <v>89</v>
      </c>
      <c r="B98" s="218" t="s">
        <v>122</v>
      </c>
      <c r="C98" s="232">
        <v>2558.4</v>
      </c>
      <c r="D98" s="233">
        <v>2558.8333333333335</v>
      </c>
      <c r="E98" s="233">
        <v>2537.6166666666668</v>
      </c>
      <c r="F98" s="233">
        <v>2516.8333333333335</v>
      </c>
      <c r="G98" s="233">
        <v>2495.6166666666668</v>
      </c>
      <c r="H98" s="233">
        <v>2579.6166666666668</v>
      </c>
      <c r="I98" s="233">
        <v>2600.833333333333</v>
      </c>
      <c r="J98" s="233">
        <v>2621.6166666666668</v>
      </c>
      <c r="K98" s="232">
        <v>2580.0500000000002</v>
      </c>
      <c r="L98" s="232">
        <v>2538.0500000000002</v>
      </c>
      <c r="M98" s="232">
        <v>6.8170299999999999</v>
      </c>
      <c r="N98" s="1"/>
      <c r="O98" s="1"/>
    </row>
    <row r="99" spans="1:15" ht="12.75" customHeight="1">
      <c r="A99" s="215">
        <v>90</v>
      </c>
      <c r="B99" s="218" t="s">
        <v>259</v>
      </c>
      <c r="C99" s="232">
        <v>325.10000000000002</v>
      </c>
      <c r="D99" s="233">
        <v>324.93333333333334</v>
      </c>
      <c r="E99" s="233">
        <v>323.41666666666669</v>
      </c>
      <c r="F99" s="233">
        <v>321.73333333333335</v>
      </c>
      <c r="G99" s="233">
        <v>320.2166666666667</v>
      </c>
      <c r="H99" s="233">
        <v>326.61666666666667</v>
      </c>
      <c r="I99" s="233">
        <v>328.13333333333333</v>
      </c>
      <c r="J99" s="233">
        <v>329.81666666666666</v>
      </c>
      <c r="K99" s="232">
        <v>326.45</v>
      </c>
      <c r="L99" s="232">
        <v>323.25</v>
      </c>
      <c r="M99" s="232">
        <v>2.4137599999999999</v>
      </c>
      <c r="N99" s="1"/>
      <c r="O99" s="1"/>
    </row>
    <row r="100" spans="1:15" ht="12.75" customHeight="1">
      <c r="A100" s="215">
        <v>91</v>
      </c>
      <c r="B100" s="218" t="s">
        <v>374</v>
      </c>
      <c r="C100" s="232">
        <v>40818.6</v>
      </c>
      <c r="D100" s="233">
        <v>41071.416666666664</v>
      </c>
      <c r="E100" s="233">
        <v>40456.833333333328</v>
      </c>
      <c r="F100" s="233">
        <v>40095.066666666666</v>
      </c>
      <c r="G100" s="233">
        <v>39480.48333333333</v>
      </c>
      <c r="H100" s="233">
        <v>41433.183333333327</v>
      </c>
      <c r="I100" s="233">
        <v>42047.766666666656</v>
      </c>
      <c r="J100" s="233">
        <v>42409.533333333326</v>
      </c>
      <c r="K100" s="232">
        <v>41686</v>
      </c>
      <c r="L100" s="232">
        <v>40709.65</v>
      </c>
      <c r="M100" s="232">
        <v>3.4520000000000002E-2</v>
      </c>
      <c r="N100" s="1"/>
      <c r="O100" s="1"/>
    </row>
    <row r="101" spans="1:15" ht="12.75" customHeight="1">
      <c r="A101" s="215">
        <v>92</v>
      </c>
      <c r="B101" s="218" t="s">
        <v>114</v>
      </c>
      <c r="C101" s="232">
        <v>2652.4</v>
      </c>
      <c r="D101" s="233">
        <v>2645.8833333333332</v>
      </c>
      <c r="E101" s="233">
        <v>2632.6166666666663</v>
      </c>
      <c r="F101" s="233">
        <v>2612.833333333333</v>
      </c>
      <c r="G101" s="233">
        <v>2599.5666666666662</v>
      </c>
      <c r="H101" s="233">
        <v>2665.6666666666665</v>
      </c>
      <c r="I101" s="233">
        <v>2678.9333333333329</v>
      </c>
      <c r="J101" s="233">
        <v>2698.7166666666667</v>
      </c>
      <c r="K101" s="232">
        <v>2659.15</v>
      </c>
      <c r="L101" s="232">
        <v>2626.1</v>
      </c>
      <c r="M101" s="232">
        <v>11.063179999999999</v>
      </c>
      <c r="N101" s="1"/>
      <c r="O101" s="1"/>
    </row>
    <row r="102" spans="1:15" ht="12.75" customHeight="1">
      <c r="A102" s="215">
        <v>93</v>
      </c>
      <c r="B102" s="218" t="s">
        <v>124</v>
      </c>
      <c r="C102" s="232">
        <v>902.45</v>
      </c>
      <c r="D102" s="233">
        <v>901.15</v>
      </c>
      <c r="E102" s="233">
        <v>895.3</v>
      </c>
      <c r="F102" s="233">
        <v>888.15</v>
      </c>
      <c r="G102" s="233">
        <v>882.3</v>
      </c>
      <c r="H102" s="233">
        <v>908.3</v>
      </c>
      <c r="I102" s="233">
        <v>914.15000000000009</v>
      </c>
      <c r="J102" s="233">
        <v>921.3</v>
      </c>
      <c r="K102" s="232">
        <v>907</v>
      </c>
      <c r="L102" s="232">
        <v>894</v>
      </c>
      <c r="M102" s="232">
        <v>43.154029999999999</v>
      </c>
      <c r="N102" s="1"/>
      <c r="O102" s="1"/>
    </row>
    <row r="103" spans="1:15" ht="12.75" customHeight="1">
      <c r="A103" s="215">
        <v>94</v>
      </c>
      <c r="B103" s="218" t="s">
        <v>125</v>
      </c>
      <c r="C103" s="232">
        <v>1241.3499999999999</v>
      </c>
      <c r="D103" s="233">
        <v>1238.8500000000001</v>
      </c>
      <c r="E103" s="233">
        <v>1228.7500000000002</v>
      </c>
      <c r="F103" s="233">
        <v>1216.1500000000001</v>
      </c>
      <c r="G103" s="233">
        <v>1206.0500000000002</v>
      </c>
      <c r="H103" s="233">
        <v>1251.4500000000003</v>
      </c>
      <c r="I103" s="233">
        <v>1261.5500000000002</v>
      </c>
      <c r="J103" s="233">
        <v>1274.1500000000003</v>
      </c>
      <c r="K103" s="232">
        <v>1248.95</v>
      </c>
      <c r="L103" s="232">
        <v>1226.25</v>
      </c>
      <c r="M103" s="232">
        <v>3.3694600000000001</v>
      </c>
      <c r="N103" s="1"/>
      <c r="O103" s="1"/>
    </row>
    <row r="104" spans="1:15" ht="12.75" customHeight="1">
      <c r="A104" s="215">
        <v>95</v>
      </c>
      <c r="B104" s="218" t="s">
        <v>126</v>
      </c>
      <c r="C104" s="232">
        <v>452.4</v>
      </c>
      <c r="D104" s="233">
        <v>450.40000000000003</v>
      </c>
      <c r="E104" s="233">
        <v>446.80000000000007</v>
      </c>
      <c r="F104" s="233">
        <v>441.20000000000005</v>
      </c>
      <c r="G104" s="233">
        <v>437.60000000000008</v>
      </c>
      <c r="H104" s="233">
        <v>456.00000000000006</v>
      </c>
      <c r="I104" s="233">
        <v>459.60000000000008</v>
      </c>
      <c r="J104" s="233">
        <v>465.20000000000005</v>
      </c>
      <c r="K104" s="232">
        <v>454</v>
      </c>
      <c r="L104" s="232">
        <v>444.8</v>
      </c>
      <c r="M104" s="232">
        <v>6.8808499999999997</v>
      </c>
      <c r="N104" s="1"/>
      <c r="O104" s="1"/>
    </row>
    <row r="105" spans="1:15" ht="12.75" customHeight="1">
      <c r="A105" s="215">
        <v>96</v>
      </c>
      <c r="B105" s="218" t="s">
        <v>260</v>
      </c>
      <c r="C105" s="232">
        <v>494.75</v>
      </c>
      <c r="D105" s="233">
        <v>497.15000000000003</v>
      </c>
      <c r="E105" s="233">
        <v>489.30000000000007</v>
      </c>
      <c r="F105" s="233">
        <v>483.85</v>
      </c>
      <c r="G105" s="233">
        <v>476.00000000000006</v>
      </c>
      <c r="H105" s="233">
        <v>502.60000000000008</v>
      </c>
      <c r="I105" s="233">
        <v>510.4500000000001</v>
      </c>
      <c r="J105" s="233">
        <v>515.90000000000009</v>
      </c>
      <c r="K105" s="232">
        <v>505</v>
      </c>
      <c r="L105" s="232">
        <v>491.7</v>
      </c>
      <c r="M105" s="232">
        <v>6.1160899999999998</v>
      </c>
      <c r="N105" s="1"/>
      <c r="O105" s="1"/>
    </row>
    <row r="106" spans="1:15" ht="12.75" customHeight="1">
      <c r="A106" s="215">
        <v>97</v>
      </c>
      <c r="B106" s="218" t="s">
        <v>128</v>
      </c>
      <c r="C106" s="232">
        <v>61.15</v>
      </c>
      <c r="D106" s="233">
        <v>60.300000000000004</v>
      </c>
      <c r="E106" s="233">
        <v>59.100000000000009</v>
      </c>
      <c r="F106" s="233">
        <v>57.050000000000004</v>
      </c>
      <c r="G106" s="233">
        <v>55.850000000000009</v>
      </c>
      <c r="H106" s="233">
        <v>62.350000000000009</v>
      </c>
      <c r="I106" s="233">
        <v>63.550000000000011</v>
      </c>
      <c r="J106" s="233">
        <v>65.600000000000009</v>
      </c>
      <c r="K106" s="232">
        <v>61.5</v>
      </c>
      <c r="L106" s="232">
        <v>58.25</v>
      </c>
      <c r="M106" s="232">
        <v>515.05939999999998</v>
      </c>
      <c r="N106" s="1"/>
      <c r="O106" s="1"/>
    </row>
    <row r="107" spans="1:15" ht="12.75" customHeight="1">
      <c r="A107" s="215">
        <v>98</v>
      </c>
      <c r="B107" s="218" t="s">
        <v>137</v>
      </c>
      <c r="C107" s="232">
        <v>332.85</v>
      </c>
      <c r="D107" s="233">
        <v>332.16666666666669</v>
      </c>
      <c r="E107" s="233">
        <v>330.33333333333337</v>
      </c>
      <c r="F107" s="233">
        <v>327.81666666666666</v>
      </c>
      <c r="G107" s="233">
        <v>325.98333333333335</v>
      </c>
      <c r="H107" s="233">
        <v>334.68333333333339</v>
      </c>
      <c r="I107" s="233">
        <v>336.51666666666677</v>
      </c>
      <c r="J107" s="233">
        <v>339.03333333333342</v>
      </c>
      <c r="K107" s="232">
        <v>334</v>
      </c>
      <c r="L107" s="232">
        <v>329.65</v>
      </c>
      <c r="M107" s="232">
        <v>59.518929999999997</v>
      </c>
      <c r="N107" s="1"/>
      <c r="O107" s="1"/>
    </row>
    <row r="108" spans="1:15" ht="12.75" customHeight="1">
      <c r="A108" s="215">
        <v>99</v>
      </c>
      <c r="B108" s="218" t="s">
        <v>261</v>
      </c>
      <c r="C108" s="232">
        <v>4327.3500000000004</v>
      </c>
      <c r="D108" s="233">
        <v>4331.1333333333341</v>
      </c>
      <c r="E108" s="233">
        <v>4303.4666666666681</v>
      </c>
      <c r="F108" s="233">
        <v>4279.5833333333339</v>
      </c>
      <c r="G108" s="233">
        <v>4251.9166666666679</v>
      </c>
      <c r="H108" s="233">
        <v>4355.0166666666682</v>
      </c>
      <c r="I108" s="233">
        <v>4382.6833333333343</v>
      </c>
      <c r="J108" s="233">
        <v>4406.5666666666684</v>
      </c>
      <c r="K108" s="232">
        <v>4358.8</v>
      </c>
      <c r="L108" s="232">
        <v>4307.25</v>
      </c>
      <c r="M108" s="232">
        <v>0.30630000000000002</v>
      </c>
      <c r="N108" s="1"/>
      <c r="O108" s="1"/>
    </row>
    <row r="109" spans="1:15" ht="12.75" customHeight="1">
      <c r="A109" s="215">
        <v>100</v>
      </c>
      <c r="B109" s="218" t="s">
        <v>387</v>
      </c>
      <c r="C109" s="232">
        <v>295.75</v>
      </c>
      <c r="D109" s="233">
        <v>292.53333333333336</v>
      </c>
      <c r="E109" s="233">
        <v>287.56666666666672</v>
      </c>
      <c r="F109" s="233">
        <v>279.38333333333338</v>
      </c>
      <c r="G109" s="233">
        <v>274.41666666666674</v>
      </c>
      <c r="H109" s="233">
        <v>300.7166666666667</v>
      </c>
      <c r="I109" s="233">
        <v>305.68333333333328</v>
      </c>
      <c r="J109" s="233">
        <v>313.86666666666667</v>
      </c>
      <c r="K109" s="232">
        <v>297.5</v>
      </c>
      <c r="L109" s="232">
        <v>284.35000000000002</v>
      </c>
      <c r="M109" s="232">
        <v>26.572330000000001</v>
      </c>
      <c r="N109" s="1"/>
      <c r="O109" s="1"/>
    </row>
    <row r="110" spans="1:15" ht="12.75" customHeight="1">
      <c r="A110" s="215">
        <v>101</v>
      </c>
      <c r="B110" s="218" t="s">
        <v>388</v>
      </c>
      <c r="C110" s="232">
        <v>142.25</v>
      </c>
      <c r="D110" s="233">
        <v>141.78333333333333</v>
      </c>
      <c r="E110" s="233">
        <v>140.91666666666666</v>
      </c>
      <c r="F110" s="233">
        <v>139.58333333333331</v>
      </c>
      <c r="G110" s="233">
        <v>138.71666666666664</v>
      </c>
      <c r="H110" s="233">
        <v>143.11666666666667</v>
      </c>
      <c r="I110" s="233">
        <v>143.98333333333335</v>
      </c>
      <c r="J110" s="233">
        <v>145.31666666666669</v>
      </c>
      <c r="K110" s="232">
        <v>142.65</v>
      </c>
      <c r="L110" s="232">
        <v>140.44999999999999</v>
      </c>
      <c r="M110" s="232">
        <v>28.714839999999999</v>
      </c>
      <c r="N110" s="1"/>
      <c r="O110" s="1"/>
    </row>
    <row r="111" spans="1:15" ht="12.75" customHeight="1">
      <c r="A111" s="215">
        <v>102</v>
      </c>
      <c r="B111" s="218" t="s">
        <v>130</v>
      </c>
      <c r="C111" s="232">
        <v>317.2</v>
      </c>
      <c r="D111" s="233">
        <v>317.8</v>
      </c>
      <c r="E111" s="233">
        <v>315.35000000000002</v>
      </c>
      <c r="F111" s="233">
        <v>313.5</v>
      </c>
      <c r="G111" s="233">
        <v>311.05</v>
      </c>
      <c r="H111" s="233">
        <v>319.65000000000003</v>
      </c>
      <c r="I111" s="233">
        <v>322.09999999999997</v>
      </c>
      <c r="J111" s="233">
        <v>323.95000000000005</v>
      </c>
      <c r="K111" s="232">
        <v>320.25</v>
      </c>
      <c r="L111" s="232">
        <v>315.95</v>
      </c>
      <c r="M111" s="232">
        <v>20.217289999999998</v>
      </c>
      <c r="N111" s="1"/>
      <c r="O111" s="1"/>
    </row>
    <row r="112" spans="1:15" ht="12.75" customHeight="1">
      <c r="A112" s="215">
        <v>103</v>
      </c>
      <c r="B112" s="218" t="s">
        <v>135</v>
      </c>
      <c r="C112" s="232">
        <v>78</v>
      </c>
      <c r="D112" s="233">
        <v>77.666666666666671</v>
      </c>
      <c r="E112" s="233">
        <v>76.783333333333346</v>
      </c>
      <c r="F112" s="233">
        <v>75.566666666666677</v>
      </c>
      <c r="G112" s="233">
        <v>74.683333333333351</v>
      </c>
      <c r="H112" s="233">
        <v>78.88333333333334</v>
      </c>
      <c r="I112" s="233">
        <v>79.766666666666666</v>
      </c>
      <c r="J112" s="233">
        <v>80.983333333333334</v>
      </c>
      <c r="K112" s="232">
        <v>78.55</v>
      </c>
      <c r="L112" s="232">
        <v>76.45</v>
      </c>
      <c r="M112" s="232">
        <v>168.78292999999999</v>
      </c>
      <c r="N112" s="1"/>
      <c r="O112" s="1"/>
    </row>
    <row r="113" spans="1:15" ht="12.75" customHeight="1">
      <c r="A113" s="215">
        <v>104</v>
      </c>
      <c r="B113" s="218" t="s">
        <v>136</v>
      </c>
      <c r="C113" s="232">
        <v>642.35</v>
      </c>
      <c r="D113" s="233">
        <v>642.05000000000007</v>
      </c>
      <c r="E113" s="233">
        <v>639.40000000000009</v>
      </c>
      <c r="F113" s="233">
        <v>636.45000000000005</v>
      </c>
      <c r="G113" s="233">
        <v>633.80000000000007</v>
      </c>
      <c r="H113" s="233">
        <v>645.00000000000011</v>
      </c>
      <c r="I113" s="233">
        <v>647.65</v>
      </c>
      <c r="J113" s="233">
        <v>650.60000000000014</v>
      </c>
      <c r="K113" s="232">
        <v>644.70000000000005</v>
      </c>
      <c r="L113" s="232">
        <v>639.1</v>
      </c>
      <c r="M113" s="232">
        <v>9.3778600000000001</v>
      </c>
      <c r="N113" s="1"/>
      <c r="O113" s="1"/>
    </row>
    <row r="114" spans="1:15" ht="12.75" customHeight="1">
      <c r="A114" s="215">
        <v>105</v>
      </c>
      <c r="B114" s="218" t="s">
        <v>129</v>
      </c>
      <c r="C114" s="232">
        <v>419.1</v>
      </c>
      <c r="D114" s="233">
        <v>417.56666666666666</v>
      </c>
      <c r="E114" s="233">
        <v>414.73333333333335</v>
      </c>
      <c r="F114" s="233">
        <v>410.36666666666667</v>
      </c>
      <c r="G114" s="233">
        <v>407.53333333333336</v>
      </c>
      <c r="H114" s="233">
        <v>421.93333333333334</v>
      </c>
      <c r="I114" s="233">
        <v>424.76666666666671</v>
      </c>
      <c r="J114" s="233">
        <v>429.13333333333333</v>
      </c>
      <c r="K114" s="232">
        <v>420.4</v>
      </c>
      <c r="L114" s="232">
        <v>413.2</v>
      </c>
      <c r="M114" s="232">
        <v>9.1891800000000003</v>
      </c>
      <c r="N114" s="1"/>
      <c r="O114" s="1"/>
    </row>
    <row r="115" spans="1:15" ht="12.75" customHeight="1">
      <c r="A115" s="215">
        <v>106</v>
      </c>
      <c r="B115" s="218" t="s">
        <v>133</v>
      </c>
      <c r="C115" s="232">
        <v>189.95</v>
      </c>
      <c r="D115" s="233">
        <v>189.96666666666667</v>
      </c>
      <c r="E115" s="233">
        <v>188.43333333333334</v>
      </c>
      <c r="F115" s="233">
        <v>186.91666666666666</v>
      </c>
      <c r="G115" s="233">
        <v>185.38333333333333</v>
      </c>
      <c r="H115" s="233">
        <v>191.48333333333335</v>
      </c>
      <c r="I115" s="233">
        <v>193.01666666666671</v>
      </c>
      <c r="J115" s="233">
        <v>194.53333333333336</v>
      </c>
      <c r="K115" s="232">
        <v>191.5</v>
      </c>
      <c r="L115" s="232">
        <v>188.45</v>
      </c>
      <c r="M115" s="232">
        <v>11.00291</v>
      </c>
      <c r="N115" s="1"/>
      <c r="O115" s="1"/>
    </row>
    <row r="116" spans="1:15" ht="12.75" customHeight="1">
      <c r="A116" s="215">
        <v>107</v>
      </c>
      <c r="B116" s="218" t="s">
        <v>132</v>
      </c>
      <c r="C116" s="232">
        <v>1226.3499999999999</v>
      </c>
      <c r="D116" s="233">
        <v>1223.0666666666666</v>
      </c>
      <c r="E116" s="233">
        <v>1215.0333333333333</v>
      </c>
      <c r="F116" s="233">
        <v>1203.7166666666667</v>
      </c>
      <c r="G116" s="233">
        <v>1195.6833333333334</v>
      </c>
      <c r="H116" s="233">
        <v>1234.3833333333332</v>
      </c>
      <c r="I116" s="233">
        <v>1242.4166666666665</v>
      </c>
      <c r="J116" s="233">
        <v>1253.7333333333331</v>
      </c>
      <c r="K116" s="232">
        <v>1231.0999999999999</v>
      </c>
      <c r="L116" s="232">
        <v>1211.75</v>
      </c>
      <c r="M116" s="232">
        <v>25.879460000000002</v>
      </c>
      <c r="N116" s="1"/>
      <c r="O116" s="1"/>
    </row>
    <row r="117" spans="1:15" ht="12.75" customHeight="1">
      <c r="A117" s="215">
        <v>108</v>
      </c>
      <c r="B117" s="218" t="s">
        <v>162</v>
      </c>
      <c r="C117" s="232">
        <v>3911.5</v>
      </c>
      <c r="D117" s="233">
        <v>3914.7833333333333</v>
      </c>
      <c r="E117" s="233">
        <v>3877.7166666666667</v>
      </c>
      <c r="F117" s="233">
        <v>3843.9333333333334</v>
      </c>
      <c r="G117" s="233">
        <v>3806.8666666666668</v>
      </c>
      <c r="H117" s="233">
        <v>3948.5666666666666</v>
      </c>
      <c r="I117" s="233">
        <v>3985.6333333333332</v>
      </c>
      <c r="J117" s="233">
        <v>4019.4166666666665</v>
      </c>
      <c r="K117" s="232">
        <v>3951.85</v>
      </c>
      <c r="L117" s="232">
        <v>3881</v>
      </c>
      <c r="M117" s="232">
        <v>1.5368299999999999</v>
      </c>
      <c r="N117" s="1"/>
      <c r="O117" s="1"/>
    </row>
    <row r="118" spans="1:15" ht="12.75" customHeight="1">
      <c r="A118" s="215">
        <v>109</v>
      </c>
      <c r="B118" s="218" t="s">
        <v>134</v>
      </c>
      <c r="C118" s="232">
        <v>1524</v>
      </c>
      <c r="D118" s="233">
        <v>1518.1833333333334</v>
      </c>
      <c r="E118" s="233">
        <v>1509.8666666666668</v>
      </c>
      <c r="F118" s="233">
        <v>1495.7333333333333</v>
      </c>
      <c r="G118" s="233">
        <v>1487.4166666666667</v>
      </c>
      <c r="H118" s="233">
        <v>1532.3166666666668</v>
      </c>
      <c r="I118" s="233">
        <v>1540.6333333333334</v>
      </c>
      <c r="J118" s="233">
        <v>1554.7666666666669</v>
      </c>
      <c r="K118" s="232">
        <v>1526.5</v>
      </c>
      <c r="L118" s="232">
        <v>1504.05</v>
      </c>
      <c r="M118" s="232">
        <v>38.011400000000002</v>
      </c>
      <c r="N118" s="1"/>
      <c r="O118" s="1"/>
    </row>
    <row r="119" spans="1:15" ht="12.75" customHeight="1">
      <c r="A119" s="215">
        <v>110</v>
      </c>
      <c r="B119" s="218" t="s">
        <v>131</v>
      </c>
      <c r="C119" s="232">
        <v>2042.75</v>
      </c>
      <c r="D119" s="233">
        <v>2033.2833333333335</v>
      </c>
      <c r="E119" s="233">
        <v>2016.5666666666671</v>
      </c>
      <c r="F119" s="233">
        <v>1990.3833333333334</v>
      </c>
      <c r="G119" s="233">
        <v>1973.666666666667</v>
      </c>
      <c r="H119" s="233">
        <v>2059.4666666666672</v>
      </c>
      <c r="I119" s="233">
        <v>2076.1833333333338</v>
      </c>
      <c r="J119" s="233">
        <v>2102.3666666666672</v>
      </c>
      <c r="K119" s="232">
        <v>2050</v>
      </c>
      <c r="L119" s="232">
        <v>2007.1</v>
      </c>
      <c r="M119" s="232">
        <v>2.03965</v>
      </c>
      <c r="N119" s="1"/>
      <c r="O119" s="1"/>
    </row>
    <row r="120" spans="1:15" ht="12.75" customHeight="1">
      <c r="A120" s="215">
        <v>111</v>
      </c>
      <c r="B120" s="218" t="s">
        <v>262</v>
      </c>
      <c r="C120" s="232">
        <v>836.7</v>
      </c>
      <c r="D120" s="233">
        <v>837.15</v>
      </c>
      <c r="E120" s="233">
        <v>829.55</v>
      </c>
      <c r="F120" s="233">
        <v>822.4</v>
      </c>
      <c r="G120" s="233">
        <v>814.8</v>
      </c>
      <c r="H120" s="233">
        <v>844.3</v>
      </c>
      <c r="I120" s="233">
        <v>851.90000000000009</v>
      </c>
      <c r="J120" s="233">
        <v>859.05</v>
      </c>
      <c r="K120" s="232">
        <v>844.75</v>
      </c>
      <c r="L120" s="232">
        <v>830</v>
      </c>
      <c r="M120" s="232">
        <v>3.1146099999999999</v>
      </c>
      <c r="N120" s="1"/>
      <c r="O120" s="1"/>
    </row>
    <row r="121" spans="1:15" ht="12.75" customHeight="1">
      <c r="A121" s="215">
        <v>112</v>
      </c>
      <c r="B121" s="218" t="s">
        <v>263</v>
      </c>
      <c r="C121" s="232">
        <v>293.55</v>
      </c>
      <c r="D121" s="233">
        <v>293.15000000000003</v>
      </c>
      <c r="E121" s="233">
        <v>288.40000000000009</v>
      </c>
      <c r="F121" s="233">
        <v>283.25000000000006</v>
      </c>
      <c r="G121" s="233">
        <v>278.50000000000011</v>
      </c>
      <c r="H121" s="233">
        <v>298.30000000000007</v>
      </c>
      <c r="I121" s="233">
        <v>303.04999999999995</v>
      </c>
      <c r="J121" s="233">
        <v>308.20000000000005</v>
      </c>
      <c r="K121" s="232">
        <v>297.89999999999998</v>
      </c>
      <c r="L121" s="232">
        <v>288</v>
      </c>
      <c r="M121" s="232">
        <v>10.054589999999999</v>
      </c>
      <c r="N121" s="1"/>
      <c r="O121" s="1"/>
    </row>
    <row r="122" spans="1:15" ht="12.75" customHeight="1">
      <c r="A122" s="215">
        <v>113</v>
      </c>
      <c r="B122" s="218" t="s">
        <v>139</v>
      </c>
      <c r="C122" s="232">
        <v>775.3</v>
      </c>
      <c r="D122" s="233">
        <v>774.98333333333323</v>
      </c>
      <c r="E122" s="233">
        <v>766.46666666666647</v>
      </c>
      <c r="F122" s="233">
        <v>757.63333333333321</v>
      </c>
      <c r="G122" s="233">
        <v>749.11666666666645</v>
      </c>
      <c r="H122" s="233">
        <v>783.81666666666649</v>
      </c>
      <c r="I122" s="233">
        <v>792.33333333333314</v>
      </c>
      <c r="J122" s="233">
        <v>801.16666666666652</v>
      </c>
      <c r="K122" s="232">
        <v>783.5</v>
      </c>
      <c r="L122" s="232">
        <v>766.15</v>
      </c>
      <c r="M122" s="232">
        <v>33.600430000000003</v>
      </c>
      <c r="N122" s="1"/>
      <c r="O122" s="1"/>
    </row>
    <row r="123" spans="1:15" ht="12.75" customHeight="1">
      <c r="A123" s="215">
        <v>114</v>
      </c>
      <c r="B123" s="218" t="s">
        <v>138</v>
      </c>
      <c r="C123" s="232">
        <v>594.65</v>
      </c>
      <c r="D123" s="233">
        <v>593.68333333333328</v>
      </c>
      <c r="E123" s="233">
        <v>585.46666666666658</v>
      </c>
      <c r="F123" s="233">
        <v>576.2833333333333</v>
      </c>
      <c r="G123" s="233">
        <v>568.06666666666661</v>
      </c>
      <c r="H123" s="233">
        <v>602.86666666666656</v>
      </c>
      <c r="I123" s="233">
        <v>611.08333333333326</v>
      </c>
      <c r="J123" s="233">
        <v>620.26666666666654</v>
      </c>
      <c r="K123" s="232">
        <v>601.9</v>
      </c>
      <c r="L123" s="232">
        <v>584.5</v>
      </c>
      <c r="M123" s="232">
        <v>64.135409999999993</v>
      </c>
      <c r="N123" s="1"/>
      <c r="O123" s="1"/>
    </row>
    <row r="124" spans="1:15" ht="12.75" customHeight="1">
      <c r="A124" s="215">
        <v>115</v>
      </c>
      <c r="B124" s="218" t="s">
        <v>140</v>
      </c>
      <c r="C124" s="232">
        <v>505.05</v>
      </c>
      <c r="D124" s="233">
        <v>507.45</v>
      </c>
      <c r="E124" s="233">
        <v>501.1</v>
      </c>
      <c r="F124" s="233">
        <v>497.15000000000003</v>
      </c>
      <c r="G124" s="233">
        <v>490.80000000000007</v>
      </c>
      <c r="H124" s="233">
        <v>511.4</v>
      </c>
      <c r="I124" s="233">
        <v>517.75</v>
      </c>
      <c r="J124" s="233">
        <v>521.69999999999993</v>
      </c>
      <c r="K124" s="232">
        <v>513.79999999999995</v>
      </c>
      <c r="L124" s="232">
        <v>503.5</v>
      </c>
      <c r="M124" s="232">
        <v>17.826609999999999</v>
      </c>
      <c r="N124" s="1"/>
      <c r="O124" s="1"/>
    </row>
    <row r="125" spans="1:15" ht="12.75" customHeight="1">
      <c r="A125" s="215">
        <v>116</v>
      </c>
      <c r="B125" s="218" t="s">
        <v>141</v>
      </c>
      <c r="C125" s="232">
        <v>1825.05</v>
      </c>
      <c r="D125" s="233">
        <v>1824.8333333333333</v>
      </c>
      <c r="E125" s="233">
        <v>1816.6666666666665</v>
      </c>
      <c r="F125" s="233">
        <v>1808.2833333333333</v>
      </c>
      <c r="G125" s="233">
        <v>1800.1166666666666</v>
      </c>
      <c r="H125" s="233">
        <v>1833.2166666666665</v>
      </c>
      <c r="I125" s="233">
        <v>1841.383333333333</v>
      </c>
      <c r="J125" s="233">
        <v>1849.7666666666664</v>
      </c>
      <c r="K125" s="232">
        <v>1833</v>
      </c>
      <c r="L125" s="232">
        <v>1816.45</v>
      </c>
      <c r="M125" s="232">
        <v>11.25001</v>
      </c>
      <c r="N125" s="1"/>
      <c r="O125" s="1"/>
    </row>
    <row r="126" spans="1:15" ht="12.75" customHeight="1">
      <c r="A126" s="215">
        <v>117</v>
      </c>
      <c r="B126" s="218" t="s">
        <v>142</v>
      </c>
      <c r="C126" s="232">
        <v>89.85</v>
      </c>
      <c r="D126" s="233">
        <v>89.116666666666674</v>
      </c>
      <c r="E126" s="233">
        <v>88.033333333333346</v>
      </c>
      <c r="F126" s="233">
        <v>86.216666666666669</v>
      </c>
      <c r="G126" s="233">
        <v>85.13333333333334</v>
      </c>
      <c r="H126" s="233">
        <v>90.933333333333351</v>
      </c>
      <c r="I126" s="233">
        <v>92.016666666666666</v>
      </c>
      <c r="J126" s="233">
        <v>93.833333333333357</v>
      </c>
      <c r="K126" s="232">
        <v>90.2</v>
      </c>
      <c r="L126" s="232">
        <v>87.3</v>
      </c>
      <c r="M126" s="232">
        <v>62.507159999999999</v>
      </c>
      <c r="N126" s="1"/>
      <c r="O126" s="1"/>
    </row>
    <row r="127" spans="1:15" ht="12.75" customHeight="1">
      <c r="A127" s="215">
        <v>118</v>
      </c>
      <c r="B127" s="218" t="s">
        <v>146</v>
      </c>
      <c r="C127" s="232">
        <v>3723.5</v>
      </c>
      <c r="D127" s="233">
        <v>3712.9</v>
      </c>
      <c r="E127" s="233">
        <v>3686.8</v>
      </c>
      <c r="F127" s="233">
        <v>3650.1</v>
      </c>
      <c r="G127" s="233">
        <v>3624</v>
      </c>
      <c r="H127" s="233">
        <v>3749.6000000000004</v>
      </c>
      <c r="I127" s="233">
        <v>3775.7</v>
      </c>
      <c r="J127" s="233">
        <v>3812.4000000000005</v>
      </c>
      <c r="K127" s="232">
        <v>3739</v>
      </c>
      <c r="L127" s="232">
        <v>3676.2</v>
      </c>
      <c r="M127" s="232">
        <v>1.32077</v>
      </c>
      <c r="N127" s="1"/>
      <c r="O127" s="1"/>
    </row>
    <row r="128" spans="1:15" ht="12.75" customHeight="1">
      <c r="A128" s="215">
        <v>119</v>
      </c>
      <c r="B128" s="218" t="s">
        <v>144</v>
      </c>
      <c r="C128" s="232">
        <v>424.45</v>
      </c>
      <c r="D128" s="233">
        <v>420.41666666666669</v>
      </c>
      <c r="E128" s="233">
        <v>415.83333333333337</v>
      </c>
      <c r="F128" s="233">
        <v>407.2166666666667</v>
      </c>
      <c r="G128" s="233">
        <v>402.63333333333338</v>
      </c>
      <c r="H128" s="233">
        <v>429.03333333333336</v>
      </c>
      <c r="I128" s="233">
        <v>433.61666666666673</v>
      </c>
      <c r="J128" s="233">
        <v>442.23333333333335</v>
      </c>
      <c r="K128" s="232">
        <v>425</v>
      </c>
      <c r="L128" s="232">
        <v>411.8</v>
      </c>
      <c r="M128" s="232">
        <v>20.661449999999999</v>
      </c>
      <c r="N128" s="1"/>
      <c r="O128" s="1"/>
    </row>
    <row r="129" spans="1:15" ht="12.75" customHeight="1">
      <c r="A129" s="215">
        <v>120</v>
      </c>
      <c r="B129" s="218" t="s">
        <v>884</v>
      </c>
      <c r="C129" s="232">
        <v>4322.1000000000004</v>
      </c>
      <c r="D129" s="233">
        <v>4334.2166666666672</v>
      </c>
      <c r="E129" s="233">
        <v>4282.5833333333339</v>
      </c>
      <c r="F129" s="233">
        <v>4243.0666666666666</v>
      </c>
      <c r="G129" s="233">
        <v>4191.4333333333334</v>
      </c>
      <c r="H129" s="233">
        <v>4373.7333333333345</v>
      </c>
      <c r="I129" s="233">
        <v>4425.3666666666677</v>
      </c>
      <c r="J129" s="233">
        <v>4464.883333333335</v>
      </c>
      <c r="K129" s="232">
        <v>4385.8500000000004</v>
      </c>
      <c r="L129" s="232">
        <v>4294.7</v>
      </c>
      <c r="M129" s="232">
        <v>2.68574</v>
      </c>
      <c r="N129" s="1"/>
      <c r="O129" s="1"/>
    </row>
    <row r="130" spans="1:15" ht="12.75" customHeight="1">
      <c r="A130" s="215">
        <v>121</v>
      </c>
      <c r="B130" s="218" t="s">
        <v>145</v>
      </c>
      <c r="C130" s="232">
        <v>2089.4499999999998</v>
      </c>
      <c r="D130" s="233">
        <v>2087.3666666666663</v>
      </c>
      <c r="E130" s="233">
        <v>2077.1333333333328</v>
      </c>
      <c r="F130" s="233">
        <v>2064.8166666666666</v>
      </c>
      <c r="G130" s="233">
        <v>2054.583333333333</v>
      </c>
      <c r="H130" s="233">
        <v>2099.6833333333325</v>
      </c>
      <c r="I130" s="233">
        <v>2109.9166666666661</v>
      </c>
      <c r="J130" s="233">
        <v>2122.2333333333322</v>
      </c>
      <c r="K130" s="232">
        <v>2097.6</v>
      </c>
      <c r="L130" s="232">
        <v>2075.0500000000002</v>
      </c>
      <c r="M130" s="232">
        <v>8.0734399999999997</v>
      </c>
      <c r="N130" s="1"/>
      <c r="O130" s="1"/>
    </row>
    <row r="131" spans="1:15" ht="12.75" customHeight="1">
      <c r="A131" s="215">
        <v>122</v>
      </c>
      <c r="B131" s="218" t="s">
        <v>264</v>
      </c>
      <c r="C131" s="232">
        <v>373.4</v>
      </c>
      <c r="D131" s="233">
        <v>373.68333333333334</v>
      </c>
      <c r="E131" s="233">
        <v>370.2166666666667</v>
      </c>
      <c r="F131" s="233">
        <v>367.03333333333336</v>
      </c>
      <c r="G131" s="233">
        <v>363.56666666666672</v>
      </c>
      <c r="H131" s="233">
        <v>376.86666666666667</v>
      </c>
      <c r="I131" s="233">
        <v>380.33333333333326</v>
      </c>
      <c r="J131" s="233">
        <v>383.51666666666665</v>
      </c>
      <c r="K131" s="232">
        <v>377.15</v>
      </c>
      <c r="L131" s="232">
        <v>370.5</v>
      </c>
      <c r="M131" s="232">
        <v>11.65654</v>
      </c>
      <c r="N131" s="1"/>
      <c r="O131" s="1"/>
    </row>
    <row r="132" spans="1:15" ht="12.75" customHeight="1">
      <c r="A132" s="215">
        <v>123</v>
      </c>
      <c r="B132" s="218" t="s">
        <v>851</v>
      </c>
      <c r="C132" s="232">
        <v>709.5</v>
      </c>
      <c r="D132" s="233">
        <v>702.93333333333339</v>
      </c>
      <c r="E132" s="233">
        <v>691.26666666666677</v>
      </c>
      <c r="F132" s="233">
        <v>673.03333333333342</v>
      </c>
      <c r="G132" s="233">
        <v>661.36666666666679</v>
      </c>
      <c r="H132" s="233">
        <v>721.16666666666674</v>
      </c>
      <c r="I132" s="233">
        <v>732.83333333333326</v>
      </c>
      <c r="J132" s="233">
        <v>751.06666666666672</v>
      </c>
      <c r="K132" s="232">
        <v>714.6</v>
      </c>
      <c r="L132" s="232">
        <v>684.7</v>
      </c>
      <c r="M132" s="232">
        <v>29.882580000000001</v>
      </c>
      <c r="N132" s="1"/>
      <c r="O132" s="1"/>
    </row>
    <row r="133" spans="1:15" ht="12.75" customHeight="1">
      <c r="A133" s="215">
        <v>124</v>
      </c>
      <c r="B133" s="218" t="s">
        <v>414</v>
      </c>
      <c r="C133" s="232">
        <v>3540.45</v>
      </c>
      <c r="D133" s="233">
        <v>3513.7333333333336</v>
      </c>
      <c r="E133" s="233">
        <v>3456.7166666666672</v>
      </c>
      <c r="F133" s="233">
        <v>3372.9833333333336</v>
      </c>
      <c r="G133" s="233">
        <v>3315.9666666666672</v>
      </c>
      <c r="H133" s="233">
        <v>3597.4666666666672</v>
      </c>
      <c r="I133" s="233">
        <v>3654.4833333333336</v>
      </c>
      <c r="J133" s="233">
        <v>3738.2166666666672</v>
      </c>
      <c r="K133" s="232">
        <v>3570.75</v>
      </c>
      <c r="L133" s="232">
        <v>3430</v>
      </c>
      <c r="M133" s="232">
        <v>0.80832999999999999</v>
      </c>
      <c r="N133" s="1"/>
      <c r="O133" s="1"/>
    </row>
    <row r="134" spans="1:15" ht="12.75" customHeight="1">
      <c r="A134" s="215">
        <v>125</v>
      </c>
      <c r="B134" s="218" t="s">
        <v>147</v>
      </c>
      <c r="C134" s="232">
        <v>732.85</v>
      </c>
      <c r="D134" s="233">
        <v>730.5</v>
      </c>
      <c r="E134" s="233">
        <v>724.9</v>
      </c>
      <c r="F134" s="233">
        <v>716.94999999999993</v>
      </c>
      <c r="G134" s="233">
        <v>711.34999999999991</v>
      </c>
      <c r="H134" s="233">
        <v>738.45</v>
      </c>
      <c r="I134" s="233">
        <v>744.05</v>
      </c>
      <c r="J134" s="233">
        <v>752.00000000000011</v>
      </c>
      <c r="K134" s="232">
        <v>736.1</v>
      </c>
      <c r="L134" s="232">
        <v>722.55</v>
      </c>
      <c r="M134" s="232">
        <v>5.1847200000000004</v>
      </c>
      <c r="N134" s="1"/>
      <c r="O134" s="1"/>
    </row>
    <row r="135" spans="1:15" ht="12.75" customHeight="1">
      <c r="A135" s="215">
        <v>126</v>
      </c>
      <c r="B135" s="218" t="s">
        <v>158</v>
      </c>
      <c r="C135" s="232">
        <v>88051.199999999997</v>
      </c>
      <c r="D135" s="233">
        <v>88225.416666666672</v>
      </c>
      <c r="E135" s="233">
        <v>87705.483333333337</v>
      </c>
      <c r="F135" s="233">
        <v>87359.766666666663</v>
      </c>
      <c r="G135" s="233">
        <v>86839.833333333328</v>
      </c>
      <c r="H135" s="233">
        <v>88571.133333333346</v>
      </c>
      <c r="I135" s="233">
        <v>89091.066666666666</v>
      </c>
      <c r="J135" s="233">
        <v>89436.783333333355</v>
      </c>
      <c r="K135" s="232">
        <v>88745.35</v>
      </c>
      <c r="L135" s="232">
        <v>87879.7</v>
      </c>
      <c r="M135" s="232">
        <v>4.2479999999999997E-2</v>
      </c>
      <c r="N135" s="1"/>
      <c r="O135" s="1"/>
    </row>
    <row r="136" spans="1:15" ht="12.75" customHeight="1">
      <c r="A136" s="215">
        <v>127</v>
      </c>
      <c r="B136" s="218" t="s">
        <v>149</v>
      </c>
      <c r="C136" s="232">
        <v>241.05</v>
      </c>
      <c r="D136" s="233">
        <v>238.78333333333333</v>
      </c>
      <c r="E136" s="233">
        <v>235.01666666666665</v>
      </c>
      <c r="F136" s="233">
        <v>228.98333333333332</v>
      </c>
      <c r="G136" s="233">
        <v>225.21666666666664</v>
      </c>
      <c r="H136" s="233">
        <v>244.81666666666666</v>
      </c>
      <c r="I136" s="233">
        <v>248.58333333333337</v>
      </c>
      <c r="J136" s="233">
        <v>254.61666666666667</v>
      </c>
      <c r="K136" s="232">
        <v>242.55</v>
      </c>
      <c r="L136" s="232">
        <v>232.75</v>
      </c>
      <c r="M136" s="232">
        <v>32.687890000000003</v>
      </c>
      <c r="N136" s="1"/>
      <c r="O136" s="1"/>
    </row>
    <row r="137" spans="1:15" ht="12.75" customHeight="1">
      <c r="A137" s="215">
        <v>128</v>
      </c>
      <c r="B137" s="218" t="s">
        <v>148</v>
      </c>
      <c r="C137" s="232">
        <v>1262.8499999999999</v>
      </c>
      <c r="D137" s="233">
        <v>1258.8166666666666</v>
      </c>
      <c r="E137" s="233">
        <v>1246.6333333333332</v>
      </c>
      <c r="F137" s="233">
        <v>1230.4166666666665</v>
      </c>
      <c r="G137" s="233">
        <v>1218.2333333333331</v>
      </c>
      <c r="H137" s="233">
        <v>1275.0333333333333</v>
      </c>
      <c r="I137" s="233">
        <v>1287.2166666666667</v>
      </c>
      <c r="J137" s="233">
        <v>1303.4333333333334</v>
      </c>
      <c r="K137" s="232">
        <v>1271</v>
      </c>
      <c r="L137" s="232">
        <v>1242.5999999999999</v>
      </c>
      <c r="M137" s="232">
        <v>17.18385</v>
      </c>
      <c r="N137" s="1"/>
      <c r="O137" s="1"/>
    </row>
    <row r="138" spans="1:15" ht="12.75" customHeight="1">
      <c r="A138" s="215">
        <v>129</v>
      </c>
      <c r="B138" s="218" t="s">
        <v>151</v>
      </c>
      <c r="C138" s="232">
        <v>506.25</v>
      </c>
      <c r="D138" s="233">
        <v>506.75</v>
      </c>
      <c r="E138" s="233">
        <v>500.5</v>
      </c>
      <c r="F138" s="233">
        <v>494.75</v>
      </c>
      <c r="G138" s="233">
        <v>488.5</v>
      </c>
      <c r="H138" s="233">
        <v>512.5</v>
      </c>
      <c r="I138" s="233">
        <v>518.75</v>
      </c>
      <c r="J138" s="233">
        <v>524.5</v>
      </c>
      <c r="K138" s="232">
        <v>513</v>
      </c>
      <c r="L138" s="232">
        <v>501</v>
      </c>
      <c r="M138" s="232">
        <v>6.5138499999999997</v>
      </c>
      <c r="N138" s="1"/>
      <c r="O138" s="1"/>
    </row>
    <row r="139" spans="1:15" ht="12.75" customHeight="1">
      <c r="A139" s="215">
        <v>130</v>
      </c>
      <c r="B139" s="218" t="s">
        <v>152</v>
      </c>
      <c r="C139" s="232">
        <v>8403.2999999999993</v>
      </c>
      <c r="D139" s="233">
        <v>8398.3000000000011</v>
      </c>
      <c r="E139" s="233">
        <v>8342.6000000000022</v>
      </c>
      <c r="F139" s="233">
        <v>8281.9000000000015</v>
      </c>
      <c r="G139" s="233">
        <v>8226.2000000000025</v>
      </c>
      <c r="H139" s="233">
        <v>8459.0000000000018</v>
      </c>
      <c r="I139" s="233">
        <v>8514.7000000000025</v>
      </c>
      <c r="J139" s="233">
        <v>8575.4000000000015</v>
      </c>
      <c r="K139" s="232">
        <v>8454</v>
      </c>
      <c r="L139" s="232">
        <v>8337.6</v>
      </c>
      <c r="M139" s="232">
        <v>3.9815900000000002</v>
      </c>
      <c r="N139" s="1"/>
      <c r="O139" s="1"/>
    </row>
    <row r="140" spans="1:15" ht="12.75" customHeight="1">
      <c r="A140" s="215">
        <v>131</v>
      </c>
      <c r="B140" s="218" t="s">
        <v>155</v>
      </c>
      <c r="C140" s="232">
        <v>683.55</v>
      </c>
      <c r="D140" s="233">
        <v>681.2833333333333</v>
      </c>
      <c r="E140" s="233">
        <v>676.16666666666663</v>
      </c>
      <c r="F140" s="233">
        <v>668.7833333333333</v>
      </c>
      <c r="G140" s="233">
        <v>663.66666666666663</v>
      </c>
      <c r="H140" s="233">
        <v>688.66666666666663</v>
      </c>
      <c r="I140" s="233">
        <v>693.78333333333342</v>
      </c>
      <c r="J140" s="233">
        <v>701.16666666666663</v>
      </c>
      <c r="K140" s="232">
        <v>686.4</v>
      </c>
      <c r="L140" s="232">
        <v>673.9</v>
      </c>
      <c r="M140" s="232">
        <v>3.1999499999999999</v>
      </c>
      <c r="N140" s="1"/>
      <c r="O140" s="1"/>
    </row>
    <row r="141" spans="1:15" ht="12.75" customHeight="1">
      <c r="A141" s="215">
        <v>132</v>
      </c>
      <c r="B141" s="218" t="s">
        <v>422</v>
      </c>
      <c r="C141" s="232">
        <v>447.6</v>
      </c>
      <c r="D141" s="233">
        <v>444.75</v>
      </c>
      <c r="E141" s="233">
        <v>438.25</v>
      </c>
      <c r="F141" s="233">
        <v>428.9</v>
      </c>
      <c r="G141" s="233">
        <v>422.4</v>
      </c>
      <c r="H141" s="233">
        <v>454.1</v>
      </c>
      <c r="I141" s="233">
        <v>460.6</v>
      </c>
      <c r="J141" s="233">
        <v>469.95000000000005</v>
      </c>
      <c r="K141" s="232">
        <v>451.25</v>
      </c>
      <c r="L141" s="232">
        <v>435.4</v>
      </c>
      <c r="M141" s="232">
        <v>6.1306000000000003</v>
      </c>
      <c r="N141" s="1"/>
      <c r="O141" s="1"/>
    </row>
    <row r="142" spans="1:15" ht="12.75" customHeight="1">
      <c r="A142" s="215">
        <v>133</v>
      </c>
      <c r="B142" s="218" t="s">
        <v>852</v>
      </c>
      <c r="C142" s="232">
        <v>58.15</v>
      </c>
      <c r="D142" s="233">
        <v>58.25</v>
      </c>
      <c r="E142" s="233">
        <v>57.75</v>
      </c>
      <c r="F142" s="233">
        <v>57.35</v>
      </c>
      <c r="G142" s="233">
        <v>56.85</v>
      </c>
      <c r="H142" s="233">
        <v>58.65</v>
      </c>
      <c r="I142" s="233">
        <v>59.15</v>
      </c>
      <c r="J142" s="233">
        <v>59.55</v>
      </c>
      <c r="K142" s="232">
        <v>58.75</v>
      </c>
      <c r="L142" s="232">
        <v>57.85</v>
      </c>
      <c r="M142" s="232">
        <v>15.89575</v>
      </c>
      <c r="N142" s="1"/>
      <c r="O142" s="1"/>
    </row>
    <row r="143" spans="1:15" ht="12.75" customHeight="1">
      <c r="A143" s="215">
        <v>134</v>
      </c>
      <c r="B143" s="218" t="s">
        <v>157</v>
      </c>
      <c r="C143" s="232">
        <v>1969.4</v>
      </c>
      <c r="D143" s="233">
        <v>1962.6000000000001</v>
      </c>
      <c r="E143" s="233">
        <v>1939.4500000000003</v>
      </c>
      <c r="F143" s="233">
        <v>1909.5000000000002</v>
      </c>
      <c r="G143" s="233">
        <v>1886.3500000000004</v>
      </c>
      <c r="H143" s="233">
        <v>1992.5500000000002</v>
      </c>
      <c r="I143" s="233">
        <v>2015.7000000000003</v>
      </c>
      <c r="J143" s="233">
        <v>2045.65</v>
      </c>
      <c r="K143" s="232">
        <v>1985.75</v>
      </c>
      <c r="L143" s="232">
        <v>1932.65</v>
      </c>
      <c r="M143" s="232">
        <v>3.15327</v>
      </c>
      <c r="N143" s="1"/>
      <c r="O143" s="1"/>
    </row>
    <row r="144" spans="1:15" ht="12.75" customHeight="1">
      <c r="A144" s="215">
        <v>135</v>
      </c>
      <c r="B144" s="218" t="s">
        <v>159</v>
      </c>
      <c r="C144" s="232">
        <v>1091.7</v>
      </c>
      <c r="D144" s="233">
        <v>1082.9166666666667</v>
      </c>
      <c r="E144" s="233">
        <v>1070.8333333333335</v>
      </c>
      <c r="F144" s="233">
        <v>1049.9666666666667</v>
      </c>
      <c r="G144" s="233">
        <v>1037.8833333333334</v>
      </c>
      <c r="H144" s="233">
        <v>1103.7833333333335</v>
      </c>
      <c r="I144" s="233">
        <v>1115.866666666667</v>
      </c>
      <c r="J144" s="233">
        <v>1136.7333333333336</v>
      </c>
      <c r="K144" s="232">
        <v>1095</v>
      </c>
      <c r="L144" s="232">
        <v>1062.05</v>
      </c>
      <c r="M144" s="232">
        <v>2.9028900000000002</v>
      </c>
      <c r="N144" s="1"/>
      <c r="O144" s="1"/>
    </row>
    <row r="145" spans="1:15" ht="12.75" customHeight="1">
      <c r="A145" s="215">
        <v>136</v>
      </c>
      <c r="B145" s="218" t="s">
        <v>167</v>
      </c>
      <c r="C145" s="232">
        <v>168</v>
      </c>
      <c r="D145" s="233">
        <v>167.65</v>
      </c>
      <c r="E145" s="233">
        <v>166.75</v>
      </c>
      <c r="F145" s="233">
        <v>165.5</v>
      </c>
      <c r="G145" s="233">
        <v>164.6</v>
      </c>
      <c r="H145" s="233">
        <v>168.9</v>
      </c>
      <c r="I145" s="233">
        <v>169.80000000000004</v>
      </c>
      <c r="J145" s="233">
        <v>171.05</v>
      </c>
      <c r="K145" s="232">
        <v>168.55</v>
      </c>
      <c r="L145" s="232">
        <v>166.4</v>
      </c>
      <c r="M145" s="232">
        <v>73.229619999999997</v>
      </c>
      <c r="N145" s="1"/>
      <c r="O145" s="1"/>
    </row>
    <row r="146" spans="1:15" ht="12.75" customHeight="1">
      <c r="A146" s="215">
        <v>137</v>
      </c>
      <c r="B146" s="218" t="s">
        <v>161</v>
      </c>
      <c r="C146" s="232">
        <v>83.7</v>
      </c>
      <c r="D146" s="233">
        <v>82.95</v>
      </c>
      <c r="E146" s="233">
        <v>81.600000000000009</v>
      </c>
      <c r="F146" s="233">
        <v>79.5</v>
      </c>
      <c r="G146" s="233">
        <v>78.150000000000006</v>
      </c>
      <c r="H146" s="233">
        <v>85.050000000000011</v>
      </c>
      <c r="I146" s="233">
        <v>86.4</v>
      </c>
      <c r="J146" s="233">
        <v>88.500000000000014</v>
      </c>
      <c r="K146" s="232">
        <v>84.3</v>
      </c>
      <c r="L146" s="232">
        <v>80.849999999999994</v>
      </c>
      <c r="M146" s="232">
        <v>261.51479</v>
      </c>
      <c r="N146" s="1"/>
      <c r="O146" s="1"/>
    </row>
    <row r="147" spans="1:15" ht="12.75" customHeight="1">
      <c r="A147" s="215">
        <v>138</v>
      </c>
      <c r="B147" s="218" t="s">
        <v>163</v>
      </c>
      <c r="C147" s="232">
        <v>4122.3999999999996</v>
      </c>
      <c r="D147" s="233">
        <v>4112.1333333333332</v>
      </c>
      <c r="E147" s="233">
        <v>4070.2666666666664</v>
      </c>
      <c r="F147" s="233">
        <v>4018.1333333333332</v>
      </c>
      <c r="G147" s="233">
        <v>3976.2666666666664</v>
      </c>
      <c r="H147" s="233">
        <v>4164.2666666666664</v>
      </c>
      <c r="I147" s="233">
        <v>4206.1333333333332</v>
      </c>
      <c r="J147" s="233">
        <v>4258.2666666666664</v>
      </c>
      <c r="K147" s="232">
        <v>4154</v>
      </c>
      <c r="L147" s="232">
        <v>4060</v>
      </c>
      <c r="M147" s="232">
        <v>0.70637000000000005</v>
      </c>
      <c r="N147" s="1"/>
      <c r="O147" s="1"/>
    </row>
    <row r="148" spans="1:15" ht="12.75" customHeight="1">
      <c r="A148" s="215">
        <v>139</v>
      </c>
      <c r="B148" s="218" t="s">
        <v>164</v>
      </c>
      <c r="C148" s="232">
        <v>19561.55</v>
      </c>
      <c r="D148" s="233">
        <v>19592.600000000002</v>
      </c>
      <c r="E148" s="233">
        <v>19470.200000000004</v>
      </c>
      <c r="F148" s="233">
        <v>19378.850000000002</v>
      </c>
      <c r="G148" s="233">
        <v>19256.450000000004</v>
      </c>
      <c r="H148" s="233">
        <v>19683.950000000004</v>
      </c>
      <c r="I148" s="233">
        <v>19806.350000000006</v>
      </c>
      <c r="J148" s="233">
        <v>19897.700000000004</v>
      </c>
      <c r="K148" s="232">
        <v>19715</v>
      </c>
      <c r="L148" s="232">
        <v>19501.25</v>
      </c>
      <c r="M148" s="232">
        <v>0.25163999999999997</v>
      </c>
      <c r="N148" s="1"/>
      <c r="O148" s="1"/>
    </row>
    <row r="149" spans="1:15" ht="12.75" customHeight="1">
      <c r="A149" s="215">
        <v>140</v>
      </c>
      <c r="B149" s="218" t="s">
        <v>160</v>
      </c>
      <c r="C149" s="232">
        <v>251.5</v>
      </c>
      <c r="D149" s="233">
        <v>250.79999999999998</v>
      </c>
      <c r="E149" s="233">
        <v>249.14999999999998</v>
      </c>
      <c r="F149" s="233">
        <v>246.79999999999998</v>
      </c>
      <c r="G149" s="233">
        <v>245.14999999999998</v>
      </c>
      <c r="H149" s="233">
        <v>253.14999999999998</v>
      </c>
      <c r="I149" s="233">
        <v>254.8</v>
      </c>
      <c r="J149" s="233">
        <v>257.14999999999998</v>
      </c>
      <c r="K149" s="232">
        <v>252.45</v>
      </c>
      <c r="L149" s="232">
        <v>248.45</v>
      </c>
      <c r="M149" s="232">
        <v>3.6331899999999999</v>
      </c>
      <c r="N149" s="1"/>
      <c r="O149" s="1"/>
    </row>
    <row r="150" spans="1:15" ht="12.75" customHeight="1">
      <c r="A150" s="215">
        <v>141</v>
      </c>
      <c r="B150" s="218" t="s">
        <v>266</v>
      </c>
      <c r="C150" s="232">
        <v>871.7</v>
      </c>
      <c r="D150" s="233">
        <v>870.9</v>
      </c>
      <c r="E150" s="233">
        <v>865.15</v>
      </c>
      <c r="F150" s="233">
        <v>858.6</v>
      </c>
      <c r="G150" s="233">
        <v>852.85</v>
      </c>
      <c r="H150" s="233">
        <v>877.44999999999993</v>
      </c>
      <c r="I150" s="233">
        <v>883.19999999999993</v>
      </c>
      <c r="J150" s="233">
        <v>889.74999999999989</v>
      </c>
      <c r="K150" s="232">
        <v>876.65</v>
      </c>
      <c r="L150" s="232">
        <v>864.35</v>
      </c>
      <c r="M150" s="232">
        <v>1.7652000000000001</v>
      </c>
      <c r="N150" s="1"/>
      <c r="O150" s="1"/>
    </row>
    <row r="151" spans="1:15" ht="12.75" customHeight="1">
      <c r="A151" s="215">
        <v>142</v>
      </c>
      <c r="B151" s="218" t="s">
        <v>168</v>
      </c>
      <c r="C151" s="232">
        <v>150.44999999999999</v>
      </c>
      <c r="D151" s="233">
        <v>149.5</v>
      </c>
      <c r="E151" s="233">
        <v>148.19999999999999</v>
      </c>
      <c r="F151" s="233">
        <v>145.94999999999999</v>
      </c>
      <c r="G151" s="233">
        <v>144.64999999999998</v>
      </c>
      <c r="H151" s="233">
        <v>151.75</v>
      </c>
      <c r="I151" s="233">
        <v>153.05000000000001</v>
      </c>
      <c r="J151" s="233">
        <v>155.30000000000001</v>
      </c>
      <c r="K151" s="232">
        <v>150.80000000000001</v>
      </c>
      <c r="L151" s="232">
        <v>147.25</v>
      </c>
      <c r="M151" s="232">
        <v>96.314959999999999</v>
      </c>
      <c r="N151" s="1"/>
      <c r="O151" s="1"/>
    </row>
    <row r="152" spans="1:15" ht="12.75" customHeight="1">
      <c r="A152" s="215">
        <v>143</v>
      </c>
      <c r="B152" s="218" t="s">
        <v>267</v>
      </c>
      <c r="C152" s="232">
        <v>214.8</v>
      </c>
      <c r="D152" s="233">
        <v>213.28333333333333</v>
      </c>
      <c r="E152" s="233">
        <v>210.56666666666666</v>
      </c>
      <c r="F152" s="233">
        <v>206.33333333333334</v>
      </c>
      <c r="G152" s="233">
        <v>203.61666666666667</v>
      </c>
      <c r="H152" s="233">
        <v>217.51666666666665</v>
      </c>
      <c r="I152" s="233">
        <v>220.23333333333329</v>
      </c>
      <c r="J152" s="233">
        <v>224.46666666666664</v>
      </c>
      <c r="K152" s="232">
        <v>216</v>
      </c>
      <c r="L152" s="232">
        <v>209.05</v>
      </c>
      <c r="M152" s="232">
        <v>14.734819999999999</v>
      </c>
      <c r="N152" s="1"/>
      <c r="O152" s="1"/>
    </row>
    <row r="153" spans="1:15" ht="12.75" customHeight="1">
      <c r="A153" s="215">
        <v>144</v>
      </c>
      <c r="B153" s="218" t="s">
        <v>809</v>
      </c>
      <c r="C153" s="232">
        <v>532.1</v>
      </c>
      <c r="D153" s="233">
        <v>532</v>
      </c>
      <c r="E153" s="233">
        <v>527.15</v>
      </c>
      <c r="F153" s="233">
        <v>522.19999999999993</v>
      </c>
      <c r="G153" s="233">
        <v>517.34999999999991</v>
      </c>
      <c r="H153" s="233">
        <v>536.95000000000005</v>
      </c>
      <c r="I153" s="233">
        <v>541.79999999999995</v>
      </c>
      <c r="J153" s="233">
        <v>546.75000000000011</v>
      </c>
      <c r="K153" s="232">
        <v>536.85</v>
      </c>
      <c r="L153" s="232">
        <v>527.04999999999995</v>
      </c>
      <c r="M153" s="232">
        <v>12.63767</v>
      </c>
      <c r="N153" s="1"/>
      <c r="O153" s="1"/>
    </row>
    <row r="154" spans="1:15" ht="12.75" customHeight="1">
      <c r="A154" s="215">
        <v>145</v>
      </c>
      <c r="B154" s="218" t="s">
        <v>434</v>
      </c>
      <c r="C154" s="232">
        <v>3024</v>
      </c>
      <c r="D154" s="233">
        <v>3021.4166666666665</v>
      </c>
      <c r="E154" s="233">
        <v>3011.583333333333</v>
      </c>
      <c r="F154" s="233">
        <v>2999.1666666666665</v>
      </c>
      <c r="G154" s="233">
        <v>2989.333333333333</v>
      </c>
      <c r="H154" s="233">
        <v>3033.833333333333</v>
      </c>
      <c r="I154" s="233">
        <v>3043.6666666666661</v>
      </c>
      <c r="J154" s="233">
        <v>3056.083333333333</v>
      </c>
      <c r="K154" s="232">
        <v>3031.25</v>
      </c>
      <c r="L154" s="232">
        <v>3009</v>
      </c>
      <c r="M154" s="232">
        <v>0.19051999999999999</v>
      </c>
      <c r="N154" s="1"/>
      <c r="O154" s="1"/>
    </row>
    <row r="155" spans="1:15" ht="12.75" customHeight="1">
      <c r="A155" s="215">
        <v>146</v>
      </c>
      <c r="B155" s="218" t="s">
        <v>810</v>
      </c>
      <c r="C155" s="232">
        <v>452.15</v>
      </c>
      <c r="D155" s="233">
        <v>451.81666666666666</v>
      </c>
      <c r="E155" s="233">
        <v>448.13333333333333</v>
      </c>
      <c r="F155" s="233">
        <v>444.11666666666667</v>
      </c>
      <c r="G155" s="233">
        <v>440.43333333333334</v>
      </c>
      <c r="H155" s="233">
        <v>455.83333333333331</v>
      </c>
      <c r="I155" s="233">
        <v>459.51666666666659</v>
      </c>
      <c r="J155" s="233">
        <v>463.5333333333333</v>
      </c>
      <c r="K155" s="232">
        <v>455.5</v>
      </c>
      <c r="L155" s="232">
        <v>447.8</v>
      </c>
      <c r="M155" s="232">
        <v>8.6069800000000001</v>
      </c>
      <c r="N155" s="1"/>
      <c r="O155" s="1"/>
    </row>
    <row r="156" spans="1:15" ht="12.75" customHeight="1">
      <c r="A156" s="215">
        <v>147</v>
      </c>
      <c r="B156" s="218" t="s">
        <v>175</v>
      </c>
      <c r="C156" s="232">
        <v>3411.05</v>
      </c>
      <c r="D156" s="233">
        <v>3415.4833333333336</v>
      </c>
      <c r="E156" s="233">
        <v>3390.5666666666671</v>
      </c>
      <c r="F156" s="233">
        <v>3370.0833333333335</v>
      </c>
      <c r="G156" s="233">
        <v>3345.166666666667</v>
      </c>
      <c r="H156" s="233">
        <v>3435.9666666666672</v>
      </c>
      <c r="I156" s="233">
        <v>3460.8833333333332</v>
      </c>
      <c r="J156" s="233">
        <v>3481.3666666666672</v>
      </c>
      <c r="K156" s="232">
        <v>3440.4</v>
      </c>
      <c r="L156" s="232">
        <v>3395</v>
      </c>
      <c r="M156" s="232">
        <v>1.5515399999999999</v>
      </c>
      <c r="N156" s="1"/>
      <c r="O156" s="1"/>
    </row>
    <row r="157" spans="1:15" ht="12.75" customHeight="1">
      <c r="A157" s="215">
        <v>148</v>
      </c>
      <c r="B157" s="218" t="s">
        <v>169</v>
      </c>
      <c r="C157" s="232">
        <v>41921.050000000003</v>
      </c>
      <c r="D157" s="233">
        <v>42312</v>
      </c>
      <c r="E157" s="233">
        <v>41434.050000000003</v>
      </c>
      <c r="F157" s="233">
        <v>40947.050000000003</v>
      </c>
      <c r="G157" s="233">
        <v>40069.100000000006</v>
      </c>
      <c r="H157" s="233">
        <v>42799</v>
      </c>
      <c r="I157" s="233">
        <v>43676.95</v>
      </c>
      <c r="J157" s="233">
        <v>44163.95</v>
      </c>
      <c r="K157" s="232">
        <v>43189.95</v>
      </c>
      <c r="L157" s="232">
        <v>41825</v>
      </c>
      <c r="M157" s="232">
        <v>0.21542</v>
      </c>
      <c r="N157" s="1"/>
      <c r="O157" s="1"/>
    </row>
    <row r="158" spans="1:15" ht="12.75" customHeight="1">
      <c r="A158" s="215">
        <v>149</v>
      </c>
      <c r="B158" s="218" t="s">
        <v>853</v>
      </c>
      <c r="C158" s="232">
        <v>1193.4000000000001</v>
      </c>
      <c r="D158" s="233">
        <v>1194.1333333333334</v>
      </c>
      <c r="E158" s="233">
        <v>1170.2666666666669</v>
      </c>
      <c r="F158" s="233">
        <v>1147.1333333333334</v>
      </c>
      <c r="G158" s="233">
        <v>1123.2666666666669</v>
      </c>
      <c r="H158" s="233">
        <v>1217.2666666666669</v>
      </c>
      <c r="I158" s="233">
        <v>1241.1333333333332</v>
      </c>
      <c r="J158" s="233">
        <v>1264.2666666666669</v>
      </c>
      <c r="K158" s="232">
        <v>1218</v>
      </c>
      <c r="L158" s="232">
        <v>1171</v>
      </c>
      <c r="M158" s="232">
        <v>1.4890699999999999</v>
      </c>
      <c r="N158" s="1"/>
      <c r="O158" s="1"/>
    </row>
    <row r="159" spans="1:15" ht="12.75" customHeight="1">
      <c r="A159" s="215">
        <v>150</v>
      </c>
      <c r="B159" s="218" t="s">
        <v>439</v>
      </c>
      <c r="C159" s="232">
        <v>4027.95</v>
      </c>
      <c r="D159" s="233">
        <v>3974.3166666666671</v>
      </c>
      <c r="E159" s="233">
        <v>3903.6333333333341</v>
      </c>
      <c r="F159" s="233">
        <v>3779.3166666666671</v>
      </c>
      <c r="G159" s="233">
        <v>3708.6333333333341</v>
      </c>
      <c r="H159" s="233">
        <v>4098.6333333333341</v>
      </c>
      <c r="I159" s="233">
        <v>4169.3166666666675</v>
      </c>
      <c r="J159" s="233">
        <v>4293.6333333333341</v>
      </c>
      <c r="K159" s="232">
        <v>4045</v>
      </c>
      <c r="L159" s="232">
        <v>3850</v>
      </c>
      <c r="M159" s="232">
        <v>4.4593400000000001</v>
      </c>
      <c r="N159" s="1"/>
      <c r="O159" s="1"/>
    </row>
    <row r="160" spans="1:15" ht="12.75" customHeight="1">
      <c r="A160" s="215">
        <v>151</v>
      </c>
      <c r="B160" s="218" t="s">
        <v>171</v>
      </c>
      <c r="C160" s="232">
        <v>216.6</v>
      </c>
      <c r="D160" s="233">
        <v>215.48333333333335</v>
      </c>
      <c r="E160" s="233">
        <v>213.8666666666667</v>
      </c>
      <c r="F160" s="233">
        <v>211.13333333333335</v>
      </c>
      <c r="G160" s="233">
        <v>209.51666666666671</v>
      </c>
      <c r="H160" s="233">
        <v>218.2166666666667</v>
      </c>
      <c r="I160" s="233">
        <v>219.83333333333337</v>
      </c>
      <c r="J160" s="233">
        <v>222.56666666666669</v>
      </c>
      <c r="K160" s="232">
        <v>217.1</v>
      </c>
      <c r="L160" s="232">
        <v>212.75</v>
      </c>
      <c r="M160" s="232">
        <v>16.33559</v>
      </c>
      <c r="N160" s="1"/>
      <c r="O160" s="1"/>
    </row>
    <row r="161" spans="1:15" ht="12.75" customHeight="1">
      <c r="A161" s="215">
        <v>152</v>
      </c>
      <c r="B161" s="218" t="s">
        <v>174</v>
      </c>
      <c r="C161" s="232">
        <v>2530</v>
      </c>
      <c r="D161" s="233">
        <v>2533.3333333333335</v>
      </c>
      <c r="E161" s="233">
        <v>2506.666666666667</v>
      </c>
      <c r="F161" s="233">
        <v>2483.3333333333335</v>
      </c>
      <c r="G161" s="233">
        <v>2456.666666666667</v>
      </c>
      <c r="H161" s="233">
        <v>2556.666666666667</v>
      </c>
      <c r="I161" s="233">
        <v>2583.3333333333339</v>
      </c>
      <c r="J161" s="233">
        <v>2606.666666666667</v>
      </c>
      <c r="K161" s="232">
        <v>2560</v>
      </c>
      <c r="L161" s="232">
        <v>2510</v>
      </c>
      <c r="M161" s="232">
        <v>3.3488899999999999</v>
      </c>
      <c r="N161" s="1"/>
      <c r="O161" s="1"/>
    </row>
    <row r="162" spans="1:15" ht="12.75" customHeight="1">
      <c r="A162" s="215">
        <v>153</v>
      </c>
      <c r="B162" s="218" t="s">
        <v>268</v>
      </c>
      <c r="C162" s="232">
        <v>2580</v>
      </c>
      <c r="D162" s="233">
        <v>2578.35</v>
      </c>
      <c r="E162" s="233">
        <v>2547.6999999999998</v>
      </c>
      <c r="F162" s="233">
        <v>2515.4</v>
      </c>
      <c r="G162" s="233">
        <v>2484.75</v>
      </c>
      <c r="H162" s="233">
        <v>2610.6499999999996</v>
      </c>
      <c r="I162" s="233">
        <v>2641.3</v>
      </c>
      <c r="J162" s="233">
        <v>2673.5999999999995</v>
      </c>
      <c r="K162" s="232">
        <v>2609</v>
      </c>
      <c r="L162" s="232">
        <v>2546.0500000000002</v>
      </c>
      <c r="M162" s="232">
        <v>1.9454800000000001</v>
      </c>
      <c r="N162" s="1"/>
      <c r="O162" s="1"/>
    </row>
    <row r="163" spans="1:15" ht="12.75" customHeight="1">
      <c r="A163" s="215">
        <v>154</v>
      </c>
      <c r="B163" s="218" t="s">
        <v>787</v>
      </c>
      <c r="C163" s="232">
        <v>303.45</v>
      </c>
      <c r="D163" s="233">
        <v>304.38333333333333</v>
      </c>
      <c r="E163" s="233">
        <v>299.81666666666666</v>
      </c>
      <c r="F163" s="233">
        <v>296.18333333333334</v>
      </c>
      <c r="G163" s="233">
        <v>291.61666666666667</v>
      </c>
      <c r="H163" s="233">
        <v>308.01666666666665</v>
      </c>
      <c r="I163" s="233">
        <v>312.58333333333326</v>
      </c>
      <c r="J163" s="233">
        <v>316.21666666666664</v>
      </c>
      <c r="K163" s="232">
        <v>308.95</v>
      </c>
      <c r="L163" s="232">
        <v>300.75</v>
      </c>
      <c r="M163" s="232">
        <v>29.803660000000001</v>
      </c>
      <c r="N163" s="1"/>
      <c r="O163" s="1"/>
    </row>
    <row r="164" spans="1:15" ht="12.75" customHeight="1">
      <c r="A164" s="215">
        <v>155</v>
      </c>
      <c r="B164" s="218" t="s">
        <v>172</v>
      </c>
      <c r="C164" s="232">
        <v>149.69999999999999</v>
      </c>
      <c r="D164" s="233">
        <v>147.13333333333333</v>
      </c>
      <c r="E164" s="233">
        <v>143.71666666666664</v>
      </c>
      <c r="F164" s="233">
        <v>137.73333333333332</v>
      </c>
      <c r="G164" s="233">
        <v>134.31666666666663</v>
      </c>
      <c r="H164" s="233">
        <v>153.11666666666665</v>
      </c>
      <c r="I164" s="233">
        <v>156.53333333333333</v>
      </c>
      <c r="J164" s="233">
        <v>162.51666666666665</v>
      </c>
      <c r="K164" s="232">
        <v>150.55000000000001</v>
      </c>
      <c r="L164" s="232">
        <v>141.15</v>
      </c>
      <c r="M164" s="232">
        <v>136.57302999999999</v>
      </c>
      <c r="N164" s="1"/>
      <c r="O164" s="1"/>
    </row>
    <row r="165" spans="1:15" ht="12.75" customHeight="1">
      <c r="A165" s="215">
        <v>156</v>
      </c>
      <c r="B165" s="218" t="s">
        <v>177</v>
      </c>
      <c r="C165" s="232">
        <v>215.05</v>
      </c>
      <c r="D165" s="233">
        <v>214.51666666666665</v>
      </c>
      <c r="E165" s="233">
        <v>213.5333333333333</v>
      </c>
      <c r="F165" s="233">
        <v>212.01666666666665</v>
      </c>
      <c r="G165" s="233">
        <v>211.0333333333333</v>
      </c>
      <c r="H165" s="233">
        <v>216.0333333333333</v>
      </c>
      <c r="I165" s="233">
        <v>217.01666666666665</v>
      </c>
      <c r="J165" s="233">
        <v>218.5333333333333</v>
      </c>
      <c r="K165" s="232">
        <v>215.5</v>
      </c>
      <c r="L165" s="232">
        <v>213</v>
      </c>
      <c r="M165" s="232">
        <v>44.695459999999997</v>
      </c>
      <c r="N165" s="1"/>
      <c r="O165" s="1"/>
    </row>
    <row r="166" spans="1:15" ht="12.75" customHeight="1">
      <c r="A166" s="215">
        <v>157</v>
      </c>
      <c r="B166" s="218" t="s">
        <v>269</v>
      </c>
      <c r="C166" s="232">
        <v>469.35</v>
      </c>
      <c r="D166" s="233">
        <v>467.55</v>
      </c>
      <c r="E166" s="233">
        <v>460.6</v>
      </c>
      <c r="F166" s="233">
        <v>451.85</v>
      </c>
      <c r="G166" s="233">
        <v>444.90000000000003</v>
      </c>
      <c r="H166" s="233">
        <v>476.3</v>
      </c>
      <c r="I166" s="233">
        <v>483.24999999999994</v>
      </c>
      <c r="J166" s="233">
        <v>492</v>
      </c>
      <c r="K166" s="232">
        <v>474.5</v>
      </c>
      <c r="L166" s="232">
        <v>458.8</v>
      </c>
      <c r="M166" s="232">
        <v>2.1669399999999999</v>
      </c>
      <c r="N166" s="1"/>
      <c r="O166" s="1"/>
    </row>
    <row r="167" spans="1:15" ht="12.75" customHeight="1">
      <c r="A167" s="215">
        <v>158</v>
      </c>
      <c r="B167" s="218" t="s">
        <v>270</v>
      </c>
      <c r="C167" s="232">
        <v>14273.3</v>
      </c>
      <c r="D167" s="233">
        <v>14324</v>
      </c>
      <c r="E167" s="233">
        <v>14113.3</v>
      </c>
      <c r="F167" s="233">
        <v>13953.3</v>
      </c>
      <c r="G167" s="233">
        <v>13742.599999999999</v>
      </c>
      <c r="H167" s="233">
        <v>14484</v>
      </c>
      <c r="I167" s="233">
        <v>14694.7</v>
      </c>
      <c r="J167" s="233">
        <v>14854.7</v>
      </c>
      <c r="K167" s="232">
        <v>14534.7</v>
      </c>
      <c r="L167" s="232">
        <v>14164</v>
      </c>
      <c r="M167" s="232">
        <v>4.4290000000000003E-2</v>
      </c>
      <c r="N167" s="1"/>
      <c r="O167" s="1"/>
    </row>
    <row r="168" spans="1:15" ht="12.75" customHeight="1">
      <c r="A168" s="215">
        <v>159</v>
      </c>
      <c r="B168" s="218" t="s">
        <v>176</v>
      </c>
      <c r="C168" s="232">
        <v>57.15</v>
      </c>
      <c r="D168" s="233">
        <v>57.033333333333331</v>
      </c>
      <c r="E168" s="233">
        <v>56.466666666666661</v>
      </c>
      <c r="F168" s="233">
        <v>55.783333333333331</v>
      </c>
      <c r="G168" s="233">
        <v>55.216666666666661</v>
      </c>
      <c r="H168" s="233">
        <v>57.716666666666661</v>
      </c>
      <c r="I168" s="233">
        <v>58.283333333333324</v>
      </c>
      <c r="J168" s="233">
        <v>58.966666666666661</v>
      </c>
      <c r="K168" s="232">
        <v>57.6</v>
      </c>
      <c r="L168" s="232">
        <v>56.35</v>
      </c>
      <c r="M168" s="232">
        <v>729.24743999999998</v>
      </c>
      <c r="N168" s="1"/>
      <c r="O168" s="1"/>
    </row>
    <row r="169" spans="1:15" ht="12.75" customHeight="1">
      <c r="A169" s="215">
        <v>160</v>
      </c>
      <c r="B169" s="218" t="s">
        <v>182</v>
      </c>
      <c r="C169" s="232">
        <v>120.4</v>
      </c>
      <c r="D169" s="233">
        <v>119.38333333333333</v>
      </c>
      <c r="E169" s="233">
        <v>118.01666666666665</v>
      </c>
      <c r="F169" s="233">
        <v>115.63333333333333</v>
      </c>
      <c r="G169" s="233">
        <v>114.26666666666665</v>
      </c>
      <c r="H169" s="233">
        <v>121.76666666666665</v>
      </c>
      <c r="I169" s="233">
        <v>123.13333333333333</v>
      </c>
      <c r="J169" s="233">
        <v>125.51666666666665</v>
      </c>
      <c r="K169" s="232">
        <v>120.75</v>
      </c>
      <c r="L169" s="232">
        <v>117</v>
      </c>
      <c r="M169" s="232">
        <v>193.10744</v>
      </c>
      <c r="N169" s="1"/>
      <c r="O169" s="1"/>
    </row>
    <row r="170" spans="1:15" ht="12.75" customHeight="1">
      <c r="A170" s="215">
        <v>161</v>
      </c>
      <c r="B170" s="218" t="s">
        <v>183</v>
      </c>
      <c r="C170" s="232">
        <v>2575.9</v>
      </c>
      <c r="D170" s="233">
        <v>2567.6999999999998</v>
      </c>
      <c r="E170" s="233">
        <v>2556.3999999999996</v>
      </c>
      <c r="F170" s="233">
        <v>2536.8999999999996</v>
      </c>
      <c r="G170" s="233">
        <v>2525.5999999999995</v>
      </c>
      <c r="H170" s="233">
        <v>2587.1999999999998</v>
      </c>
      <c r="I170" s="233">
        <v>2598.5</v>
      </c>
      <c r="J170" s="233">
        <v>2618</v>
      </c>
      <c r="K170" s="232">
        <v>2579</v>
      </c>
      <c r="L170" s="232">
        <v>2548.1999999999998</v>
      </c>
      <c r="M170" s="232">
        <v>24.534140000000001</v>
      </c>
      <c r="N170" s="1"/>
      <c r="O170" s="1"/>
    </row>
    <row r="171" spans="1:15" ht="12.75" customHeight="1">
      <c r="A171" s="215">
        <v>162</v>
      </c>
      <c r="B171" s="218" t="s">
        <v>271</v>
      </c>
      <c r="C171" s="232">
        <v>794.85</v>
      </c>
      <c r="D171" s="233">
        <v>795.19999999999993</v>
      </c>
      <c r="E171" s="233">
        <v>790.74999999999989</v>
      </c>
      <c r="F171" s="233">
        <v>786.65</v>
      </c>
      <c r="G171" s="233">
        <v>782.19999999999993</v>
      </c>
      <c r="H171" s="233">
        <v>799.29999999999984</v>
      </c>
      <c r="I171" s="233">
        <v>803.74999999999989</v>
      </c>
      <c r="J171" s="233">
        <v>807.8499999999998</v>
      </c>
      <c r="K171" s="232">
        <v>799.65</v>
      </c>
      <c r="L171" s="232">
        <v>791.1</v>
      </c>
      <c r="M171" s="232">
        <v>2.3636200000000001</v>
      </c>
      <c r="N171" s="1"/>
      <c r="O171" s="1"/>
    </row>
    <row r="172" spans="1:15" ht="12.75" customHeight="1">
      <c r="A172" s="215">
        <v>163</v>
      </c>
      <c r="B172" s="218" t="s">
        <v>185</v>
      </c>
      <c r="C172" s="232">
        <v>1240.05</v>
      </c>
      <c r="D172" s="233">
        <v>1236.5666666666666</v>
      </c>
      <c r="E172" s="233">
        <v>1225.4833333333331</v>
      </c>
      <c r="F172" s="233">
        <v>1210.9166666666665</v>
      </c>
      <c r="G172" s="233">
        <v>1199.833333333333</v>
      </c>
      <c r="H172" s="233">
        <v>1251.1333333333332</v>
      </c>
      <c r="I172" s="233">
        <v>1262.2166666666667</v>
      </c>
      <c r="J172" s="233">
        <v>1276.7833333333333</v>
      </c>
      <c r="K172" s="232">
        <v>1247.6500000000001</v>
      </c>
      <c r="L172" s="232">
        <v>1222</v>
      </c>
      <c r="M172" s="232">
        <v>7.0392299999999999</v>
      </c>
      <c r="N172" s="1"/>
      <c r="O172" s="1"/>
    </row>
    <row r="173" spans="1:15" ht="12.75" customHeight="1">
      <c r="A173" s="215">
        <v>164</v>
      </c>
      <c r="B173" s="218" t="s">
        <v>189</v>
      </c>
      <c r="C173" s="232">
        <v>2292.4499999999998</v>
      </c>
      <c r="D173" s="233">
        <v>2292.2000000000003</v>
      </c>
      <c r="E173" s="233">
        <v>2276.4000000000005</v>
      </c>
      <c r="F173" s="233">
        <v>2260.3500000000004</v>
      </c>
      <c r="G173" s="233">
        <v>2244.5500000000006</v>
      </c>
      <c r="H173" s="233">
        <v>2308.2500000000005</v>
      </c>
      <c r="I173" s="233">
        <v>2324.0500000000006</v>
      </c>
      <c r="J173" s="233">
        <v>2340.1000000000004</v>
      </c>
      <c r="K173" s="232">
        <v>2308</v>
      </c>
      <c r="L173" s="232">
        <v>2276.15</v>
      </c>
      <c r="M173" s="232">
        <v>3.2160899999999999</v>
      </c>
      <c r="N173" s="1"/>
      <c r="O173" s="1"/>
    </row>
    <row r="174" spans="1:15" ht="12.75" customHeight="1">
      <c r="A174" s="215">
        <v>165</v>
      </c>
      <c r="B174" s="218" t="s">
        <v>806</v>
      </c>
      <c r="C174" s="232">
        <v>75.7</v>
      </c>
      <c r="D174" s="233">
        <v>75.316666666666677</v>
      </c>
      <c r="E174" s="233">
        <v>74.53333333333336</v>
      </c>
      <c r="F174" s="233">
        <v>73.366666666666688</v>
      </c>
      <c r="G174" s="233">
        <v>72.583333333333371</v>
      </c>
      <c r="H174" s="233">
        <v>76.483333333333348</v>
      </c>
      <c r="I174" s="233">
        <v>77.26666666666668</v>
      </c>
      <c r="J174" s="233">
        <v>78.433333333333337</v>
      </c>
      <c r="K174" s="232">
        <v>76.099999999999994</v>
      </c>
      <c r="L174" s="232">
        <v>74.150000000000006</v>
      </c>
      <c r="M174" s="232">
        <v>108.9607</v>
      </c>
      <c r="N174" s="1"/>
      <c r="O174" s="1"/>
    </row>
    <row r="175" spans="1:15" ht="12.75" customHeight="1">
      <c r="A175" s="215">
        <v>166</v>
      </c>
      <c r="B175" s="218" t="s">
        <v>187</v>
      </c>
      <c r="C175" s="232">
        <v>23454.7</v>
      </c>
      <c r="D175" s="233">
        <v>23371.216666666664</v>
      </c>
      <c r="E175" s="233">
        <v>23222.483333333326</v>
      </c>
      <c r="F175" s="233">
        <v>22990.266666666663</v>
      </c>
      <c r="G175" s="233">
        <v>22841.533333333326</v>
      </c>
      <c r="H175" s="233">
        <v>23603.433333333327</v>
      </c>
      <c r="I175" s="233">
        <v>23752.166666666664</v>
      </c>
      <c r="J175" s="233">
        <v>23984.383333333328</v>
      </c>
      <c r="K175" s="232">
        <v>23519.95</v>
      </c>
      <c r="L175" s="232">
        <v>23139</v>
      </c>
      <c r="M175" s="232">
        <v>0.23427999999999999</v>
      </c>
      <c r="N175" s="1"/>
      <c r="O175" s="1"/>
    </row>
    <row r="176" spans="1:15" ht="12.75" customHeight="1">
      <c r="A176" s="215">
        <v>167</v>
      </c>
      <c r="B176" s="218" t="s">
        <v>190</v>
      </c>
      <c r="C176" s="232" t="e">
        <v>#N/A</v>
      </c>
      <c r="D176" s="233" t="e">
        <v>#N/A</v>
      </c>
      <c r="E176" s="233" t="e">
        <v>#N/A</v>
      </c>
      <c r="F176" s="233" t="e">
        <v>#N/A</v>
      </c>
      <c r="G176" s="233" t="e">
        <v>#N/A</v>
      </c>
      <c r="H176" s="233" t="e">
        <v>#N/A</v>
      </c>
      <c r="I176" s="233" t="e">
        <v>#N/A</v>
      </c>
      <c r="J176" s="233" t="e">
        <v>#N/A</v>
      </c>
      <c r="K176" s="232" t="e">
        <v>#N/A</v>
      </c>
      <c r="L176" s="232" t="e">
        <v>#N/A</v>
      </c>
      <c r="M176" s="232" t="e">
        <v>#N/A</v>
      </c>
      <c r="N176" s="1"/>
      <c r="O176" s="1"/>
    </row>
    <row r="177" spans="1:15" ht="12.75" customHeight="1">
      <c r="A177" s="215">
        <v>168</v>
      </c>
      <c r="B177" s="218" t="s">
        <v>188</v>
      </c>
      <c r="C177" s="232">
        <v>2828.35</v>
      </c>
      <c r="D177" s="233">
        <v>2831.6666666666665</v>
      </c>
      <c r="E177" s="233">
        <v>2813.4833333333331</v>
      </c>
      <c r="F177" s="233">
        <v>2798.6166666666668</v>
      </c>
      <c r="G177" s="233">
        <v>2780.4333333333334</v>
      </c>
      <c r="H177" s="233">
        <v>2846.5333333333328</v>
      </c>
      <c r="I177" s="233">
        <v>2864.7166666666662</v>
      </c>
      <c r="J177" s="233">
        <v>2879.5833333333326</v>
      </c>
      <c r="K177" s="232">
        <v>2849.85</v>
      </c>
      <c r="L177" s="232">
        <v>2816.8</v>
      </c>
      <c r="M177" s="232">
        <v>1.24214</v>
      </c>
      <c r="N177" s="1"/>
      <c r="O177" s="1"/>
    </row>
    <row r="178" spans="1:15" ht="12.75" customHeight="1">
      <c r="A178" s="215">
        <v>169</v>
      </c>
      <c r="B178" s="218" t="s">
        <v>801</v>
      </c>
      <c r="C178" s="232">
        <v>419.2</v>
      </c>
      <c r="D178" s="233">
        <v>420.58333333333331</v>
      </c>
      <c r="E178" s="233">
        <v>416.46666666666664</v>
      </c>
      <c r="F178" s="233">
        <v>413.73333333333335</v>
      </c>
      <c r="G178" s="233">
        <v>409.61666666666667</v>
      </c>
      <c r="H178" s="233">
        <v>423.31666666666661</v>
      </c>
      <c r="I178" s="233">
        <v>427.43333333333328</v>
      </c>
      <c r="J178" s="233">
        <v>430.16666666666657</v>
      </c>
      <c r="K178" s="232">
        <v>424.7</v>
      </c>
      <c r="L178" s="232">
        <v>417.85</v>
      </c>
      <c r="M178" s="232">
        <v>2.8097599999999998</v>
      </c>
      <c r="N178" s="1"/>
      <c r="O178" s="1"/>
    </row>
    <row r="179" spans="1:15" ht="12.75" customHeight="1">
      <c r="A179" s="215">
        <v>170</v>
      </c>
      <c r="B179" s="218" t="s">
        <v>186</v>
      </c>
      <c r="C179" s="232">
        <v>612.20000000000005</v>
      </c>
      <c r="D179" s="233">
        <v>614.20000000000005</v>
      </c>
      <c r="E179" s="233">
        <v>609.20000000000005</v>
      </c>
      <c r="F179" s="233">
        <v>606.20000000000005</v>
      </c>
      <c r="G179" s="233">
        <v>601.20000000000005</v>
      </c>
      <c r="H179" s="233">
        <v>617.20000000000005</v>
      </c>
      <c r="I179" s="233">
        <v>622.20000000000005</v>
      </c>
      <c r="J179" s="233">
        <v>625.20000000000005</v>
      </c>
      <c r="K179" s="232">
        <v>619.20000000000005</v>
      </c>
      <c r="L179" s="232">
        <v>611.20000000000005</v>
      </c>
      <c r="M179" s="232">
        <v>67.260840000000002</v>
      </c>
      <c r="N179" s="1"/>
      <c r="O179" s="1"/>
    </row>
    <row r="180" spans="1:15" ht="12.75" customHeight="1">
      <c r="A180" s="215">
        <v>171</v>
      </c>
      <c r="B180" s="218" t="s">
        <v>184</v>
      </c>
      <c r="C180" s="232">
        <v>88.95</v>
      </c>
      <c r="D180" s="233">
        <v>87.166666666666671</v>
      </c>
      <c r="E180" s="233">
        <v>84.833333333333343</v>
      </c>
      <c r="F180" s="233">
        <v>80.716666666666669</v>
      </c>
      <c r="G180" s="233">
        <v>78.38333333333334</v>
      </c>
      <c r="H180" s="233">
        <v>91.283333333333346</v>
      </c>
      <c r="I180" s="233">
        <v>93.616666666666688</v>
      </c>
      <c r="J180" s="233">
        <v>97.733333333333348</v>
      </c>
      <c r="K180" s="232">
        <v>89.5</v>
      </c>
      <c r="L180" s="232">
        <v>83.05</v>
      </c>
      <c r="M180" s="232">
        <v>868.64774</v>
      </c>
      <c r="N180" s="1"/>
      <c r="O180" s="1"/>
    </row>
    <row r="181" spans="1:15" ht="12.75" customHeight="1">
      <c r="A181" s="215">
        <v>172</v>
      </c>
      <c r="B181" s="218" t="s">
        <v>191</v>
      </c>
      <c r="C181" s="232">
        <v>997</v>
      </c>
      <c r="D181" s="233">
        <v>995.20000000000016</v>
      </c>
      <c r="E181" s="233">
        <v>989.00000000000034</v>
      </c>
      <c r="F181" s="233">
        <v>981.00000000000023</v>
      </c>
      <c r="G181" s="233">
        <v>974.80000000000041</v>
      </c>
      <c r="H181" s="233">
        <v>1003.2000000000003</v>
      </c>
      <c r="I181" s="233">
        <v>1009.4000000000001</v>
      </c>
      <c r="J181" s="233">
        <v>1017.4000000000002</v>
      </c>
      <c r="K181" s="232">
        <v>1001.4</v>
      </c>
      <c r="L181" s="232">
        <v>987.2</v>
      </c>
      <c r="M181" s="232">
        <v>16.160119999999999</v>
      </c>
      <c r="N181" s="1"/>
      <c r="O181" s="1"/>
    </row>
    <row r="182" spans="1:15" ht="12.75" customHeight="1">
      <c r="A182" s="215">
        <v>173</v>
      </c>
      <c r="B182" s="218" t="s">
        <v>192</v>
      </c>
      <c r="C182" s="232">
        <v>488.45</v>
      </c>
      <c r="D182" s="233">
        <v>487.01666666666665</v>
      </c>
      <c r="E182" s="233">
        <v>484.43333333333328</v>
      </c>
      <c r="F182" s="233">
        <v>480.41666666666663</v>
      </c>
      <c r="G182" s="233">
        <v>477.83333333333326</v>
      </c>
      <c r="H182" s="233">
        <v>491.0333333333333</v>
      </c>
      <c r="I182" s="233">
        <v>493.61666666666667</v>
      </c>
      <c r="J182" s="233">
        <v>497.63333333333333</v>
      </c>
      <c r="K182" s="232">
        <v>489.6</v>
      </c>
      <c r="L182" s="232">
        <v>483</v>
      </c>
      <c r="M182" s="232">
        <v>2.6025399999999999</v>
      </c>
      <c r="N182" s="1"/>
      <c r="O182" s="1"/>
    </row>
    <row r="183" spans="1:15" ht="12.75" customHeight="1">
      <c r="A183" s="215">
        <v>174</v>
      </c>
      <c r="B183" s="218" t="s">
        <v>273</v>
      </c>
      <c r="C183" s="232">
        <v>579.75</v>
      </c>
      <c r="D183" s="233">
        <v>582.23333333333335</v>
      </c>
      <c r="E183" s="233">
        <v>573.51666666666665</v>
      </c>
      <c r="F183" s="233">
        <v>567.2833333333333</v>
      </c>
      <c r="G183" s="233">
        <v>558.56666666666661</v>
      </c>
      <c r="H183" s="233">
        <v>588.4666666666667</v>
      </c>
      <c r="I183" s="233">
        <v>597.18333333333339</v>
      </c>
      <c r="J183" s="233">
        <v>603.41666666666674</v>
      </c>
      <c r="K183" s="232">
        <v>590.95000000000005</v>
      </c>
      <c r="L183" s="232">
        <v>576</v>
      </c>
      <c r="M183" s="232">
        <v>2.2517200000000002</v>
      </c>
      <c r="N183" s="1"/>
      <c r="O183" s="1"/>
    </row>
    <row r="184" spans="1:15" ht="12.75" customHeight="1">
      <c r="A184" s="215">
        <v>175</v>
      </c>
      <c r="B184" s="218" t="s">
        <v>204</v>
      </c>
      <c r="C184" s="232">
        <v>1073.05</v>
      </c>
      <c r="D184" s="233">
        <v>1075.2833333333333</v>
      </c>
      <c r="E184" s="233">
        <v>1057.7666666666667</v>
      </c>
      <c r="F184" s="233">
        <v>1042.4833333333333</v>
      </c>
      <c r="G184" s="233">
        <v>1024.9666666666667</v>
      </c>
      <c r="H184" s="233">
        <v>1090.5666666666666</v>
      </c>
      <c r="I184" s="233">
        <v>1108.083333333333</v>
      </c>
      <c r="J184" s="233">
        <v>1123.3666666666666</v>
      </c>
      <c r="K184" s="232">
        <v>1092.8</v>
      </c>
      <c r="L184" s="232">
        <v>1060</v>
      </c>
      <c r="M184" s="232">
        <v>9.1373999999999995</v>
      </c>
      <c r="N184" s="1"/>
      <c r="O184" s="1"/>
    </row>
    <row r="185" spans="1:15" ht="12.75" customHeight="1">
      <c r="A185" s="215">
        <v>176</v>
      </c>
      <c r="B185" s="218" t="s">
        <v>193</v>
      </c>
      <c r="C185" s="232">
        <v>941.35</v>
      </c>
      <c r="D185" s="233">
        <v>938.40000000000009</v>
      </c>
      <c r="E185" s="233">
        <v>933.10000000000014</v>
      </c>
      <c r="F185" s="233">
        <v>924.85</v>
      </c>
      <c r="G185" s="233">
        <v>919.55000000000007</v>
      </c>
      <c r="H185" s="233">
        <v>946.6500000000002</v>
      </c>
      <c r="I185" s="233">
        <v>951.95000000000016</v>
      </c>
      <c r="J185" s="233">
        <v>960.20000000000027</v>
      </c>
      <c r="K185" s="232">
        <v>943.7</v>
      </c>
      <c r="L185" s="232">
        <v>930.15</v>
      </c>
      <c r="M185" s="232">
        <v>7.4548100000000002</v>
      </c>
      <c r="N185" s="1"/>
      <c r="O185" s="1"/>
    </row>
    <row r="186" spans="1:15" ht="12.75" customHeight="1">
      <c r="A186" s="215">
        <v>177</v>
      </c>
      <c r="B186" s="218" t="s">
        <v>489</v>
      </c>
      <c r="C186" s="232">
        <v>1317.55</v>
      </c>
      <c r="D186" s="233">
        <v>1311.8833333333334</v>
      </c>
      <c r="E186" s="233">
        <v>1291.8166666666668</v>
      </c>
      <c r="F186" s="233">
        <v>1266.0833333333335</v>
      </c>
      <c r="G186" s="233">
        <v>1246.0166666666669</v>
      </c>
      <c r="H186" s="233">
        <v>1337.6166666666668</v>
      </c>
      <c r="I186" s="233">
        <v>1357.6833333333334</v>
      </c>
      <c r="J186" s="233">
        <v>1383.4166666666667</v>
      </c>
      <c r="K186" s="232">
        <v>1331.95</v>
      </c>
      <c r="L186" s="232">
        <v>1286.1500000000001</v>
      </c>
      <c r="M186" s="232">
        <v>16.825970000000002</v>
      </c>
      <c r="N186" s="1"/>
      <c r="O186" s="1"/>
    </row>
    <row r="187" spans="1:15" ht="12.75" customHeight="1">
      <c r="A187" s="215">
        <v>178</v>
      </c>
      <c r="B187" s="218" t="s">
        <v>198</v>
      </c>
      <c r="C187" s="232">
        <v>3261.45</v>
      </c>
      <c r="D187" s="233">
        <v>3254.5</v>
      </c>
      <c r="E187" s="233">
        <v>3242.15</v>
      </c>
      <c r="F187" s="233">
        <v>3222.85</v>
      </c>
      <c r="G187" s="233">
        <v>3210.5</v>
      </c>
      <c r="H187" s="233">
        <v>3273.8</v>
      </c>
      <c r="I187" s="233">
        <v>3286.1500000000005</v>
      </c>
      <c r="J187" s="233">
        <v>3305.4500000000003</v>
      </c>
      <c r="K187" s="232">
        <v>3266.85</v>
      </c>
      <c r="L187" s="232">
        <v>3235.2</v>
      </c>
      <c r="M187" s="232">
        <v>7.0954699999999997</v>
      </c>
      <c r="N187" s="1"/>
      <c r="O187" s="1"/>
    </row>
    <row r="188" spans="1:15" ht="12.75" customHeight="1">
      <c r="A188" s="215">
        <v>179</v>
      </c>
      <c r="B188" s="218" t="s">
        <v>194</v>
      </c>
      <c r="C188" s="232">
        <v>762.3</v>
      </c>
      <c r="D188" s="233">
        <v>763.80000000000007</v>
      </c>
      <c r="E188" s="233">
        <v>756.60000000000014</v>
      </c>
      <c r="F188" s="233">
        <v>750.90000000000009</v>
      </c>
      <c r="G188" s="233">
        <v>743.70000000000016</v>
      </c>
      <c r="H188" s="233">
        <v>769.50000000000011</v>
      </c>
      <c r="I188" s="233">
        <v>776.70000000000016</v>
      </c>
      <c r="J188" s="233">
        <v>782.40000000000009</v>
      </c>
      <c r="K188" s="232">
        <v>771</v>
      </c>
      <c r="L188" s="232">
        <v>758.1</v>
      </c>
      <c r="M188" s="232">
        <v>10.610860000000001</v>
      </c>
      <c r="N188" s="1"/>
      <c r="O188" s="1"/>
    </row>
    <row r="189" spans="1:15" ht="12.75" customHeight="1">
      <c r="A189" s="215">
        <v>180</v>
      </c>
      <c r="B189" s="218" t="s">
        <v>274</v>
      </c>
      <c r="C189" s="232">
        <v>6300.4</v>
      </c>
      <c r="D189" s="233">
        <v>6316.8</v>
      </c>
      <c r="E189" s="233">
        <v>6244.8</v>
      </c>
      <c r="F189" s="233">
        <v>6189.2</v>
      </c>
      <c r="G189" s="233">
        <v>6117.2</v>
      </c>
      <c r="H189" s="233">
        <v>6372.4000000000005</v>
      </c>
      <c r="I189" s="233">
        <v>6444.4000000000005</v>
      </c>
      <c r="J189" s="233">
        <v>6500.0000000000009</v>
      </c>
      <c r="K189" s="232">
        <v>6388.8</v>
      </c>
      <c r="L189" s="232">
        <v>6261.2</v>
      </c>
      <c r="M189" s="232">
        <v>1.81854</v>
      </c>
      <c r="N189" s="1"/>
      <c r="O189" s="1"/>
    </row>
    <row r="190" spans="1:15" ht="12.75" customHeight="1">
      <c r="A190" s="215">
        <v>181</v>
      </c>
      <c r="B190" s="218" t="s">
        <v>195</v>
      </c>
      <c r="C190" s="232">
        <v>394.8</v>
      </c>
      <c r="D190" s="233">
        <v>393.93333333333334</v>
      </c>
      <c r="E190" s="233">
        <v>391.86666666666667</v>
      </c>
      <c r="F190" s="233">
        <v>388.93333333333334</v>
      </c>
      <c r="G190" s="233">
        <v>386.86666666666667</v>
      </c>
      <c r="H190" s="233">
        <v>396.86666666666667</v>
      </c>
      <c r="I190" s="233">
        <v>398.93333333333339</v>
      </c>
      <c r="J190" s="233">
        <v>401.86666666666667</v>
      </c>
      <c r="K190" s="232">
        <v>396</v>
      </c>
      <c r="L190" s="232">
        <v>391</v>
      </c>
      <c r="M190" s="232">
        <v>105.01357</v>
      </c>
      <c r="N190" s="1"/>
      <c r="O190" s="1"/>
    </row>
    <row r="191" spans="1:15" ht="12.75" customHeight="1">
      <c r="A191" s="215">
        <v>182</v>
      </c>
      <c r="B191" s="218" t="s">
        <v>196</v>
      </c>
      <c r="C191" s="232">
        <v>211.85</v>
      </c>
      <c r="D191" s="233">
        <v>210.75</v>
      </c>
      <c r="E191" s="233">
        <v>209.3</v>
      </c>
      <c r="F191" s="233">
        <v>206.75</v>
      </c>
      <c r="G191" s="233">
        <v>205.3</v>
      </c>
      <c r="H191" s="233">
        <v>213.3</v>
      </c>
      <c r="I191" s="233">
        <v>214.75</v>
      </c>
      <c r="J191" s="233">
        <v>217.3</v>
      </c>
      <c r="K191" s="232">
        <v>212.2</v>
      </c>
      <c r="L191" s="232">
        <v>208.2</v>
      </c>
      <c r="M191" s="232">
        <v>77.469710000000006</v>
      </c>
      <c r="N191" s="1"/>
      <c r="O191" s="1"/>
    </row>
    <row r="192" spans="1:15" ht="12.75" customHeight="1">
      <c r="A192" s="215">
        <v>183</v>
      </c>
      <c r="B192" s="218" t="s">
        <v>197</v>
      </c>
      <c r="C192" s="232">
        <v>119.25</v>
      </c>
      <c r="D192" s="233">
        <v>117.56666666666666</v>
      </c>
      <c r="E192" s="233">
        <v>115.43333333333332</v>
      </c>
      <c r="F192" s="233">
        <v>111.61666666666666</v>
      </c>
      <c r="G192" s="233">
        <v>109.48333333333332</v>
      </c>
      <c r="H192" s="233">
        <v>121.38333333333333</v>
      </c>
      <c r="I192" s="233">
        <v>123.51666666666665</v>
      </c>
      <c r="J192" s="233">
        <v>127.33333333333333</v>
      </c>
      <c r="K192" s="232">
        <v>119.7</v>
      </c>
      <c r="L192" s="232">
        <v>113.75</v>
      </c>
      <c r="M192" s="232">
        <v>1434.4409499999999</v>
      </c>
      <c r="N192" s="1"/>
      <c r="O192" s="1"/>
    </row>
    <row r="193" spans="1:15" ht="12.75" customHeight="1">
      <c r="A193" s="215">
        <v>184</v>
      </c>
      <c r="B193" s="218" t="s">
        <v>790</v>
      </c>
      <c r="C193" s="232">
        <v>91.8</v>
      </c>
      <c r="D193" s="233">
        <v>92.25</v>
      </c>
      <c r="E193" s="233">
        <v>90.7</v>
      </c>
      <c r="F193" s="233">
        <v>89.600000000000009</v>
      </c>
      <c r="G193" s="233">
        <v>88.050000000000011</v>
      </c>
      <c r="H193" s="233">
        <v>93.35</v>
      </c>
      <c r="I193" s="233">
        <v>94.9</v>
      </c>
      <c r="J193" s="233">
        <v>95.999999999999986</v>
      </c>
      <c r="K193" s="232">
        <v>93.8</v>
      </c>
      <c r="L193" s="232">
        <v>91.15</v>
      </c>
      <c r="M193" s="232">
        <v>14.534039999999999</v>
      </c>
      <c r="N193" s="1"/>
      <c r="O193" s="1"/>
    </row>
    <row r="194" spans="1:15" ht="12.75" customHeight="1">
      <c r="A194" s="215">
        <v>185</v>
      </c>
      <c r="B194" s="218" t="s">
        <v>199</v>
      </c>
      <c r="C194" s="232">
        <v>1009.5</v>
      </c>
      <c r="D194" s="233">
        <v>1012.1833333333334</v>
      </c>
      <c r="E194" s="233">
        <v>1002.5166666666668</v>
      </c>
      <c r="F194" s="233">
        <v>995.53333333333342</v>
      </c>
      <c r="G194" s="233">
        <v>985.86666666666679</v>
      </c>
      <c r="H194" s="233">
        <v>1019.1666666666667</v>
      </c>
      <c r="I194" s="233">
        <v>1028.8333333333333</v>
      </c>
      <c r="J194" s="233">
        <v>1035.8166666666666</v>
      </c>
      <c r="K194" s="232">
        <v>1021.85</v>
      </c>
      <c r="L194" s="232">
        <v>1005.2</v>
      </c>
      <c r="M194" s="232">
        <v>13.48611</v>
      </c>
      <c r="N194" s="1"/>
      <c r="O194" s="1"/>
    </row>
    <row r="195" spans="1:15" ht="12.75" customHeight="1">
      <c r="A195" s="215">
        <v>186</v>
      </c>
      <c r="B195" s="218" t="s">
        <v>180</v>
      </c>
      <c r="C195" s="232">
        <v>706.15</v>
      </c>
      <c r="D195" s="233">
        <v>703.73333333333323</v>
      </c>
      <c r="E195" s="233">
        <v>698.46666666666647</v>
      </c>
      <c r="F195" s="233">
        <v>690.78333333333319</v>
      </c>
      <c r="G195" s="233">
        <v>685.51666666666642</v>
      </c>
      <c r="H195" s="233">
        <v>711.41666666666652</v>
      </c>
      <c r="I195" s="233">
        <v>716.68333333333317</v>
      </c>
      <c r="J195" s="233">
        <v>724.36666666666656</v>
      </c>
      <c r="K195" s="232">
        <v>709</v>
      </c>
      <c r="L195" s="232">
        <v>696.05</v>
      </c>
      <c r="M195" s="232">
        <v>1.5822400000000001</v>
      </c>
      <c r="N195" s="1"/>
      <c r="O195" s="1"/>
    </row>
    <row r="196" spans="1:15" ht="12.75" customHeight="1">
      <c r="A196" s="215">
        <v>187</v>
      </c>
      <c r="B196" s="218" t="s">
        <v>200</v>
      </c>
      <c r="C196" s="232">
        <v>2565.75</v>
      </c>
      <c r="D196" s="233">
        <v>2579.5166666666669</v>
      </c>
      <c r="E196" s="233">
        <v>2543.0333333333338</v>
      </c>
      <c r="F196" s="233">
        <v>2520.3166666666671</v>
      </c>
      <c r="G196" s="233">
        <v>2483.8333333333339</v>
      </c>
      <c r="H196" s="233">
        <v>2602.2333333333336</v>
      </c>
      <c r="I196" s="233">
        <v>2638.7166666666662</v>
      </c>
      <c r="J196" s="233">
        <v>2661.4333333333334</v>
      </c>
      <c r="K196" s="232">
        <v>2616</v>
      </c>
      <c r="L196" s="232">
        <v>2556.8000000000002</v>
      </c>
      <c r="M196" s="232">
        <v>6.9740799999999998</v>
      </c>
      <c r="N196" s="1"/>
      <c r="O196" s="1"/>
    </row>
    <row r="197" spans="1:15" ht="12.75" customHeight="1">
      <c r="A197" s="215">
        <v>188</v>
      </c>
      <c r="B197" s="218" t="s">
        <v>201</v>
      </c>
      <c r="C197" s="232">
        <v>1548.8</v>
      </c>
      <c r="D197" s="233">
        <v>1545.8166666666666</v>
      </c>
      <c r="E197" s="233">
        <v>1534.9833333333331</v>
      </c>
      <c r="F197" s="233">
        <v>1521.1666666666665</v>
      </c>
      <c r="G197" s="233">
        <v>1510.333333333333</v>
      </c>
      <c r="H197" s="233">
        <v>1559.6333333333332</v>
      </c>
      <c r="I197" s="233">
        <v>1570.4666666666667</v>
      </c>
      <c r="J197" s="233">
        <v>1584.2833333333333</v>
      </c>
      <c r="K197" s="232">
        <v>1556.65</v>
      </c>
      <c r="L197" s="232">
        <v>1532</v>
      </c>
      <c r="M197" s="232">
        <v>0.68757000000000001</v>
      </c>
      <c r="N197" s="1"/>
      <c r="O197" s="1"/>
    </row>
    <row r="198" spans="1:15" ht="12.75" customHeight="1">
      <c r="A198" s="215">
        <v>189</v>
      </c>
      <c r="B198" s="218" t="s">
        <v>202</v>
      </c>
      <c r="C198" s="232">
        <v>500.6</v>
      </c>
      <c r="D198" s="233">
        <v>498.2833333333333</v>
      </c>
      <c r="E198" s="233">
        <v>494.31666666666661</v>
      </c>
      <c r="F198" s="233">
        <v>488.0333333333333</v>
      </c>
      <c r="G198" s="233">
        <v>484.06666666666661</v>
      </c>
      <c r="H198" s="233">
        <v>504.56666666666661</v>
      </c>
      <c r="I198" s="233">
        <v>508.5333333333333</v>
      </c>
      <c r="J198" s="233">
        <v>514.81666666666661</v>
      </c>
      <c r="K198" s="232">
        <v>502.25</v>
      </c>
      <c r="L198" s="232">
        <v>492</v>
      </c>
      <c r="M198" s="232">
        <v>1.8863700000000001</v>
      </c>
      <c r="N198" s="1"/>
      <c r="O198" s="1"/>
    </row>
    <row r="199" spans="1:15" ht="12.75" customHeight="1">
      <c r="A199" s="215">
        <v>190</v>
      </c>
      <c r="B199" s="218" t="s">
        <v>203</v>
      </c>
      <c r="C199" s="232">
        <v>1342.15</v>
      </c>
      <c r="D199" s="233">
        <v>1344.1833333333334</v>
      </c>
      <c r="E199" s="233">
        <v>1329.9666666666667</v>
      </c>
      <c r="F199" s="233">
        <v>1317.7833333333333</v>
      </c>
      <c r="G199" s="233">
        <v>1303.5666666666666</v>
      </c>
      <c r="H199" s="233">
        <v>1356.3666666666668</v>
      </c>
      <c r="I199" s="233">
        <v>1370.5833333333335</v>
      </c>
      <c r="J199" s="233">
        <v>1382.7666666666669</v>
      </c>
      <c r="K199" s="232">
        <v>1358.4</v>
      </c>
      <c r="L199" s="232">
        <v>1332</v>
      </c>
      <c r="M199" s="232">
        <v>1.9556199999999999</v>
      </c>
      <c r="N199" s="1"/>
      <c r="O199" s="1"/>
    </row>
    <row r="200" spans="1:15" ht="12.75" customHeight="1">
      <c r="A200" s="215">
        <v>191</v>
      </c>
      <c r="B200" s="218" t="s">
        <v>496</v>
      </c>
      <c r="C200" s="232">
        <v>34.4</v>
      </c>
      <c r="D200" s="233">
        <v>34.43333333333333</v>
      </c>
      <c r="E200" s="233">
        <v>34.216666666666661</v>
      </c>
      <c r="F200" s="233">
        <v>34.033333333333331</v>
      </c>
      <c r="G200" s="233">
        <v>33.816666666666663</v>
      </c>
      <c r="H200" s="233">
        <v>34.61666666666666</v>
      </c>
      <c r="I200" s="233">
        <v>34.833333333333329</v>
      </c>
      <c r="J200" s="233">
        <v>35.016666666666659</v>
      </c>
      <c r="K200" s="232">
        <v>34.65</v>
      </c>
      <c r="L200" s="232">
        <v>34.25</v>
      </c>
      <c r="M200" s="232">
        <v>35.015009999999997</v>
      </c>
      <c r="N200" s="1"/>
      <c r="O200" s="1"/>
    </row>
    <row r="201" spans="1:15" ht="12.75" customHeight="1">
      <c r="A201" s="215">
        <v>192</v>
      </c>
      <c r="B201" s="218" t="s">
        <v>498</v>
      </c>
      <c r="C201" s="232">
        <v>2785.3</v>
      </c>
      <c r="D201" s="233">
        <v>2777.9500000000003</v>
      </c>
      <c r="E201" s="233">
        <v>2762.9000000000005</v>
      </c>
      <c r="F201" s="233">
        <v>2740.5000000000005</v>
      </c>
      <c r="G201" s="233">
        <v>2725.4500000000007</v>
      </c>
      <c r="H201" s="233">
        <v>2800.3500000000004</v>
      </c>
      <c r="I201" s="233">
        <v>2815.4000000000005</v>
      </c>
      <c r="J201" s="233">
        <v>2837.8</v>
      </c>
      <c r="K201" s="232">
        <v>2793</v>
      </c>
      <c r="L201" s="232">
        <v>2755.55</v>
      </c>
      <c r="M201" s="232">
        <v>1.09334</v>
      </c>
      <c r="N201" s="1"/>
      <c r="O201" s="1"/>
    </row>
    <row r="202" spans="1:15" ht="12.75" customHeight="1">
      <c r="A202" s="215">
        <v>193</v>
      </c>
      <c r="B202" s="218" t="s">
        <v>207</v>
      </c>
      <c r="C202" s="232">
        <v>722</v>
      </c>
      <c r="D202" s="233">
        <v>719.31666666666661</v>
      </c>
      <c r="E202" s="233">
        <v>714.63333333333321</v>
      </c>
      <c r="F202" s="233">
        <v>707.26666666666665</v>
      </c>
      <c r="G202" s="233">
        <v>702.58333333333326</v>
      </c>
      <c r="H202" s="233">
        <v>726.68333333333317</v>
      </c>
      <c r="I202" s="233">
        <v>731.36666666666656</v>
      </c>
      <c r="J202" s="233">
        <v>738.73333333333312</v>
      </c>
      <c r="K202" s="232">
        <v>724</v>
      </c>
      <c r="L202" s="232">
        <v>711.95</v>
      </c>
      <c r="M202" s="232">
        <v>12.59229</v>
      </c>
      <c r="N202" s="1"/>
      <c r="O202" s="1"/>
    </row>
    <row r="203" spans="1:15" ht="12.75" customHeight="1">
      <c r="A203" s="215">
        <v>194</v>
      </c>
      <c r="B203" s="218" t="s">
        <v>206</v>
      </c>
      <c r="C203" s="232">
        <v>7017.95</v>
      </c>
      <c r="D203" s="233">
        <v>7002.666666666667</v>
      </c>
      <c r="E203" s="233">
        <v>6965.3833333333341</v>
      </c>
      <c r="F203" s="233">
        <v>6912.8166666666675</v>
      </c>
      <c r="G203" s="233">
        <v>6875.5333333333347</v>
      </c>
      <c r="H203" s="233">
        <v>7055.2333333333336</v>
      </c>
      <c r="I203" s="233">
        <v>7092.5166666666664</v>
      </c>
      <c r="J203" s="233">
        <v>7145.083333333333</v>
      </c>
      <c r="K203" s="232">
        <v>7039.95</v>
      </c>
      <c r="L203" s="232">
        <v>6950.1</v>
      </c>
      <c r="M203" s="232">
        <v>2.1257999999999999</v>
      </c>
      <c r="N203" s="1"/>
      <c r="O203" s="1"/>
    </row>
    <row r="204" spans="1:15" ht="12.75" customHeight="1">
      <c r="A204" s="215">
        <v>195</v>
      </c>
      <c r="B204" s="218" t="s">
        <v>275</v>
      </c>
      <c r="C204" s="232">
        <v>81.400000000000006</v>
      </c>
      <c r="D204" s="233">
        <v>81.3</v>
      </c>
      <c r="E204" s="233">
        <v>80.3</v>
      </c>
      <c r="F204" s="233">
        <v>79.2</v>
      </c>
      <c r="G204" s="233">
        <v>78.2</v>
      </c>
      <c r="H204" s="233">
        <v>82.399999999999991</v>
      </c>
      <c r="I204" s="233">
        <v>83.399999999999991</v>
      </c>
      <c r="J204" s="233">
        <v>84.499999999999986</v>
      </c>
      <c r="K204" s="232">
        <v>82.3</v>
      </c>
      <c r="L204" s="232">
        <v>80.2</v>
      </c>
      <c r="M204" s="232">
        <v>256.52956999999998</v>
      </c>
      <c r="N204" s="1"/>
      <c r="O204" s="1"/>
    </row>
    <row r="205" spans="1:15" ht="12.75" customHeight="1">
      <c r="A205" s="215">
        <v>196</v>
      </c>
      <c r="B205" s="218" t="s">
        <v>205</v>
      </c>
      <c r="C205" s="232">
        <v>1686.7</v>
      </c>
      <c r="D205" s="233">
        <v>1691</v>
      </c>
      <c r="E205" s="233">
        <v>1672.8</v>
      </c>
      <c r="F205" s="233">
        <v>1658.8999999999999</v>
      </c>
      <c r="G205" s="233">
        <v>1640.6999999999998</v>
      </c>
      <c r="H205" s="233">
        <v>1704.9</v>
      </c>
      <c r="I205" s="233">
        <v>1723.1</v>
      </c>
      <c r="J205" s="233">
        <v>1737.0000000000002</v>
      </c>
      <c r="K205" s="232">
        <v>1709.2</v>
      </c>
      <c r="L205" s="232">
        <v>1677.1</v>
      </c>
      <c r="M205" s="232">
        <v>1.3010200000000001</v>
      </c>
      <c r="N205" s="1"/>
      <c r="O205" s="1"/>
    </row>
    <row r="206" spans="1:15" ht="12.75" customHeight="1">
      <c r="A206" s="215">
        <v>197</v>
      </c>
      <c r="B206" s="218" t="s">
        <v>153</v>
      </c>
      <c r="C206" s="232">
        <v>869.7</v>
      </c>
      <c r="D206" s="233">
        <v>872.28333333333342</v>
      </c>
      <c r="E206" s="233">
        <v>862.36666666666679</v>
      </c>
      <c r="F206" s="233">
        <v>855.03333333333342</v>
      </c>
      <c r="G206" s="233">
        <v>845.11666666666679</v>
      </c>
      <c r="H206" s="233">
        <v>879.61666666666679</v>
      </c>
      <c r="I206" s="233">
        <v>889.53333333333353</v>
      </c>
      <c r="J206" s="233">
        <v>896.86666666666679</v>
      </c>
      <c r="K206" s="232">
        <v>882.2</v>
      </c>
      <c r="L206" s="232">
        <v>864.95</v>
      </c>
      <c r="M206" s="232">
        <v>6.6614100000000001</v>
      </c>
      <c r="N206" s="1"/>
      <c r="O206" s="1"/>
    </row>
    <row r="207" spans="1:15" ht="12.75" customHeight="1">
      <c r="A207" s="215">
        <v>198</v>
      </c>
      <c r="B207" s="218" t="s">
        <v>277</v>
      </c>
      <c r="C207" s="232">
        <v>1333.1</v>
      </c>
      <c r="D207" s="233">
        <v>1336.2</v>
      </c>
      <c r="E207" s="233">
        <v>1314.9</v>
      </c>
      <c r="F207" s="233">
        <v>1296.7</v>
      </c>
      <c r="G207" s="233">
        <v>1275.4000000000001</v>
      </c>
      <c r="H207" s="233">
        <v>1354.4</v>
      </c>
      <c r="I207" s="233">
        <v>1375.6999999999998</v>
      </c>
      <c r="J207" s="233">
        <v>1393.9</v>
      </c>
      <c r="K207" s="232">
        <v>1357.5</v>
      </c>
      <c r="L207" s="232">
        <v>1318</v>
      </c>
      <c r="M207" s="232">
        <v>8.4011600000000008</v>
      </c>
      <c r="N207" s="1"/>
      <c r="O207" s="1"/>
    </row>
    <row r="208" spans="1:15" ht="12.75" customHeight="1">
      <c r="A208" s="215">
        <v>199</v>
      </c>
      <c r="B208" s="218" t="s">
        <v>208</v>
      </c>
      <c r="C208" s="232">
        <v>316.10000000000002</v>
      </c>
      <c r="D208" s="233">
        <v>314.43333333333334</v>
      </c>
      <c r="E208" s="233">
        <v>310.86666666666667</v>
      </c>
      <c r="F208" s="233">
        <v>305.63333333333333</v>
      </c>
      <c r="G208" s="233">
        <v>302.06666666666666</v>
      </c>
      <c r="H208" s="233">
        <v>319.66666666666669</v>
      </c>
      <c r="I208" s="233">
        <v>323.23333333333341</v>
      </c>
      <c r="J208" s="233">
        <v>328.4666666666667</v>
      </c>
      <c r="K208" s="232">
        <v>318</v>
      </c>
      <c r="L208" s="232">
        <v>309.2</v>
      </c>
      <c r="M208" s="232">
        <v>134.87019000000001</v>
      </c>
      <c r="N208" s="1"/>
      <c r="O208" s="1"/>
    </row>
    <row r="209" spans="1:15" ht="12.75" customHeight="1">
      <c r="A209" s="215">
        <v>200</v>
      </c>
      <c r="B209" s="218" t="s">
        <v>127</v>
      </c>
      <c r="C209" s="232">
        <v>8</v>
      </c>
      <c r="D209" s="233">
        <v>7.9833333333333343</v>
      </c>
      <c r="E209" s="233">
        <v>7.8666666666666689</v>
      </c>
      <c r="F209" s="233">
        <v>7.7333333333333343</v>
      </c>
      <c r="G209" s="233">
        <v>7.6166666666666689</v>
      </c>
      <c r="H209" s="233">
        <v>8.1166666666666689</v>
      </c>
      <c r="I209" s="233">
        <v>8.2333333333333361</v>
      </c>
      <c r="J209" s="233">
        <v>8.3666666666666689</v>
      </c>
      <c r="K209" s="232">
        <v>8.1</v>
      </c>
      <c r="L209" s="232">
        <v>7.85</v>
      </c>
      <c r="M209" s="232">
        <v>480.81380999999999</v>
      </c>
      <c r="N209" s="1"/>
      <c r="O209" s="1"/>
    </row>
    <row r="210" spans="1:15" ht="12.75" customHeight="1">
      <c r="A210" s="215">
        <v>201</v>
      </c>
      <c r="B210" s="218" t="s">
        <v>209</v>
      </c>
      <c r="C210" s="232">
        <v>802.65</v>
      </c>
      <c r="D210" s="233">
        <v>800.33333333333337</v>
      </c>
      <c r="E210" s="233">
        <v>796.31666666666672</v>
      </c>
      <c r="F210" s="233">
        <v>789.98333333333335</v>
      </c>
      <c r="G210" s="233">
        <v>785.9666666666667</v>
      </c>
      <c r="H210" s="233">
        <v>806.66666666666674</v>
      </c>
      <c r="I210" s="233">
        <v>810.68333333333339</v>
      </c>
      <c r="J210" s="233">
        <v>817.01666666666677</v>
      </c>
      <c r="K210" s="232">
        <v>804.35</v>
      </c>
      <c r="L210" s="232">
        <v>794</v>
      </c>
      <c r="M210" s="232">
        <v>3.1997499999999999</v>
      </c>
      <c r="N210" s="1"/>
      <c r="O210" s="1"/>
    </row>
    <row r="211" spans="1:15" ht="12.75" customHeight="1">
      <c r="A211" s="215">
        <v>202</v>
      </c>
      <c r="B211" s="218" t="s">
        <v>278</v>
      </c>
      <c r="C211" s="232">
        <v>1496.05</v>
      </c>
      <c r="D211" s="233">
        <v>1495.4166666666667</v>
      </c>
      <c r="E211" s="233">
        <v>1487.8333333333335</v>
      </c>
      <c r="F211" s="233">
        <v>1479.6166666666668</v>
      </c>
      <c r="G211" s="233">
        <v>1472.0333333333335</v>
      </c>
      <c r="H211" s="233">
        <v>1503.6333333333334</v>
      </c>
      <c r="I211" s="233">
        <v>1511.2166666666669</v>
      </c>
      <c r="J211" s="233">
        <v>1519.4333333333334</v>
      </c>
      <c r="K211" s="232">
        <v>1503</v>
      </c>
      <c r="L211" s="232">
        <v>1487.2</v>
      </c>
      <c r="M211" s="232">
        <v>0.31344</v>
      </c>
      <c r="N211" s="1"/>
      <c r="O211" s="1"/>
    </row>
    <row r="212" spans="1:15" ht="12.75" customHeight="1">
      <c r="A212" s="215">
        <v>203</v>
      </c>
      <c r="B212" s="218" t="s">
        <v>210</v>
      </c>
      <c r="C212" s="232">
        <v>393.05</v>
      </c>
      <c r="D212" s="233">
        <v>392.48333333333335</v>
      </c>
      <c r="E212" s="233">
        <v>391.06666666666672</v>
      </c>
      <c r="F212" s="233">
        <v>389.08333333333337</v>
      </c>
      <c r="G212" s="233">
        <v>387.66666666666674</v>
      </c>
      <c r="H212" s="233">
        <v>394.4666666666667</v>
      </c>
      <c r="I212" s="233">
        <v>395.88333333333333</v>
      </c>
      <c r="J212" s="233">
        <v>397.86666666666667</v>
      </c>
      <c r="K212" s="232">
        <v>393.9</v>
      </c>
      <c r="L212" s="232">
        <v>390.5</v>
      </c>
      <c r="M212" s="232">
        <v>27.797560000000001</v>
      </c>
      <c r="N212" s="1"/>
      <c r="O212" s="1"/>
    </row>
    <row r="213" spans="1:15" ht="12.75" customHeight="1">
      <c r="A213" s="215">
        <v>204</v>
      </c>
      <c r="B213" s="218" t="s">
        <v>279</v>
      </c>
      <c r="C213" s="232">
        <v>21.65</v>
      </c>
      <c r="D213" s="233">
        <v>21.5</v>
      </c>
      <c r="E213" s="233">
        <v>20.9</v>
      </c>
      <c r="F213" s="233">
        <v>20.149999999999999</v>
      </c>
      <c r="G213" s="233">
        <v>19.549999999999997</v>
      </c>
      <c r="H213" s="233">
        <v>22.25</v>
      </c>
      <c r="I213" s="233">
        <v>22.85</v>
      </c>
      <c r="J213" s="233">
        <v>23.6</v>
      </c>
      <c r="K213" s="232">
        <v>22.1</v>
      </c>
      <c r="L213" s="232">
        <v>20.75</v>
      </c>
      <c r="M213" s="232">
        <v>4952.6521000000002</v>
      </c>
      <c r="N213" s="1"/>
      <c r="O213" s="1"/>
    </row>
    <row r="214" spans="1:15" ht="12.75" customHeight="1">
      <c r="A214" s="215">
        <v>205</v>
      </c>
      <c r="B214" s="218" t="s">
        <v>211</v>
      </c>
      <c r="C214" s="232">
        <v>243.1</v>
      </c>
      <c r="D214" s="233">
        <v>242</v>
      </c>
      <c r="E214" s="233">
        <v>239.8</v>
      </c>
      <c r="F214" s="233">
        <v>236.5</v>
      </c>
      <c r="G214" s="233">
        <v>234.3</v>
      </c>
      <c r="H214" s="233">
        <v>245.3</v>
      </c>
      <c r="I214" s="233">
        <v>247.5</v>
      </c>
      <c r="J214" s="233">
        <v>250.8</v>
      </c>
      <c r="K214" s="232">
        <v>244.2</v>
      </c>
      <c r="L214" s="232">
        <v>238.7</v>
      </c>
      <c r="M214" s="232">
        <v>37.139580000000002</v>
      </c>
      <c r="N214" s="1"/>
      <c r="O214" s="1"/>
    </row>
    <row r="215" spans="1:15" ht="12.75" customHeight="1">
      <c r="A215" s="215">
        <v>206</v>
      </c>
      <c r="B215" s="218" t="s">
        <v>811</v>
      </c>
      <c r="C215" s="232">
        <v>60.3</v>
      </c>
      <c r="D215" s="233">
        <v>60.266666666666673</v>
      </c>
      <c r="E215" s="233">
        <v>59.833333333333343</v>
      </c>
      <c r="F215" s="233">
        <v>59.366666666666667</v>
      </c>
      <c r="G215" s="233">
        <v>58.933333333333337</v>
      </c>
      <c r="H215" s="233">
        <v>60.733333333333348</v>
      </c>
      <c r="I215" s="233">
        <v>61.166666666666671</v>
      </c>
      <c r="J215" s="233">
        <v>61.633333333333354</v>
      </c>
      <c r="K215" s="232">
        <v>60.7</v>
      </c>
      <c r="L215" s="232">
        <v>59.8</v>
      </c>
      <c r="M215" s="232">
        <v>187.59536</v>
      </c>
      <c r="N215" s="1"/>
      <c r="O215" s="1"/>
    </row>
    <row r="216" spans="1:15" ht="12.75" customHeight="1">
      <c r="A216" s="215">
        <v>207</v>
      </c>
      <c r="B216" s="218" t="s">
        <v>802</v>
      </c>
      <c r="C216" s="232">
        <v>420.1</v>
      </c>
      <c r="D216" s="233">
        <v>418.56666666666661</v>
      </c>
      <c r="E216" s="233">
        <v>415.68333333333322</v>
      </c>
      <c r="F216" s="233">
        <v>411.26666666666659</v>
      </c>
      <c r="G216" s="233">
        <v>408.38333333333321</v>
      </c>
      <c r="H216" s="233">
        <v>422.98333333333323</v>
      </c>
      <c r="I216" s="233">
        <v>425.86666666666667</v>
      </c>
      <c r="J216" s="233">
        <v>430.28333333333325</v>
      </c>
      <c r="K216" s="232">
        <v>421.45</v>
      </c>
      <c r="L216" s="232">
        <v>414.15</v>
      </c>
      <c r="M216" s="232">
        <v>5.6249099999999999</v>
      </c>
      <c r="N216" s="1"/>
      <c r="O216" s="1"/>
    </row>
    <row r="217" spans="1:15" ht="12.75" customHeight="1">
      <c r="A217" s="262"/>
      <c r="B217" s="263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280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281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282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212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213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214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215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216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217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218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219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220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221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222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223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224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225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226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21" sqref="I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8"/>
      <c r="B1" s="32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1" t="s">
        <v>283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44929</v>
      </c>
      <c r="L6" s="1"/>
      <c r="M6" s="1"/>
      <c r="N6" s="1"/>
      <c r="O6" s="1"/>
    </row>
    <row r="7" spans="1:15" ht="12.75" customHeight="1">
      <c r="B7" s="1"/>
      <c r="C7" s="1" t="s">
        <v>284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1" t="s">
        <v>16</v>
      </c>
      <c r="B9" s="323" t="s">
        <v>18</v>
      </c>
      <c r="C9" s="327" t="s">
        <v>20</v>
      </c>
      <c r="D9" s="327" t="s">
        <v>21</v>
      </c>
      <c r="E9" s="318" t="s">
        <v>22</v>
      </c>
      <c r="F9" s="319"/>
      <c r="G9" s="320"/>
      <c r="H9" s="318" t="s">
        <v>23</v>
      </c>
      <c r="I9" s="319"/>
      <c r="J9" s="320"/>
      <c r="K9" s="23"/>
      <c r="L9" s="24"/>
      <c r="M9" s="50"/>
      <c r="N9" s="1"/>
      <c r="O9" s="1"/>
    </row>
    <row r="10" spans="1:15" ht="42.75" customHeight="1">
      <c r="A10" s="325"/>
      <c r="B10" s="326"/>
      <c r="C10" s="326"/>
      <c r="D10" s="3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227</v>
      </c>
      <c r="N10" s="1"/>
      <c r="O10" s="1"/>
    </row>
    <row r="11" spans="1:15" ht="12" customHeight="1">
      <c r="A11" s="30">
        <v>1</v>
      </c>
      <c r="B11" s="237" t="s">
        <v>285</v>
      </c>
      <c r="C11" s="232">
        <v>21505.7</v>
      </c>
      <c r="D11" s="233">
        <v>21678.566666666666</v>
      </c>
      <c r="E11" s="233">
        <v>21227.133333333331</v>
      </c>
      <c r="F11" s="233">
        <v>20948.566666666666</v>
      </c>
      <c r="G11" s="233">
        <v>20497.133333333331</v>
      </c>
      <c r="H11" s="233">
        <v>21957.133333333331</v>
      </c>
      <c r="I11" s="233">
        <v>22408.566666666666</v>
      </c>
      <c r="J11" s="233">
        <v>22687.133333333331</v>
      </c>
      <c r="K11" s="232">
        <v>22130</v>
      </c>
      <c r="L11" s="232">
        <v>21400</v>
      </c>
      <c r="M11" s="232">
        <v>4.5609999999999998E-2</v>
      </c>
      <c r="N11" s="1"/>
      <c r="O11" s="1"/>
    </row>
    <row r="12" spans="1:15" ht="12" customHeight="1">
      <c r="A12" s="30">
        <v>2</v>
      </c>
      <c r="B12" s="218" t="s">
        <v>286</v>
      </c>
      <c r="C12" s="232">
        <v>2679.95</v>
      </c>
      <c r="D12" s="233">
        <v>2685.15</v>
      </c>
      <c r="E12" s="233">
        <v>2657.3</v>
      </c>
      <c r="F12" s="233">
        <v>2634.65</v>
      </c>
      <c r="G12" s="233">
        <v>2606.8000000000002</v>
      </c>
      <c r="H12" s="233">
        <v>2707.8</v>
      </c>
      <c r="I12" s="233">
        <v>2735.6499999999996</v>
      </c>
      <c r="J12" s="233">
        <v>2758.3</v>
      </c>
      <c r="K12" s="232">
        <v>2713</v>
      </c>
      <c r="L12" s="232">
        <v>2662.5</v>
      </c>
      <c r="M12" s="232">
        <v>1.3584000000000001</v>
      </c>
      <c r="N12" s="1"/>
      <c r="O12" s="1"/>
    </row>
    <row r="13" spans="1:15" ht="12" customHeight="1">
      <c r="A13" s="30">
        <v>3</v>
      </c>
      <c r="B13" s="218" t="s">
        <v>43</v>
      </c>
      <c r="C13" s="232">
        <v>2439.75</v>
      </c>
      <c r="D13" s="233">
        <v>2447.7999999999997</v>
      </c>
      <c r="E13" s="233">
        <v>2428.5999999999995</v>
      </c>
      <c r="F13" s="233">
        <v>2417.4499999999998</v>
      </c>
      <c r="G13" s="233">
        <v>2398.2499999999995</v>
      </c>
      <c r="H13" s="233">
        <v>2458.9499999999994</v>
      </c>
      <c r="I13" s="233">
        <v>2478.1499999999992</v>
      </c>
      <c r="J13" s="233">
        <v>2489.2999999999993</v>
      </c>
      <c r="K13" s="232">
        <v>2467</v>
      </c>
      <c r="L13" s="232">
        <v>2436.65</v>
      </c>
      <c r="M13" s="232">
        <v>1.6292</v>
      </c>
      <c r="N13" s="1"/>
      <c r="O13" s="1"/>
    </row>
    <row r="14" spans="1:15" ht="12" customHeight="1">
      <c r="A14" s="30">
        <v>4</v>
      </c>
      <c r="B14" s="218" t="s">
        <v>288</v>
      </c>
      <c r="C14" s="232">
        <v>2584.85</v>
      </c>
      <c r="D14" s="233">
        <v>2593.9166666666665</v>
      </c>
      <c r="E14" s="233">
        <v>2560.3833333333332</v>
      </c>
      <c r="F14" s="233">
        <v>2535.9166666666665</v>
      </c>
      <c r="G14" s="233">
        <v>2502.3833333333332</v>
      </c>
      <c r="H14" s="233">
        <v>2618.3833333333332</v>
      </c>
      <c r="I14" s="233">
        <v>2651.916666666667</v>
      </c>
      <c r="J14" s="233">
        <v>2676.3833333333332</v>
      </c>
      <c r="K14" s="232">
        <v>2627.45</v>
      </c>
      <c r="L14" s="232">
        <v>2569.4499999999998</v>
      </c>
      <c r="M14" s="232">
        <v>1.16801</v>
      </c>
      <c r="N14" s="1"/>
      <c r="O14" s="1"/>
    </row>
    <row r="15" spans="1:15" ht="12" customHeight="1">
      <c r="A15" s="30">
        <v>5</v>
      </c>
      <c r="B15" s="218" t="s">
        <v>289</v>
      </c>
      <c r="C15" s="232">
        <v>1106.3</v>
      </c>
      <c r="D15" s="233">
        <v>1099.1000000000001</v>
      </c>
      <c r="E15" s="233">
        <v>1087.2000000000003</v>
      </c>
      <c r="F15" s="233">
        <v>1068.1000000000001</v>
      </c>
      <c r="G15" s="233">
        <v>1056.2000000000003</v>
      </c>
      <c r="H15" s="233">
        <v>1118.2000000000003</v>
      </c>
      <c r="I15" s="233">
        <v>1130.1000000000004</v>
      </c>
      <c r="J15" s="233">
        <v>1149.2000000000003</v>
      </c>
      <c r="K15" s="232">
        <v>1111</v>
      </c>
      <c r="L15" s="232">
        <v>1080</v>
      </c>
      <c r="M15" s="232">
        <v>3.7151700000000001</v>
      </c>
      <c r="N15" s="1"/>
      <c r="O15" s="1"/>
    </row>
    <row r="16" spans="1:15" ht="12" customHeight="1">
      <c r="A16" s="30">
        <v>6</v>
      </c>
      <c r="B16" s="218" t="s">
        <v>59</v>
      </c>
      <c r="C16" s="232">
        <v>657</v>
      </c>
      <c r="D16" s="233">
        <v>657.41666666666663</v>
      </c>
      <c r="E16" s="233">
        <v>653.58333333333326</v>
      </c>
      <c r="F16" s="233">
        <v>650.16666666666663</v>
      </c>
      <c r="G16" s="233">
        <v>646.33333333333326</v>
      </c>
      <c r="H16" s="233">
        <v>660.83333333333326</v>
      </c>
      <c r="I16" s="233">
        <v>664.66666666666652</v>
      </c>
      <c r="J16" s="233">
        <v>668.08333333333326</v>
      </c>
      <c r="K16" s="232">
        <v>661.25</v>
      </c>
      <c r="L16" s="232">
        <v>654</v>
      </c>
      <c r="M16" s="232">
        <v>15.86054</v>
      </c>
      <c r="N16" s="1"/>
      <c r="O16" s="1"/>
    </row>
    <row r="17" spans="1:15" ht="12" customHeight="1">
      <c r="A17" s="30">
        <v>7</v>
      </c>
      <c r="B17" s="218" t="s">
        <v>290</v>
      </c>
      <c r="C17" s="232">
        <v>453.6</v>
      </c>
      <c r="D17" s="233">
        <v>456.56666666666666</v>
      </c>
      <c r="E17" s="233">
        <v>449.13333333333333</v>
      </c>
      <c r="F17" s="233">
        <v>444.66666666666669</v>
      </c>
      <c r="G17" s="233">
        <v>437.23333333333335</v>
      </c>
      <c r="H17" s="233">
        <v>461.0333333333333</v>
      </c>
      <c r="I17" s="233">
        <v>468.46666666666658</v>
      </c>
      <c r="J17" s="233">
        <v>472.93333333333328</v>
      </c>
      <c r="K17" s="232">
        <v>464</v>
      </c>
      <c r="L17" s="232">
        <v>452.1</v>
      </c>
      <c r="M17" s="232">
        <v>0.70565999999999995</v>
      </c>
      <c r="N17" s="1"/>
      <c r="O17" s="1"/>
    </row>
    <row r="18" spans="1:15" ht="12" customHeight="1">
      <c r="A18" s="30">
        <v>8</v>
      </c>
      <c r="B18" s="218" t="s">
        <v>291</v>
      </c>
      <c r="C18" s="232">
        <v>1808.2</v>
      </c>
      <c r="D18" s="233">
        <v>1823.5333333333335</v>
      </c>
      <c r="E18" s="233">
        <v>1780.166666666667</v>
      </c>
      <c r="F18" s="233">
        <v>1752.1333333333334</v>
      </c>
      <c r="G18" s="233">
        <v>1708.7666666666669</v>
      </c>
      <c r="H18" s="233">
        <v>1851.5666666666671</v>
      </c>
      <c r="I18" s="233">
        <v>1894.9333333333334</v>
      </c>
      <c r="J18" s="233">
        <v>1922.9666666666672</v>
      </c>
      <c r="K18" s="232">
        <v>1866.9</v>
      </c>
      <c r="L18" s="232">
        <v>1795.5</v>
      </c>
      <c r="M18" s="232">
        <v>0.92295000000000005</v>
      </c>
      <c r="N18" s="1"/>
      <c r="O18" s="1"/>
    </row>
    <row r="19" spans="1:15" ht="12" customHeight="1">
      <c r="A19" s="30">
        <v>9</v>
      </c>
      <c r="B19" s="218" t="s">
        <v>235</v>
      </c>
      <c r="C19" s="232">
        <v>21436.9</v>
      </c>
      <c r="D19" s="233">
        <v>21448.400000000001</v>
      </c>
      <c r="E19" s="233">
        <v>21276.15</v>
      </c>
      <c r="F19" s="233">
        <v>21115.4</v>
      </c>
      <c r="G19" s="233">
        <v>20943.150000000001</v>
      </c>
      <c r="H19" s="233">
        <v>21609.15</v>
      </c>
      <c r="I19" s="233">
        <v>21781.4</v>
      </c>
      <c r="J19" s="233">
        <v>21942.15</v>
      </c>
      <c r="K19" s="232">
        <v>21620.65</v>
      </c>
      <c r="L19" s="232">
        <v>21287.65</v>
      </c>
      <c r="M19" s="232">
        <v>0.10872999999999999</v>
      </c>
      <c r="N19" s="1"/>
      <c r="O19" s="1"/>
    </row>
    <row r="20" spans="1:15" ht="12" customHeight="1">
      <c r="A20" s="30">
        <v>10</v>
      </c>
      <c r="B20" s="218" t="s">
        <v>45</v>
      </c>
      <c r="C20" s="232">
        <v>3841.2</v>
      </c>
      <c r="D20" s="233">
        <v>3845.9166666666665</v>
      </c>
      <c r="E20" s="233">
        <v>3817.833333333333</v>
      </c>
      <c r="F20" s="233">
        <v>3794.4666666666667</v>
      </c>
      <c r="G20" s="233">
        <v>3766.3833333333332</v>
      </c>
      <c r="H20" s="233">
        <v>3869.2833333333328</v>
      </c>
      <c r="I20" s="233">
        <v>3897.3666666666659</v>
      </c>
      <c r="J20" s="233">
        <v>3920.7333333333327</v>
      </c>
      <c r="K20" s="232">
        <v>3874</v>
      </c>
      <c r="L20" s="232">
        <v>3822.55</v>
      </c>
      <c r="M20" s="232">
        <v>9.2305100000000007</v>
      </c>
      <c r="N20" s="1"/>
      <c r="O20" s="1"/>
    </row>
    <row r="21" spans="1:15" ht="12" customHeight="1">
      <c r="A21" s="30">
        <v>11</v>
      </c>
      <c r="B21" s="218" t="s">
        <v>236</v>
      </c>
      <c r="C21" s="232">
        <v>1888.7</v>
      </c>
      <c r="D21" s="233">
        <v>1905.6499999999999</v>
      </c>
      <c r="E21" s="233">
        <v>1863.0499999999997</v>
      </c>
      <c r="F21" s="233">
        <v>1837.3999999999999</v>
      </c>
      <c r="G21" s="233">
        <v>1794.7999999999997</v>
      </c>
      <c r="H21" s="233">
        <v>1931.2999999999997</v>
      </c>
      <c r="I21" s="233">
        <v>1973.8999999999996</v>
      </c>
      <c r="J21" s="233">
        <v>1999.5499999999997</v>
      </c>
      <c r="K21" s="232">
        <v>1948.25</v>
      </c>
      <c r="L21" s="232">
        <v>1880</v>
      </c>
      <c r="M21" s="232">
        <v>6.9528699999999999</v>
      </c>
      <c r="N21" s="1"/>
      <c r="O21" s="1"/>
    </row>
    <row r="22" spans="1:15" ht="12" customHeight="1">
      <c r="A22" s="30">
        <v>12</v>
      </c>
      <c r="B22" s="218" t="s">
        <v>46</v>
      </c>
      <c r="C22" s="232">
        <v>822.3</v>
      </c>
      <c r="D22" s="233">
        <v>821.7833333333333</v>
      </c>
      <c r="E22" s="233">
        <v>816.81666666666661</v>
      </c>
      <c r="F22" s="233">
        <v>811.33333333333326</v>
      </c>
      <c r="G22" s="233">
        <v>806.36666666666656</v>
      </c>
      <c r="H22" s="233">
        <v>827.26666666666665</v>
      </c>
      <c r="I22" s="233">
        <v>832.23333333333335</v>
      </c>
      <c r="J22" s="233">
        <v>837.7166666666667</v>
      </c>
      <c r="K22" s="232">
        <v>826.75</v>
      </c>
      <c r="L22" s="232">
        <v>816.3</v>
      </c>
      <c r="M22" s="232">
        <v>20.422940000000001</v>
      </c>
      <c r="N22" s="1"/>
      <c r="O22" s="1"/>
    </row>
    <row r="23" spans="1:15" ht="12.75" customHeight="1">
      <c r="A23" s="30">
        <v>13</v>
      </c>
      <c r="B23" s="218" t="s">
        <v>237</v>
      </c>
      <c r="C23" s="232">
        <v>3550.6</v>
      </c>
      <c r="D23" s="233">
        <v>3603.5333333333333</v>
      </c>
      <c r="E23" s="233">
        <v>3477.0666666666666</v>
      </c>
      <c r="F23" s="233">
        <v>3403.5333333333333</v>
      </c>
      <c r="G23" s="233">
        <v>3277.0666666666666</v>
      </c>
      <c r="H23" s="233">
        <v>3677.0666666666666</v>
      </c>
      <c r="I23" s="233">
        <v>3803.5333333333328</v>
      </c>
      <c r="J23" s="233">
        <v>3877.0666666666666</v>
      </c>
      <c r="K23" s="232">
        <v>3730</v>
      </c>
      <c r="L23" s="232">
        <v>3530</v>
      </c>
      <c r="M23" s="232">
        <v>3.3264499999999999</v>
      </c>
      <c r="N23" s="1"/>
      <c r="O23" s="1"/>
    </row>
    <row r="24" spans="1:15" ht="12.75" customHeight="1">
      <c r="A24" s="30">
        <v>14</v>
      </c>
      <c r="B24" s="218" t="s">
        <v>238</v>
      </c>
      <c r="C24" s="232">
        <v>2549.5</v>
      </c>
      <c r="D24" s="233">
        <v>2575.8166666666666</v>
      </c>
      <c r="E24" s="233">
        <v>2503.6833333333334</v>
      </c>
      <c r="F24" s="233">
        <v>2457.8666666666668</v>
      </c>
      <c r="G24" s="233">
        <v>2385.7333333333336</v>
      </c>
      <c r="H24" s="233">
        <v>2621.6333333333332</v>
      </c>
      <c r="I24" s="233">
        <v>2693.7666666666664</v>
      </c>
      <c r="J24" s="233">
        <v>2739.583333333333</v>
      </c>
      <c r="K24" s="232">
        <v>2647.95</v>
      </c>
      <c r="L24" s="232">
        <v>2530</v>
      </c>
      <c r="M24" s="232">
        <v>6.8249199999999997</v>
      </c>
      <c r="N24" s="1"/>
      <c r="O24" s="1"/>
    </row>
    <row r="25" spans="1:15" ht="12.75" customHeight="1">
      <c r="A25" s="30">
        <v>15</v>
      </c>
      <c r="B25" s="218" t="s">
        <v>849</v>
      </c>
      <c r="C25" s="232">
        <v>603.95000000000005</v>
      </c>
      <c r="D25" s="233">
        <v>608.41666666666663</v>
      </c>
      <c r="E25" s="233">
        <v>593.5333333333333</v>
      </c>
      <c r="F25" s="233">
        <v>583.11666666666667</v>
      </c>
      <c r="G25" s="233">
        <v>568.23333333333335</v>
      </c>
      <c r="H25" s="233">
        <v>618.83333333333326</v>
      </c>
      <c r="I25" s="233">
        <v>633.7166666666667</v>
      </c>
      <c r="J25" s="233">
        <v>644.13333333333321</v>
      </c>
      <c r="K25" s="232">
        <v>623.29999999999995</v>
      </c>
      <c r="L25" s="232">
        <v>598</v>
      </c>
      <c r="M25" s="232">
        <v>19.048639999999999</v>
      </c>
      <c r="N25" s="1"/>
      <c r="O25" s="1"/>
    </row>
    <row r="26" spans="1:15" ht="12.75" customHeight="1">
      <c r="A26" s="30">
        <v>16</v>
      </c>
      <c r="B26" s="218" t="s">
        <v>239</v>
      </c>
      <c r="C26" s="232">
        <v>155.4</v>
      </c>
      <c r="D26" s="233">
        <v>153.73333333333332</v>
      </c>
      <c r="E26" s="233">
        <v>151.46666666666664</v>
      </c>
      <c r="F26" s="233">
        <v>147.53333333333333</v>
      </c>
      <c r="G26" s="233">
        <v>145.26666666666665</v>
      </c>
      <c r="H26" s="233">
        <v>157.66666666666663</v>
      </c>
      <c r="I26" s="233">
        <v>159.93333333333334</v>
      </c>
      <c r="J26" s="233">
        <v>163.86666666666662</v>
      </c>
      <c r="K26" s="232">
        <v>156</v>
      </c>
      <c r="L26" s="232">
        <v>149.80000000000001</v>
      </c>
      <c r="M26" s="232">
        <v>38.280549999999998</v>
      </c>
      <c r="N26" s="1"/>
      <c r="O26" s="1"/>
    </row>
    <row r="27" spans="1:15" ht="12.75" customHeight="1">
      <c r="A27" s="30">
        <v>17</v>
      </c>
      <c r="B27" s="218" t="s">
        <v>41</v>
      </c>
      <c r="C27" s="232">
        <v>286.8</v>
      </c>
      <c r="D27" s="233">
        <v>287.01666666666665</v>
      </c>
      <c r="E27" s="233">
        <v>284.0333333333333</v>
      </c>
      <c r="F27" s="233">
        <v>281.26666666666665</v>
      </c>
      <c r="G27" s="233">
        <v>278.2833333333333</v>
      </c>
      <c r="H27" s="233">
        <v>289.7833333333333</v>
      </c>
      <c r="I27" s="233">
        <v>292.76666666666665</v>
      </c>
      <c r="J27" s="233">
        <v>295.5333333333333</v>
      </c>
      <c r="K27" s="232">
        <v>290</v>
      </c>
      <c r="L27" s="232">
        <v>284.25</v>
      </c>
      <c r="M27" s="232">
        <v>13.444940000000001</v>
      </c>
      <c r="N27" s="1"/>
      <c r="O27" s="1"/>
    </row>
    <row r="28" spans="1:15" ht="12.75" customHeight="1">
      <c r="A28" s="30">
        <v>18</v>
      </c>
      <c r="B28" s="218" t="s">
        <v>812</v>
      </c>
      <c r="C28" s="232">
        <v>456.65</v>
      </c>
      <c r="D28" s="233">
        <v>455.25</v>
      </c>
      <c r="E28" s="233">
        <v>452.9</v>
      </c>
      <c r="F28" s="233">
        <v>449.15</v>
      </c>
      <c r="G28" s="233">
        <v>446.79999999999995</v>
      </c>
      <c r="H28" s="233">
        <v>459</v>
      </c>
      <c r="I28" s="233">
        <v>461.35</v>
      </c>
      <c r="J28" s="233">
        <v>465.1</v>
      </c>
      <c r="K28" s="232">
        <v>457.6</v>
      </c>
      <c r="L28" s="232">
        <v>451.5</v>
      </c>
      <c r="M28" s="232">
        <v>0.42499999999999999</v>
      </c>
      <c r="N28" s="1"/>
      <c r="O28" s="1"/>
    </row>
    <row r="29" spans="1:15" ht="12.75" customHeight="1">
      <c r="A29" s="30">
        <v>19</v>
      </c>
      <c r="B29" s="218" t="s">
        <v>292</v>
      </c>
      <c r="C29" s="232">
        <v>345.7</v>
      </c>
      <c r="D29" s="233">
        <v>344.40000000000003</v>
      </c>
      <c r="E29" s="233">
        <v>339.80000000000007</v>
      </c>
      <c r="F29" s="233">
        <v>333.90000000000003</v>
      </c>
      <c r="G29" s="233">
        <v>329.30000000000007</v>
      </c>
      <c r="H29" s="233">
        <v>350.30000000000007</v>
      </c>
      <c r="I29" s="233">
        <v>354.90000000000009</v>
      </c>
      <c r="J29" s="233">
        <v>360.80000000000007</v>
      </c>
      <c r="K29" s="232">
        <v>349</v>
      </c>
      <c r="L29" s="232">
        <v>338.5</v>
      </c>
      <c r="M29" s="232">
        <v>6.1246999999999998</v>
      </c>
      <c r="N29" s="1"/>
      <c r="O29" s="1"/>
    </row>
    <row r="30" spans="1:15" ht="12.75" customHeight="1">
      <c r="A30" s="30">
        <v>20</v>
      </c>
      <c r="B30" s="218" t="s">
        <v>854</v>
      </c>
      <c r="C30" s="232">
        <v>848.1</v>
      </c>
      <c r="D30" s="233">
        <v>848.7166666666667</v>
      </c>
      <c r="E30" s="233">
        <v>839.38333333333344</v>
      </c>
      <c r="F30" s="233">
        <v>830.66666666666674</v>
      </c>
      <c r="G30" s="233">
        <v>821.33333333333348</v>
      </c>
      <c r="H30" s="233">
        <v>857.43333333333339</v>
      </c>
      <c r="I30" s="233">
        <v>866.76666666666665</v>
      </c>
      <c r="J30" s="233">
        <v>875.48333333333335</v>
      </c>
      <c r="K30" s="232">
        <v>858.05</v>
      </c>
      <c r="L30" s="232">
        <v>840</v>
      </c>
      <c r="M30" s="232">
        <v>0.20419000000000001</v>
      </c>
      <c r="N30" s="1"/>
      <c r="O30" s="1"/>
    </row>
    <row r="31" spans="1:15" ht="12.75" customHeight="1">
      <c r="A31" s="30">
        <v>21</v>
      </c>
      <c r="B31" s="218" t="s">
        <v>293</v>
      </c>
      <c r="C31" s="232">
        <v>1072.05</v>
      </c>
      <c r="D31" s="233">
        <v>1078.2166666666665</v>
      </c>
      <c r="E31" s="233">
        <v>1062.833333333333</v>
      </c>
      <c r="F31" s="233">
        <v>1053.6166666666666</v>
      </c>
      <c r="G31" s="233">
        <v>1038.2333333333331</v>
      </c>
      <c r="H31" s="233">
        <v>1087.4333333333329</v>
      </c>
      <c r="I31" s="233">
        <v>1102.8166666666666</v>
      </c>
      <c r="J31" s="233">
        <v>1112.0333333333328</v>
      </c>
      <c r="K31" s="232">
        <v>1093.5999999999999</v>
      </c>
      <c r="L31" s="232">
        <v>1069</v>
      </c>
      <c r="M31" s="232">
        <v>1.2701</v>
      </c>
      <c r="N31" s="1"/>
      <c r="O31" s="1"/>
    </row>
    <row r="32" spans="1:15" ht="12.75" customHeight="1">
      <c r="A32" s="30">
        <v>22</v>
      </c>
      <c r="B32" s="218" t="s">
        <v>240</v>
      </c>
      <c r="C32" s="232">
        <v>1207.75</v>
      </c>
      <c r="D32" s="233">
        <v>1210.6000000000001</v>
      </c>
      <c r="E32" s="233">
        <v>1197.2000000000003</v>
      </c>
      <c r="F32" s="233">
        <v>1186.6500000000001</v>
      </c>
      <c r="G32" s="233">
        <v>1173.2500000000002</v>
      </c>
      <c r="H32" s="233">
        <v>1221.1500000000003</v>
      </c>
      <c r="I32" s="233">
        <v>1234.5500000000004</v>
      </c>
      <c r="J32" s="233">
        <v>1245.1000000000004</v>
      </c>
      <c r="K32" s="232">
        <v>1224</v>
      </c>
      <c r="L32" s="232">
        <v>1200.05</v>
      </c>
      <c r="M32" s="232">
        <v>0.71150000000000002</v>
      </c>
      <c r="N32" s="1"/>
      <c r="O32" s="1"/>
    </row>
    <row r="33" spans="1:15" ht="12.75" customHeight="1">
      <c r="A33" s="30">
        <v>23</v>
      </c>
      <c r="B33" s="218" t="s">
        <v>52</v>
      </c>
      <c r="C33" s="232">
        <v>568.9</v>
      </c>
      <c r="D33" s="233">
        <v>570.23333333333323</v>
      </c>
      <c r="E33" s="233">
        <v>564.66666666666652</v>
      </c>
      <c r="F33" s="233">
        <v>560.43333333333328</v>
      </c>
      <c r="G33" s="233">
        <v>554.86666666666656</v>
      </c>
      <c r="H33" s="233">
        <v>574.46666666666647</v>
      </c>
      <c r="I33" s="233">
        <v>580.0333333333333</v>
      </c>
      <c r="J33" s="233">
        <v>584.26666666666642</v>
      </c>
      <c r="K33" s="232">
        <v>575.79999999999995</v>
      </c>
      <c r="L33" s="232">
        <v>566</v>
      </c>
      <c r="M33" s="232">
        <v>1.5076000000000001</v>
      </c>
      <c r="N33" s="1"/>
      <c r="O33" s="1"/>
    </row>
    <row r="34" spans="1:15" ht="12.75" customHeight="1">
      <c r="A34" s="30">
        <v>24</v>
      </c>
      <c r="B34" s="218" t="s">
        <v>48</v>
      </c>
      <c r="C34" s="232">
        <v>3001.15</v>
      </c>
      <c r="D34" s="233">
        <v>2997.7833333333333</v>
      </c>
      <c r="E34" s="233">
        <v>2976.3666666666668</v>
      </c>
      <c r="F34" s="233">
        <v>2951.5833333333335</v>
      </c>
      <c r="G34" s="233">
        <v>2930.166666666667</v>
      </c>
      <c r="H34" s="233">
        <v>3022.5666666666666</v>
      </c>
      <c r="I34" s="233">
        <v>3043.9833333333336</v>
      </c>
      <c r="J34" s="233">
        <v>3068.7666666666664</v>
      </c>
      <c r="K34" s="232">
        <v>3019.2</v>
      </c>
      <c r="L34" s="232">
        <v>2973</v>
      </c>
      <c r="M34" s="232">
        <v>0.42669000000000001</v>
      </c>
      <c r="N34" s="1"/>
      <c r="O34" s="1"/>
    </row>
    <row r="35" spans="1:15" ht="12.75" customHeight="1">
      <c r="A35" s="30">
        <v>25</v>
      </c>
      <c r="B35" s="218" t="s">
        <v>294</v>
      </c>
      <c r="C35" s="232">
        <v>2661.7</v>
      </c>
      <c r="D35" s="233">
        <v>2660.9333333333329</v>
      </c>
      <c r="E35" s="233">
        <v>2640.766666666666</v>
      </c>
      <c r="F35" s="233">
        <v>2619.833333333333</v>
      </c>
      <c r="G35" s="233">
        <v>2599.6666666666661</v>
      </c>
      <c r="H35" s="233">
        <v>2681.8666666666659</v>
      </c>
      <c r="I35" s="233">
        <v>2702.0333333333328</v>
      </c>
      <c r="J35" s="233">
        <v>2722.9666666666658</v>
      </c>
      <c r="K35" s="232">
        <v>2681.1</v>
      </c>
      <c r="L35" s="232">
        <v>2640</v>
      </c>
      <c r="M35" s="232">
        <v>0.17080999999999999</v>
      </c>
      <c r="N35" s="1"/>
      <c r="O35" s="1"/>
    </row>
    <row r="36" spans="1:15" ht="12.75" customHeight="1">
      <c r="A36" s="30">
        <v>26</v>
      </c>
      <c r="B36" s="218" t="s">
        <v>731</v>
      </c>
      <c r="C36" s="232">
        <v>406.15</v>
      </c>
      <c r="D36" s="233">
        <v>406.81666666666666</v>
      </c>
      <c r="E36" s="233">
        <v>402.63333333333333</v>
      </c>
      <c r="F36" s="233">
        <v>399.11666666666667</v>
      </c>
      <c r="G36" s="233">
        <v>394.93333333333334</v>
      </c>
      <c r="H36" s="233">
        <v>410.33333333333331</v>
      </c>
      <c r="I36" s="233">
        <v>414.51666666666659</v>
      </c>
      <c r="J36" s="233">
        <v>418.0333333333333</v>
      </c>
      <c r="K36" s="232">
        <v>411</v>
      </c>
      <c r="L36" s="232">
        <v>403.3</v>
      </c>
      <c r="M36" s="232">
        <v>1.5907899999999999</v>
      </c>
      <c r="N36" s="1"/>
      <c r="O36" s="1"/>
    </row>
    <row r="37" spans="1:15" ht="12.75" customHeight="1">
      <c r="A37" s="30">
        <v>27</v>
      </c>
      <c r="B37" s="218" t="s">
        <v>840</v>
      </c>
      <c r="C37" s="232">
        <v>15.75</v>
      </c>
      <c r="D37" s="233">
        <v>15.683333333333332</v>
      </c>
      <c r="E37" s="233">
        <v>15.466666666666663</v>
      </c>
      <c r="F37" s="233">
        <v>15.183333333333332</v>
      </c>
      <c r="G37" s="233">
        <v>14.966666666666663</v>
      </c>
      <c r="H37" s="233">
        <v>15.966666666666663</v>
      </c>
      <c r="I37" s="233">
        <v>16.18333333333333</v>
      </c>
      <c r="J37" s="233">
        <v>16.466666666666661</v>
      </c>
      <c r="K37" s="232">
        <v>15.9</v>
      </c>
      <c r="L37" s="232">
        <v>15.4</v>
      </c>
      <c r="M37" s="232">
        <v>11.577019999999999</v>
      </c>
      <c r="N37" s="1"/>
      <c r="O37" s="1"/>
    </row>
    <row r="38" spans="1:15" ht="12.75" customHeight="1">
      <c r="A38" s="30">
        <v>28</v>
      </c>
      <c r="B38" s="218" t="s">
        <v>50</v>
      </c>
      <c r="C38" s="232">
        <v>574.79999999999995</v>
      </c>
      <c r="D38" s="233">
        <v>573.5333333333333</v>
      </c>
      <c r="E38" s="233">
        <v>569.11666666666656</v>
      </c>
      <c r="F38" s="233">
        <v>563.43333333333328</v>
      </c>
      <c r="G38" s="233">
        <v>559.01666666666654</v>
      </c>
      <c r="H38" s="233">
        <v>579.21666666666658</v>
      </c>
      <c r="I38" s="233">
        <v>583.63333333333333</v>
      </c>
      <c r="J38" s="233">
        <v>589.31666666666661</v>
      </c>
      <c r="K38" s="232">
        <v>577.95000000000005</v>
      </c>
      <c r="L38" s="232">
        <v>567.85</v>
      </c>
      <c r="M38" s="232">
        <v>9.2600300000000004</v>
      </c>
      <c r="N38" s="1"/>
      <c r="O38" s="1"/>
    </row>
    <row r="39" spans="1:15" ht="12.75" customHeight="1">
      <c r="A39" s="30">
        <v>29</v>
      </c>
      <c r="B39" s="218" t="s">
        <v>295</v>
      </c>
      <c r="C39" s="232">
        <v>1879.3</v>
      </c>
      <c r="D39" s="233">
        <v>1882.6499999999999</v>
      </c>
      <c r="E39" s="233">
        <v>1867.6499999999996</v>
      </c>
      <c r="F39" s="233">
        <v>1855.9999999999998</v>
      </c>
      <c r="G39" s="233">
        <v>1840.9999999999995</v>
      </c>
      <c r="H39" s="233">
        <v>1894.2999999999997</v>
      </c>
      <c r="I39" s="233">
        <v>1909.3000000000002</v>
      </c>
      <c r="J39" s="233">
        <v>1920.9499999999998</v>
      </c>
      <c r="K39" s="232">
        <v>1897.65</v>
      </c>
      <c r="L39" s="232">
        <v>1871</v>
      </c>
      <c r="M39" s="232">
        <v>0.19858999999999999</v>
      </c>
      <c r="N39" s="1"/>
      <c r="O39" s="1"/>
    </row>
    <row r="40" spans="1:15" ht="12.75" customHeight="1">
      <c r="A40" s="30">
        <v>30</v>
      </c>
      <c r="B40" s="218" t="s">
        <v>51</v>
      </c>
      <c r="C40" s="232">
        <v>526.5</v>
      </c>
      <c r="D40" s="233">
        <v>526.80000000000007</v>
      </c>
      <c r="E40" s="233">
        <v>522.70000000000016</v>
      </c>
      <c r="F40" s="233">
        <v>518.90000000000009</v>
      </c>
      <c r="G40" s="233">
        <v>514.80000000000018</v>
      </c>
      <c r="H40" s="233">
        <v>530.60000000000014</v>
      </c>
      <c r="I40" s="233">
        <v>534.70000000000005</v>
      </c>
      <c r="J40" s="233">
        <v>538.50000000000011</v>
      </c>
      <c r="K40" s="232">
        <v>530.9</v>
      </c>
      <c r="L40" s="232">
        <v>523</v>
      </c>
      <c r="M40" s="232">
        <v>22.268820000000002</v>
      </c>
      <c r="N40" s="1"/>
      <c r="O40" s="1"/>
    </row>
    <row r="41" spans="1:15" ht="12.75" customHeight="1">
      <c r="A41" s="30">
        <v>31</v>
      </c>
      <c r="B41" s="218" t="s">
        <v>792</v>
      </c>
      <c r="C41" s="232">
        <v>1316.6</v>
      </c>
      <c r="D41" s="233">
        <v>1312.4166666666667</v>
      </c>
      <c r="E41" s="233">
        <v>1297.1833333333334</v>
      </c>
      <c r="F41" s="233">
        <v>1277.7666666666667</v>
      </c>
      <c r="G41" s="233">
        <v>1262.5333333333333</v>
      </c>
      <c r="H41" s="233">
        <v>1331.8333333333335</v>
      </c>
      <c r="I41" s="233">
        <v>1347.0666666666666</v>
      </c>
      <c r="J41" s="233">
        <v>1366.4833333333336</v>
      </c>
      <c r="K41" s="232">
        <v>1327.65</v>
      </c>
      <c r="L41" s="232">
        <v>1293</v>
      </c>
      <c r="M41" s="232">
        <v>2.1656900000000001</v>
      </c>
      <c r="N41" s="1"/>
      <c r="O41" s="1"/>
    </row>
    <row r="42" spans="1:15" ht="12.75" customHeight="1">
      <c r="A42" s="30">
        <v>32</v>
      </c>
      <c r="B42" s="218" t="s">
        <v>760</v>
      </c>
      <c r="C42" s="232">
        <v>692.6</v>
      </c>
      <c r="D42" s="233">
        <v>686.96666666666658</v>
      </c>
      <c r="E42" s="233">
        <v>678.93333333333317</v>
      </c>
      <c r="F42" s="233">
        <v>665.26666666666654</v>
      </c>
      <c r="G42" s="233">
        <v>657.23333333333312</v>
      </c>
      <c r="H42" s="233">
        <v>700.63333333333321</v>
      </c>
      <c r="I42" s="233">
        <v>708.66666666666674</v>
      </c>
      <c r="J42" s="233">
        <v>722.33333333333326</v>
      </c>
      <c r="K42" s="232">
        <v>695</v>
      </c>
      <c r="L42" s="232">
        <v>673.3</v>
      </c>
      <c r="M42" s="232">
        <v>0.35735</v>
      </c>
      <c r="N42" s="1"/>
      <c r="O42" s="1"/>
    </row>
    <row r="43" spans="1:15" ht="12.75" customHeight="1">
      <c r="A43" s="30">
        <v>33</v>
      </c>
      <c r="B43" s="218" t="s">
        <v>53</v>
      </c>
      <c r="C43" s="232">
        <v>4454.3500000000004</v>
      </c>
      <c r="D43" s="233">
        <v>4472.3499999999995</v>
      </c>
      <c r="E43" s="233">
        <v>4427.9999999999991</v>
      </c>
      <c r="F43" s="233">
        <v>4401.6499999999996</v>
      </c>
      <c r="G43" s="233">
        <v>4357.2999999999993</v>
      </c>
      <c r="H43" s="233">
        <v>4498.6999999999989</v>
      </c>
      <c r="I43" s="233">
        <v>4543.0499999999993</v>
      </c>
      <c r="J43" s="233">
        <v>4569.3999999999987</v>
      </c>
      <c r="K43" s="232">
        <v>4516.7</v>
      </c>
      <c r="L43" s="232">
        <v>4446</v>
      </c>
      <c r="M43" s="232">
        <v>2.46577</v>
      </c>
      <c r="N43" s="1"/>
      <c r="O43" s="1"/>
    </row>
    <row r="44" spans="1:15" ht="12.75" customHeight="1">
      <c r="A44" s="30">
        <v>34</v>
      </c>
      <c r="B44" s="218" t="s">
        <v>54</v>
      </c>
      <c r="C44" s="232">
        <v>328.25</v>
      </c>
      <c r="D44" s="233">
        <v>327</v>
      </c>
      <c r="E44" s="233">
        <v>325</v>
      </c>
      <c r="F44" s="233">
        <v>321.75</v>
      </c>
      <c r="G44" s="233">
        <v>319.75</v>
      </c>
      <c r="H44" s="233">
        <v>330.25</v>
      </c>
      <c r="I44" s="233">
        <v>332.25</v>
      </c>
      <c r="J44" s="233">
        <v>335.5</v>
      </c>
      <c r="K44" s="232">
        <v>329</v>
      </c>
      <c r="L44" s="232">
        <v>323.75</v>
      </c>
      <c r="M44" s="232">
        <v>10.11815</v>
      </c>
      <c r="N44" s="1"/>
      <c r="O44" s="1"/>
    </row>
    <row r="45" spans="1:15" ht="12.75" customHeight="1">
      <c r="A45" s="30">
        <v>35</v>
      </c>
      <c r="B45" s="218" t="s">
        <v>813</v>
      </c>
      <c r="C45" s="232">
        <v>303.25</v>
      </c>
      <c r="D45" s="233">
        <v>303.01666666666665</v>
      </c>
      <c r="E45" s="233">
        <v>300.0333333333333</v>
      </c>
      <c r="F45" s="233">
        <v>296.81666666666666</v>
      </c>
      <c r="G45" s="233">
        <v>293.83333333333331</v>
      </c>
      <c r="H45" s="233">
        <v>306.23333333333329</v>
      </c>
      <c r="I45" s="233">
        <v>309.21666666666664</v>
      </c>
      <c r="J45" s="233">
        <v>312.43333333333328</v>
      </c>
      <c r="K45" s="232">
        <v>306</v>
      </c>
      <c r="L45" s="232">
        <v>299.8</v>
      </c>
      <c r="M45" s="232">
        <v>0.58579999999999999</v>
      </c>
      <c r="N45" s="1"/>
      <c r="O45" s="1"/>
    </row>
    <row r="46" spans="1:15" ht="12.75" customHeight="1">
      <c r="A46" s="30">
        <v>36</v>
      </c>
      <c r="B46" s="218" t="s">
        <v>296</v>
      </c>
      <c r="C46" s="232">
        <v>521.20000000000005</v>
      </c>
      <c r="D46" s="233">
        <v>523</v>
      </c>
      <c r="E46" s="233">
        <v>514.25</v>
      </c>
      <c r="F46" s="233">
        <v>507.29999999999995</v>
      </c>
      <c r="G46" s="233">
        <v>498.54999999999995</v>
      </c>
      <c r="H46" s="233">
        <v>529.95000000000005</v>
      </c>
      <c r="I46" s="233">
        <v>538.70000000000005</v>
      </c>
      <c r="J46" s="233">
        <v>545.65000000000009</v>
      </c>
      <c r="K46" s="232">
        <v>531.75</v>
      </c>
      <c r="L46" s="232">
        <v>516.04999999999995</v>
      </c>
      <c r="M46" s="232">
        <v>0.72931000000000001</v>
      </c>
      <c r="N46" s="1"/>
      <c r="O46" s="1"/>
    </row>
    <row r="47" spans="1:15" ht="12.75" customHeight="1">
      <c r="A47" s="30">
        <v>37</v>
      </c>
      <c r="B47" s="218" t="s">
        <v>55</v>
      </c>
      <c r="C47" s="232">
        <v>148.65</v>
      </c>
      <c r="D47" s="233">
        <v>147.61666666666665</v>
      </c>
      <c r="E47" s="233">
        <v>146.23333333333329</v>
      </c>
      <c r="F47" s="233">
        <v>143.81666666666663</v>
      </c>
      <c r="G47" s="233">
        <v>142.43333333333328</v>
      </c>
      <c r="H47" s="233">
        <v>150.0333333333333</v>
      </c>
      <c r="I47" s="233">
        <v>151.41666666666669</v>
      </c>
      <c r="J47" s="233">
        <v>153.83333333333331</v>
      </c>
      <c r="K47" s="232">
        <v>149</v>
      </c>
      <c r="L47" s="232">
        <v>145.19999999999999</v>
      </c>
      <c r="M47" s="232">
        <v>160.56290999999999</v>
      </c>
      <c r="N47" s="1"/>
      <c r="O47" s="1"/>
    </row>
    <row r="48" spans="1:15" ht="12.75" customHeight="1">
      <c r="A48" s="30">
        <v>38</v>
      </c>
      <c r="B48" s="218" t="s">
        <v>57</v>
      </c>
      <c r="C48" s="232">
        <v>3047.25</v>
      </c>
      <c r="D48" s="233">
        <v>3052.0499999999997</v>
      </c>
      <c r="E48" s="233">
        <v>3016.1999999999994</v>
      </c>
      <c r="F48" s="233">
        <v>2985.1499999999996</v>
      </c>
      <c r="G48" s="233">
        <v>2949.2999999999993</v>
      </c>
      <c r="H48" s="233">
        <v>3083.0999999999995</v>
      </c>
      <c r="I48" s="233">
        <v>3118.95</v>
      </c>
      <c r="J48" s="233">
        <v>3149.9999999999995</v>
      </c>
      <c r="K48" s="232">
        <v>3087.9</v>
      </c>
      <c r="L48" s="232">
        <v>3021</v>
      </c>
      <c r="M48" s="232">
        <v>10.1599</v>
      </c>
      <c r="N48" s="1"/>
      <c r="O48" s="1"/>
    </row>
    <row r="49" spans="1:15" ht="12.75" customHeight="1">
      <c r="A49" s="30">
        <v>39</v>
      </c>
      <c r="B49" s="218" t="s">
        <v>297</v>
      </c>
      <c r="C49" s="232">
        <v>229.8</v>
      </c>
      <c r="D49" s="233">
        <v>230.58333333333334</v>
      </c>
      <c r="E49" s="233">
        <v>228.2166666666667</v>
      </c>
      <c r="F49" s="233">
        <v>226.63333333333335</v>
      </c>
      <c r="G49" s="233">
        <v>224.26666666666671</v>
      </c>
      <c r="H49" s="233">
        <v>232.16666666666669</v>
      </c>
      <c r="I49" s="233">
        <v>234.5333333333333</v>
      </c>
      <c r="J49" s="233">
        <v>236.11666666666667</v>
      </c>
      <c r="K49" s="232">
        <v>232.95</v>
      </c>
      <c r="L49" s="232">
        <v>229</v>
      </c>
      <c r="M49" s="232">
        <v>1.1740999999999999</v>
      </c>
      <c r="N49" s="1"/>
      <c r="O49" s="1"/>
    </row>
    <row r="50" spans="1:15" ht="12.75" customHeight="1">
      <c r="A50" s="30">
        <v>40</v>
      </c>
      <c r="B50" s="218" t="s">
        <v>298</v>
      </c>
      <c r="C50" s="232">
        <v>3344.75</v>
      </c>
      <c r="D50" s="233">
        <v>3398.9166666666665</v>
      </c>
      <c r="E50" s="233">
        <v>3198.833333333333</v>
      </c>
      <c r="F50" s="233">
        <v>3052.9166666666665</v>
      </c>
      <c r="G50" s="233">
        <v>2852.833333333333</v>
      </c>
      <c r="H50" s="233">
        <v>3544.833333333333</v>
      </c>
      <c r="I50" s="233">
        <v>3744.9166666666661</v>
      </c>
      <c r="J50" s="233">
        <v>3890.833333333333</v>
      </c>
      <c r="K50" s="232">
        <v>3599</v>
      </c>
      <c r="L50" s="232">
        <v>3253</v>
      </c>
      <c r="M50" s="232">
        <v>6.2050000000000001E-2</v>
      </c>
      <c r="N50" s="1"/>
      <c r="O50" s="1"/>
    </row>
    <row r="51" spans="1:15" ht="12.75" customHeight="1">
      <c r="A51" s="30">
        <v>41</v>
      </c>
      <c r="B51" s="218" t="s">
        <v>299</v>
      </c>
      <c r="C51" s="232">
        <v>1963.1</v>
      </c>
      <c r="D51" s="233">
        <v>1971.7</v>
      </c>
      <c r="E51" s="233">
        <v>1949.4</v>
      </c>
      <c r="F51" s="233">
        <v>1935.7</v>
      </c>
      <c r="G51" s="233">
        <v>1913.4</v>
      </c>
      <c r="H51" s="233">
        <v>1985.4</v>
      </c>
      <c r="I51" s="233">
        <v>2007.6999999999998</v>
      </c>
      <c r="J51" s="233">
        <v>2021.4</v>
      </c>
      <c r="K51" s="232">
        <v>1994</v>
      </c>
      <c r="L51" s="232">
        <v>1958</v>
      </c>
      <c r="M51" s="232">
        <v>2.2471999999999999</v>
      </c>
      <c r="N51" s="1"/>
      <c r="O51" s="1"/>
    </row>
    <row r="52" spans="1:15" ht="12.75" customHeight="1">
      <c r="A52" s="30">
        <v>42</v>
      </c>
      <c r="B52" s="218" t="s">
        <v>300</v>
      </c>
      <c r="C52" s="232">
        <v>8207.6</v>
      </c>
      <c r="D52" s="233">
        <v>8240.4166666666661</v>
      </c>
      <c r="E52" s="233">
        <v>8144.9833333333318</v>
      </c>
      <c r="F52" s="233">
        <v>8082.3666666666659</v>
      </c>
      <c r="G52" s="233">
        <v>7986.9333333333316</v>
      </c>
      <c r="H52" s="233">
        <v>8303.0333333333328</v>
      </c>
      <c r="I52" s="233">
        <v>8398.4666666666672</v>
      </c>
      <c r="J52" s="233">
        <v>8461.0833333333321</v>
      </c>
      <c r="K52" s="232">
        <v>8335.85</v>
      </c>
      <c r="L52" s="232">
        <v>8177.8</v>
      </c>
      <c r="M52" s="232">
        <v>0.13966999999999999</v>
      </c>
      <c r="N52" s="1"/>
      <c r="O52" s="1"/>
    </row>
    <row r="53" spans="1:15" ht="12.75" customHeight="1">
      <c r="A53" s="30">
        <v>43</v>
      </c>
      <c r="B53" s="218" t="s">
        <v>60</v>
      </c>
      <c r="C53" s="232">
        <v>434.8</v>
      </c>
      <c r="D53" s="233">
        <v>434.63333333333338</v>
      </c>
      <c r="E53" s="233">
        <v>429.36666666666679</v>
      </c>
      <c r="F53" s="233">
        <v>423.93333333333339</v>
      </c>
      <c r="G53" s="233">
        <v>418.6666666666668</v>
      </c>
      <c r="H53" s="233">
        <v>440.06666666666678</v>
      </c>
      <c r="I53" s="233">
        <v>445.33333333333331</v>
      </c>
      <c r="J53" s="233">
        <v>450.76666666666677</v>
      </c>
      <c r="K53" s="232">
        <v>439.9</v>
      </c>
      <c r="L53" s="232">
        <v>429.2</v>
      </c>
      <c r="M53" s="232">
        <v>12.450570000000001</v>
      </c>
      <c r="N53" s="1"/>
      <c r="O53" s="1"/>
    </row>
    <row r="54" spans="1:15" ht="12.75" customHeight="1">
      <c r="A54" s="30">
        <v>44</v>
      </c>
      <c r="B54" s="218" t="s">
        <v>301</v>
      </c>
      <c r="C54" s="232">
        <v>390.25</v>
      </c>
      <c r="D54" s="233">
        <v>388.90000000000003</v>
      </c>
      <c r="E54" s="233">
        <v>386.05000000000007</v>
      </c>
      <c r="F54" s="233">
        <v>381.85</v>
      </c>
      <c r="G54" s="233">
        <v>379.00000000000006</v>
      </c>
      <c r="H54" s="233">
        <v>393.10000000000008</v>
      </c>
      <c r="I54" s="233">
        <v>395.9500000000001</v>
      </c>
      <c r="J54" s="233">
        <v>400.15000000000009</v>
      </c>
      <c r="K54" s="232">
        <v>391.75</v>
      </c>
      <c r="L54" s="232">
        <v>384.7</v>
      </c>
      <c r="M54" s="232">
        <v>0.74251</v>
      </c>
      <c r="N54" s="1"/>
      <c r="O54" s="1"/>
    </row>
    <row r="55" spans="1:15" ht="12.75" customHeight="1">
      <c r="A55" s="30">
        <v>45</v>
      </c>
      <c r="B55" s="218" t="s">
        <v>241</v>
      </c>
      <c r="C55" s="232">
        <v>4072.75</v>
      </c>
      <c r="D55" s="233">
        <v>4081.9</v>
      </c>
      <c r="E55" s="233">
        <v>4045.8500000000004</v>
      </c>
      <c r="F55" s="233">
        <v>4018.9500000000003</v>
      </c>
      <c r="G55" s="233">
        <v>3982.9000000000005</v>
      </c>
      <c r="H55" s="233">
        <v>4108.8</v>
      </c>
      <c r="I55" s="233">
        <v>4144.8500000000004</v>
      </c>
      <c r="J55" s="233">
        <v>4171.75</v>
      </c>
      <c r="K55" s="232">
        <v>4117.95</v>
      </c>
      <c r="L55" s="232">
        <v>4055</v>
      </c>
      <c r="M55" s="232">
        <v>1.1911799999999999</v>
      </c>
      <c r="N55" s="1"/>
      <c r="O55" s="1"/>
    </row>
    <row r="56" spans="1:15" ht="12.75" customHeight="1">
      <c r="A56" s="30">
        <v>46</v>
      </c>
      <c r="B56" s="218" t="s">
        <v>61</v>
      </c>
      <c r="C56" s="232">
        <v>941.6</v>
      </c>
      <c r="D56" s="233">
        <v>939.46666666666658</v>
      </c>
      <c r="E56" s="233">
        <v>933.93333333333317</v>
      </c>
      <c r="F56" s="233">
        <v>926.26666666666654</v>
      </c>
      <c r="G56" s="233">
        <v>920.73333333333312</v>
      </c>
      <c r="H56" s="233">
        <v>947.13333333333321</v>
      </c>
      <c r="I56" s="233">
        <v>952.66666666666674</v>
      </c>
      <c r="J56" s="233">
        <v>960.33333333333326</v>
      </c>
      <c r="K56" s="232">
        <v>945</v>
      </c>
      <c r="L56" s="232">
        <v>931.8</v>
      </c>
      <c r="M56" s="232">
        <v>34.98198</v>
      </c>
      <c r="N56" s="1"/>
      <c r="O56" s="1"/>
    </row>
    <row r="57" spans="1:15" ht="12" customHeight="1">
      <c r="A57" s="30">
        <v>47</v>
      </c>
      <c r="B57" s="218" t="s">
        <v>302</v>
      </c>
      <c r="C57" s="232">
        <v>2805.45</v>
      </c>
      <c r="D57" s="233">
        <v>2814.75</v>
      </c>
      <c r="E57" s="233">
        <v>2790.7</v>
      </c>
      <c r="F57" s="233">
        <v>2775.95</v>
      </c>
      <c r="G57" s="233">
        <v>2751.8999999999996</v>
      </c>
      <c r="H57" s="233">
        <v>2829.5</v>
      </c>
      <c r="I57" s="233">
        <v>2853.55</v>
      </c>
      <c r="J57" s="233">
        <v>2868.3</v>
      </c>
      <c r="K57" s="232">
        <v>2838.8</v>
      </c>
      <c r="L57" s="232">
        <v>2800</v>
      </c>
      <c r="M57" s="232">
        <v>8.7749999999999995E-2</v>
      </c>
      <c r="N57" s="1"/>
      <c r="O57" s="1"/>
    </row>
    <row r="58" spans="1:15" ht="12.75" customHeight="1">
      <c r="A58" s="30">
        <v>48</v>
      </c>
      <c r="B58" s="218" t="s">
        <v>303</v>
      </c>
      <c r="C58" s="232">
        <v>556.1</v>
      </c>
      <c r="D58" s="233">
        <v>554.16666666666663</v>
      </c>
      <c r="E58" s="233">
        <v>545.93333333333328</v>
      </c>
      <c r="F58" s="233">
        <v>535.76666666666665</v>
      </c>
      <c r="G58" s="233">
        <v>527.5333333333333</v>
      </c>
      <c r="H58" s="233">
        <v>564.33333333333326</v>
      </c>
      <c r="I58" s="233">
        <v>572.56666666666661</v>
      </c>
      <c r="J58" s="233">
        <v>582.73333333333323</v>
      </c>
      <c r="K58" s="232">
        <v>562.4</v>
      </c>
      <c r="L58" s="232">
        <v>544</v>
      </c>
      <c r="M58" s="232">
        <v>6.6771000000000003</v>
      </c>
      <c r="N58" s="1"/>
      <c r="O58" s="1"/>
    </row>
    <row r="59" spans="1:15" ht="12.75" customHeight="1">
      <c r="A59" s="30">
        <v>49</v>
      </c>
      <c r="B59" s="218" t="s">
        <v>62</v>
      </c>
      <c r="C59" s="232">
        <v>3573.95</v>
      </c>
      <c r="D59" s="233">
        <v>3571.4666666666667</v>
      </c>
      <c r="E59" s="233">
        <v>3522.9333333333334</v>
      </c>
      <c r="F59" s="233">
        <v>3471.9166666666665</v>
      </c>
      <c r="G59" s="233">
        <v>3423.3833333333332</v>
      </c>
      <c r="H59" s="233">
        <v>3622.4833333333336</v>
      </c>
      <c r="I59" s="233">
        <v>3671.0166666666673</v>
      </c>
      <c r="J59" s="233">
        <v>3722.0333333333338</v>
      </c>
      <c r="K59" s="232">
        <v>3620</v>
      </c>
      <c r="L59" s="232">
        <v>3520.45</v>
      </c>
      <c r="M59" s="232">
        <v>4.7132800000000001</v>
      </c>
      <c r="N59" s="1"/>
      <c r="O59" s="1"/>
    </row>
    <row r="60" spans="1:15" ht="12.75" customHeight="1">
      <c r="A60" s="30">
        <v>50</v>
      </c>
      <c r="B60" s="218" t="s">
        <v>304</v>
      </c>
      <c r="C60" s="232">
        <v>1198</v>
      </c>
      <c r="D60" s="233">
        <v>1203.6333333333334</v>
      </c>
      <c r="E60" s="233">
        <v>1184.4666666666669</v>
      </c>
      <c r="F60" s="233">
        <v>1170.9333333333334</v>
      </c>
      <c r="G60" s="233">
        <v>1151.7666666666669</v>
      </c>
      <c r="H60" s="233">
        <v>1217.166666666667</v>
      </c>
      <c r="I60" s="233">
        <v>1236.3333333333335</v>
      </c>
      <c r="J60" s="233">
        <v>1249.866666666667</v>
      </c>
      <c r="K60" s="232">
        <v>1222.8</v>
      </c>
      <c r="L60" s="232">
        <v>1190.0999999999999</v>
      </c>
      <c r="M60" s="232">
        <v>0.28256999999999999</v>
      </c>
      <c r="N60" s="1"/>
      <c r="O60" s="1"/>
    </row>
    <row r="61" spans="1:15" ht="12.75" customHeight="1">
      <c r="A61" s="30">
        <v>51</v>
      </c>
      <c r="B61" s="218" t="s">
        <v>65</v>
      </c>
      <c r="C61" s="232">
        <v>6553.75</v>
      </c>
      <c r="D61" s="233">
        <v>6549.5</v>
      </c>
      <c r="E61" s="233">
        <v>6489</v>
      </c>
      <c r="F61" s="233">
        <v>6424.25</v>
      </c>
      <c r="G61" s="233">
        <v>6363.75</v>
      </c>
      <c r="H61" s="233">
        <v>6614.25</v>
      </c>
      <c r="I61" s="233">
        <v>6674.75</v>
      </c>
      <c r="J61" s="233">
        <v>6739.5</v>
      </c>
      <c r="K61" s="232">
        <v>6610</v>
      </c>
      <c r="L61" s="232">
        <v>6484.75</v>
      </c>
      <c r="M61" s="232">
        <v>5.7934000000000001</v>
      </c>
      <c r="N61" s="1"/>
      <c r="O61" s="1"/>
    </row>
    <row r="62" spans="1:15" ht="12.75" customHeight="1">
      <c r="A62" s="30">
        <v>52</v>
      </c>
      <c r="B62" s="218" t="s">
        <v>64</v>
      </c>
      <c r="C62" s="232">
        <v>1552.5</v>
      </c>
      <c r="D62" s="233">
        <v>1547.0166666666667</v>
      </c>
      <c r="E62" s="233">
        <v>1534.0333333333333</v>
      </c>
      <c r="F62" s="233">
        <v>1515.5666666666666</v>
      </c>
      <c r="G62" s="233">
        <v>1502.5833333333333</v>
      </c>
      <c r="H62" s="233">
        <v>1565.4833333333333</v>
      </c>
      <c r="I62" s="233">
        <v>1578.4666666666665</v>
      </c>
      <c r="J62" s="233">
        <v>1596.9333333333334</v>
      </c>
      <c r="K62" s="232">
        <v>1560</v>
      </c>
      <c r="L62" s="232">
        <v>1528.55</v>
      </c>
      <c r="M62" s="232">
        <v>10.614039999999999</v>
      </c>
      <c r="N62" s="1"/>
      <c r="O62" s="1"/>
    </row>
    <row r="63" spans="1:15" ht="12.75" customHeight="1">
      <c r="A63" s="30">
        <v>53</v>
      </c>
      <c r="B63" s="218" t="s">
        <v>242</v>
      </c>
      <c r="C63" s="232">
        <v>5607.15</v>
      </c>
      <c r="D63" s="233">
        <v>5651.666666666667</v>
      </c>
      <c r="E63" s="233">
        <v>5525.4833333333336</v>
      </c>
      <c r="F63" s="233">
        <v>5443.8166666666666</v>
      </c>
      <c r="G63" s="233">
        <v>5317.6333333333332</v>
      </c>
      <c r="H63" s="233">
        <v>5733.3333333333339</v>
      </c>
      <c r="I63" s="233">
        <v>5859.5166666666664</v>
      </c>
      <c r="J63" s="233">
        <v>5941.1833333333343</v>
      </c>
      <c r="K63" s="232">
        <v>5777.85</v>
      </c>
      <c r="L63" s="232">
        <v>5570</v>
      </c>
      <c r="M63" s="232">
        <v>1.41578</v>
      </c>
      <c r="N63" s="1"/>
      <c r="O63" s="1"/>
    </row>
    <row r="64" spans="1:15" ht="12.75" customHeight="1">
      <c r="A64" s="30">
        <v>54</v>
      </c>
      <c r="B64" s="218" t="s">
        <v>305</v>
      </c>
      <c r="C64" s="232">
        <v>2646.3</v>
      </c>
      <c r="D64" s="233">
        <v>2670.8833333333332</v>
      </c>
      <c r="E64" s="233">
        <v>2611.9166666666665</v>
      </c>
      <c r="F64" s="233">
        <v>2577.5333333333333</v>
      </c>
      <c r="G64" s="233">
        <v>2518.5666666666666</v>
      </c>
      <c r="H64" s="233">
        <v>2705.2666666666664</v>
      </c>
      <c r="I64" s="233">
        <v>2764.2333333333336</v>
      </c>
      <c r="J64" s="233">
        <v>2798.6166666666663</v>
      </c>
      <c r="K64" s="232">
        <v>2729.85</v>
      </c>
      <c r="L64" s="232">
        <v>2636.5</v>
      </c>
      <c r="M64" s="232">
        <v>0.67759000000000003</v>
      </c>
      <c r="N64" s="1"/>
      <c r="O64" s="1"/>
    </row>
    <row r="65" spans="1:15" ht="12.75" customHeight="1">
      <c r="A65" s="30">
        <v>55</v>
      </c>
      <c r="B65" s="218" t="s">
        <v>66</v>
      </c>
      <c r="C65" s="232">
        <v>2128</v>
      </c>
      <c r="D65" s="233">
        <v>2122.9833333333331</v>
      </c>
      <c r="E65" s="233">
        <v>2107.5166666666664</v>
      </c>
      <c r="F65" s="233">
        <v>2087.0333333333333</v>
      </c>
      <c r="G65" s="233">
        <v>2071.5666666666666</v>
      </c>
      <c r="H65" s="233">
        <v>2143.4666666666662</v>
      </c>
      <c r="I65" s="233">
        <v>2158.9333333333325</v>
      </c>
      <c r="J65" s="233">
        <v>2179.4166666666661</v>
      </c>
      <c r="K65" s="232">
        <v>2138.4499999999998</v>
      </c>
      <c r="L65" s="232">
        <v>2102.5</v>
      </c>
      <c r="M65" s="232">
        <v>1.2874699999999999</v>
      </c>
      <c r="N65" s="1"/>
      <c r="O65" s="1"/>
    </row>
    <row r="66" spans="1:15" ht="12.75" customHeight="1">
      <c r="A66" s="30">
        <v>56</v>
      </c>
      <c r="B66" s="218" t="s">
        <v>306</v>
      </c>
      <c r="C66" s="232">
        <v>399.15</v>
      </c>
      <c r="D66" s="233">
        <v>399.09999999999997</v>
      </c>
      <c r="E66" s="233">
        <v>394.04999999999995</v>
      </c>
      <c r="F66" s="233">
        <v>388.95</v>
      </c>
      <c r="G66" s="233">
        <v>383.9</v>
      </c>
      <c r="H66" s="233">
        <v>404.19999999999993</v>
      </c>
      <c r="I66" s="233">
        <v>409.25</v>
      </c>
      <c r="J66" s="233">
        <v>414.34999999999991</v>
      </c>
      <c r="K66" s="232">
        <v>404.15</v>
      </c>
      <c r="L66" s="232">
        <v>394</v>
      </c>
      <c r="M66" s="232">
        <v>16.2681</v>
      </c>
      <c r="N66" s="1"/>
      <c r="O66" s="1"/>
    </row>
    <row r="67" spans="1:15" ht="12.75" customHeight="1">
      <c r="A67" s="30">
        <v>57</v>
      </c>
      <c r="B67" s="218" t="s">
        <v>67</v>
      </c>
      <c r="C67" s="232">
        <v>240.15</v>
      </c>
      <c r="D67" s="233">
        <v>239.31666666666669</v>
      </c>
      <c r="E67" s="233">
        <v>236.33333333333337</v>
      </c>
      <c r="F67" s="233">
        <v>232.51666666666668</v>
      </c>
      <c r="G67" s="233">
        <v>229.53333333333336</v>
      </c>
      <c r="H67" s="233">
        <v>243.13333333333338</v>
      </c>
      <c r="I67" s="233">
        <v>246.11666666666667</v>
      </c>
      <c r="J67" s="233">
        <v>249.93333333333339</v>
      </c>
      <c r="K67" s="232">
        <v>242.3</v>
      </c>
      <c r="L67" s="232">
        <v>235.5</v>
      </c>
      <c r="M67" s="232">
        <v>76.256410000000002</v>
      </c>
      <c r="N67" s="1"/>
      <c r="O67" s="1"/>
    </row>
    <row r="68" spans="1:15" ht="12.75" customHeight="1">
      <c r="A68" s="30">
        <v>58</v>
      </c>
      <c r="B68" s="218" t="s">
        <v>68</v>
      </c>
      <c r="C68" s="232">
        <v>186.25</v>
      </c>
      <c r="D68" s="233">
        <v>186.36666666666667</v>
      </c>
      <c r="E68" s="233">
        <v>184.98333333333335</v>
      </c>
      <c r="F68" s="233">
        <v>183.71666666666667</v>
      </c>
      <c r="G68" s="233">
        <v>182.33333333333334</v>
      </c>
      <c r="H68" s="233">
        <v>187.63333333333335</v>
      </c>
      <c r="I68" s="233">
        <v>189.01666666666668</v>
      </c>
      <c r="J68" s="233">
        <v>190.28333333333336</v>
      </c>
      <c r="K68" s="232">
        <v>187.75</v>
      </c>
      <c r="L68" s="232">
        <v>185.1</v>
      </c>
      <c r="M68" s="232">
        <v>146.79657</v>
      </c>
      <c r="N68" s="1"/>
      <c r="O68" s="1"/>
    </row>
    <row r="69" spans="1:15" ht="12.75" customHeight="1">
      <c r="A69" s="30">
        <v>59</v>
      </c>
      <c r="B69" s="218" t="s">
        <v>243</v>
      </c>
      <c r="C69" s="232">
        <v>91.5</v>
      </c>
      <c r="D69" s="233">
        <v>90.716666666666654</v>
      </c>
      <c r="E69" s="233">
        <v>89.033333333333303</v>
      </c>
      <c r="F69" s="233">
        <v>86.566666666666649</v>
      </c>
      <c r="G69" s="233">
        <v>84.883333333333297</v>
      </c>
      <c r="H69" s="233">
        <v>93.183333333333309</v>
      </c>
      <c r="I69" s="233">
        <v>94.866666666666674</v>
      </c>
      <c r="J69" s="233">
        <v>97.333333333333314</v>
      </c>
      <c r="K69" s="232">
        <v>92.4</v>
      </c>
      <c r="L69" s="232">
        <v>88.25</v>
      </c>
      <c r="M69" s="232">
        <v>240.17164</v>
      </c>
      <c r="N69" s="1"/>
      <c r="O69" s="1"/>
    </row>
    <row r="70" spans="1:15" ht="12.75" customHeight="1">
      <c r="A70" s="30">
        <v>60</v>
      </c>
      <c r="B70" s="218" t="s">
        <v>307</v>
      </c>
      <c r="C70" s="232">
        <v>30.55</v>
      </c>
      <c r="D70" s="233">
        <v>30.650000000000002</v>
      </c>
      <c r="E70" s="233">
        <v>30.200000000000003</v>
      </c>
      <c r="F70" s="233">
        <v>29.85</v>
      </c>
      <c r="G70" s="233">
        <v>29.400000000000002</v>
      </c>
      <c r="H70" s="233">
        <v>31.000000000000004</v>
      </c>
      <c r="I70" s="233">
        <v>31.45</v>
      </c>
      <c r="J70" s="233">
        <v>31.800000000000004</v>
      </c>
      <c r="K70" s="232">
        <v>31.1</v>
      </c>
      <c r="L70" s="232">
        <v>30.3</v>
      </c>
      <c r="M70" s="232">
        <v>229.1337</v>
      </c>
      <c r="N70" s="1"/>
      <c r="O70" s="1"/>
    </row>
    <row r="71" spans="1:15" ht="12.75" customHeight="1">
      <c r="A71" s="30">
        <v>61</v>
      </c>
      <c r="B71" s="218" t="s">
        <v>69</v>
      </c>
      <c r="C71" s="232">
        <v>1653.55</v>
      </c>
      <c r="D71" s="233">
        <v>1650.2166666666665</v>
      </c>
      <c r="E71" s="233">
        <v>1643.4833333333329</v>
      </c>
      <c r="F71" s="233">
        <v>1633.4166666666665</v>
      </c>
      <c r="G71" s="233">
        <v>1626.6833333333329</v>
      </c>
      <c r="H71" s="233">
        <v>1660.2833333333328</v>
      </c>
      <c r="I71" s="233">
        <v>1667.0166666666664</v>
      </c>
      <c r="J71" s="233">
        <v>1677.0833333333328</v>
      </c>
      <c r="K71" s="232">
        <v>1656.95</v>
      </c>
      <c r="L71" s="232">
        <v>1640.15</v>
      </c>
      <c r="M71" s="232">
        <v>1.9865200000000001</v>
      </c>
      <c r="N71" s="1"/>
      <c r="O71" s="1"/>
    </row>
    <row r="72" spans="1:15" ht="12.75" customHeight="1">
      <c r="A72" s="30">
        <v>62</v>
      </c>
      <c r="B72" s="218" t="s">
        <v>308</v>
      </c>
      <c r="C72" s="232">
        <v>4896.05</v>
      </c>
      <c r="D72" s="233">
        <v>4936.3</v>
      </c>
      <c r="E72" s="233">
        <v>4834.8500000000004</v>
      </c>
      <c r="F72" s="233">
        <v>4773.6500000000005</v>
      </c>
      <c r="G72" s="233">
        <v>4672.2000000000007</v>
      </c>
      <c r="H72" s="233">
        <v>4997.5</v>
      </c>
      <c r="I72" s="233">
        <v>5098.9499999999989</v>
      </c>
      <c r="J72" s="233">
        <v>5160.1499999999996</v>
      </c>
      <c r="K72" s="232">
        <v>5037.75</v>
      </c>
      <c r="L72" s="232">
        <v>4875.1000000000004</v>
      </c>
      <c r="M72" s="232">
        <v>0.12275</v>
      </c>
      <c r="N72" s="1"/>
      <c r="O72" s="1"/>
    </row>
    <row r="73" spans="1:15" ht="12.75" customHeight="1">
      <c r="A73" s="30">
        <v>63</v>
      </c>
      <c r="B73" s="218" t="s">
        <v>72</v>
      </c>
      <c r="C73" s="232">
        <v>577.29999999999995</v>
      </c>
      <c r="D73" s="233">
        <v>578.7833333333333</v>
      </c>
      <c r="E73" s="233">
        <v>571.56666666666661</v>
      </c>
      <c r="F73" s="233">
        <v>565.83333333333326</v>
      </c>
      <c r="G73" s="233">
        <v>558.61666666666656</v>
      </c>
      <c r="H73" s="233">
        <v>584.51666666666665</v>
      </c>
      <c r="I73" s="233">
        <v>591.73333333333335</v>
      </c>
      <c r="J73" s="233">
        <v>597.4666666666667</v>
      </c>
      <c r="K73" s="232">
        <v>586</v>
      </c>
      <c r="L73" s="232">
        <v>573.04999999999995</v>
      </c>
      <c r="M73" s="232">
        <v>4.8478599999999998</v>
      </c>
      <c r="N73" s="1"/>
      <c r="O73" s="1"/>
    </row>
    <row r="74" spans="1:15" ht="12.75" customHeight="1">
      <c r="A74" s="30">
        <v>64</v>
      </c>
      <c r="B74" s="218" t="s">
        <v>309</v>
      </c>
      <c r="C74" s="232">
        <v>944.9</v>
      </c>
      <c r="D74" s="233">
        <v>943.55000000000007</v>
      </c>
      <c r="E74" s="233">
        <v>934.10000000000014</v>
      </c>
      <c r="F74" s="233">
        <v>923.30000000000007</v>
      </c>
      <c r="G74" s="233">
        <v>913.85000000000014</v>
      </c>
      <c r="H74" s="233">
        <v>954.35000000000014</v>
      </c>
      <c r="I74" s="233">
        <v>963.80000000000018</v>
      </c>
      <c r="J74" s="233">
        <v>974.60000000000014</v>
      </c>
      <c r="K74" s="232">
        <v>953</v>
      </c>
      <c r="L74" s="232">
        <v>932.75</v>
      </c>
      <c r="M74" s="232">
        <v>4.3115899999999998</v>
      </c>
      <c r="N74" s="1"/>
      <c r="O74" s="1"/>
    </row>
    <row r="75" spans="1:15" ht="12.75" customHeight="1">
      <c r="A75" s="30">
        <v>65</v>
      </c>
      <c r="B75" s="218" t="s">
        <v>71</v>
      </c>
      <c r="C75" s="232">
        <v>100.25</v>
      </c>
      <c r="D75" s="233">
        <v>100.45</v>
      </c>
      <c r="E75" s="233">
        <v>99.7</v>
      </c>
      <c r="F75" s="233">
        <v>99.15</v>
      </c>
      <c r="G75" s="233">
        <v>98.4</v>
      </c>
      <c r="H75" s="233">
        <v>101</v>
      </c>
      <c r="I75" s="233">
        <v>101.75</v>
      </c>
      <c r="J75" s="233">
        <v>102.3</v>
      </c>
      <c r="K75" s="232">
        <v>101.2</v>
      </c>
      <c r="L75" s="232">
        <v>99.9</v>
      </c>
      <c r="M75" s="232">
        <v>69.735519999999994</v>
      </c>
      <c r="N75" s="1"/>
      <c r="O75" s="1"/>
    </row>
    <row r="76" spans="1:15" ht="12.75" customHeight="1">
      <c r="A76" s="30">
        <v>66</v>
      </c>
      <c r="B76" s="218" t="s">
        <v>73</v>
      </c>
      <c r="C76" s="232">
        <v>884.05</v>
      </c>
      <c r="D76" s="233">
        <v>884.76666666666677</v>
      </c>
      <c r="E76" s="233">
        <v>877.68333333333351</v>
      </c>
      <c r="F76" s="233">
        <v>871.31666666666672</v>
      </c>
      <c r="G76" s="233">
        <v>864.23333333333346</v>
      </c>
      <c r="H76" s="233">
        <v>891.13333333333355</v>
      </c>
      <c r="I76" s="233">
        <v>898.21666666666681</v>
      </c>
      <c r="J76" s="233">
        <v>904.5833333333336</v>
      </c>
      <c r="K76" s="232">
        <v>891.85</v>
      </c>
      <c r="L76" s="232">
        <v>878.4</v>
      </c>
      <c r="M76" s="232">
        <v>7.1823899999999998</v>
      </c>
      <c r="N76" s="1"/>
      <c r="O76" s="1"/>
    </row>
    <row r="77" spans="1:15" ht="12.75" customHeight="1">
      <c r="A77" s="30">
        <v>67</v>
      </c>
      <c r="B77" s="218" t="s">
        <v>76</v>
      </c>
      <c r="C77" s="232">
        <v>80.150000000000006</v>
      </c>
      <c r="D77" s="233">
        <v>80.333333333333329</v>
      </c>
      <c r="E77" s="233">
        <v>79.016666666666652</v>
      </c>
      <c r="F77" s="233">
        <v>77.883333333333326</v>
      </c>
      <c r="G77" s="233">
        <v>76.566666666666649</v>
      </c>
      <c r="H77" s="233">
        <v>81.466666666666654</v>
      </c>
      <c r="I77" s="233">
        <v>82.783333333333346</v>
      </c>
      <c r="J77" s="233">
        <v>83.916666666666657</v>
      </c>
      <c r="K77" s="232">
        <v>81.650000000000006</v>
      </c>
      <c r="L77" s="232">
        <v>79.2</v>
      </c>
      <c r="M77" s="232">
        <v>180.24909</v>
      </c>
      <c r="N77" s="1"/>
      <c r="O77" s="1"/>
    </row>
    <row r="78" spans="1:15" ht="12.75" customHeight="1">
      <c r="A78" s="30">
        <v>68</v>
      </c>
      <c r="B78" s="218" t="s">
        <v>80</v>
      </c>
      <c r="C78" s="232">
        <v>333.85</v>
      </c>
      <c r="D78" s="233">
        <v>332.0333333333333</v>
      </c>
      <c r="E78" s="233">
        <v>329.36666666666662</v>
      </c>
      <c r="F78" s="233">
        <v>324.88333333333333</v>
      </c>
      <c r="G78" s="233">
        <v>322.21666666666664</v>
      </c>
      <c r="H78" s="233">
        <v>336.51666666666659</v>
      </c>
      <c r="I78" s="233">
        <v>339.18333333333334</v>
      </c>
      <c r="J78" s="233">
        <v>343.66666666666657</v>
      </c>
      <c r="K78" s="232">
        <v>334.7</v>
      </c>
      <c r="L78" s="232">
        <v>327.55</v>
      </c>
      <c r="M78" s="232">
        <v>22.027930000000001</v>
      </c>
      <c r="N78" s="1"/>
      <c r="O78" s="1"/>
    </row>
    <row r="79" spans="1:15" ht="12.75" customHeight="1">
      <c r="A79" s="30">
        <v>69</v>
      </c>
      <c r="B79" s="218" t="s">
        <v>855</v>
      </c>
      <c r="C79" s="232">
        <v>9876.0499999999993</v>
      </c>
      <c r="D79" s="233">
        <v>9917.8833333333332</v>
      </c>
      <c r="E79" s="233">
        <v>9775.7666666666664</v>
      </c>
      <c r="F79" s="233">
        <v>9675.4833333333336</v>
      </c>
      <c r="G79" s="233">
        <v>9533.3666666666668</v>
      </c>
      <c r="H79" s="233">
        <v>10018.166666666666</v>
      </c>
      <c r="I79" s="233">
        <v>10160.283333333331</v>
      </c>
      <c r="J79" s="233">
        <v>10260.566666666666</v>
      </c>
      <c r="K79" s="232">
        <v>10060</v>
      </c>
      <c r="L79" s="232">
        <v>9817.6</v>
      </c>
      <c r="M79" s="232">
        <v>1.3180000000000001E-2</v>
      </c>
      <c r="N79" s="1"/>
      <c r="O79" s="1"/>
    </row>
    <row r="80" spans="1:15" ht="12.75" customHeight="1">
      <c r="A80" s="30">
        <v>70</v>
      </c>
      <c r="B80" s="218" t="s">
        <v>75</v>
      </c>
      <c r="C80" s="232">
        <v>813.5</v>
      </c>
      <c r="D80" s="233">
        <v>811.76666666666677</v>
      </c>
      <c r="E80" s="233">
        <v>807.33333333333348</v>
      </c>
      <c r="F80" s="233">
        <v>801.16666666666674</v>
      </c>
      <c r="G80" s="233">
        <v>796.73333333333346</v>
      </c>
      <c r="H80" s="233">
        <v>817.93333333333351</v>
      </c>
      <c r="I80" s="233">
        <v>822.36666666666667</v>
      </c>
      <c r="J80" s="233">
        <v>828.53333333333353</v>
      </c>
      <c r="K80" s="232">
        <v>816.2</v>
      </c>
      <c r="L80" s="232">
        <v>805.6</v>
      </c>
      <c r="M80" s="232">
        <v>16.268460000000001</v>
      </c>
      <c r="N80" s="1"/>
      <c r="O80" s="1"/>
    </row>
    <row r="81" spans="1:15" ht="12.75" customHeight="1">
      <c r="A81" s="30">
        <v>71</v>
      </c>
      <c r="B81" s="218" t="s">
        <v>77</v>
      </c>
      <c r="C81" s="232">
        <v>263.39999999999998</v>
      </c>
      <c r="D81" s="233">
        <v>261.99999999999994</v>
      </c>
      <c r="E81" s="233">
        <v>259.7999999999999</v>
      </c>
      <c r="F81" s="233">
        <v>256.19999999999993</v>
      </c>
      <c r="G81" s="233">
        <v>253.99999999999989</v>
      </c>
      <c r="H81" s="233">
        <v>265.59999999999991</v>
      </c>
      <c r="I81" s="233">
        <v>267.79999999999995</v>
      </c>
      <c r="J81" s="233">
        <v>271.39999999999992</v>
      </c>
      <c r="K81" s="232">
        <v>264.2</v>
      </c>
      <c r="L81" s="232">
        <v>258.39999999999998</v>
      </c>
      <c r="M81" s="232">
        <v>19.183219999999999</v>
      </c>
      <c r="N81" s="1"/>
      <c r="O81" s="1"/>
    </row>
    <row r="82" spans="1:15" ht="12.75" customHeight="1">
      <c r="A82" s="30">
        <v>72</v>
      </c>
      <c r="B82" s="218" t="s">
        <v>310</v>
      </c>
      <c r="C82" s="232">
        <v>991.05</v>
      </c>
      <c r="D82" s="233">
        <v>989.66666666666663</v>
      </c>
      <c r="E82" s="233">
        <v>982.33333333333326</v>
      </c>
      <c r="F82" s="233">
        <v>973.61666666666667</v>
      </c>
      <c r="G82" s="233">
        <v>966.2833333333333</v>
      </c>
      <c r="H82" s="233">
        <v>998.38333333333321</v>
      </c>
      <c r="I82" s="233">
        <v>1005.7166666666665</v>
      </c>
      <c r="J82" s="233">
        <v>1014.4333333333332</v>
      </c>
      <c r="K82" s="232">
        <v>997</v>
      </c>
      <c r="L82" s="232">
        <v>980.95</v>
      </c>
      <c r="M82" s="232">
        <v>0.35282999999999998</v>
      </c>
      <c r="N82" s="1"/>
      <c r="O82" s="1"/>
    </row>
    <row r="83" spans="1:15" ht="12.75" customHeight="1">
      <c r="A83" s="30">
        <v>73</v>
      </c>
      <c r="B83" s="218" t="s">
        <v>311</v>
      </c>
      <c r="C83" s="232">
        <v>297.35000000000002</v>
      </c>
      <c r="D83" s="233">
        <v>297.2833333333333</v>
      </c>
      <c r="E83" s="233">
        <v>293.86666666666662</v>
      </c>
      <c r="F83" s="233">
        <v>290.38333333333333</v>
      </c>
      <c r="G83" s="233">
        <v>286.96666666666664</v>
      </c>
      <c r="H83" s="233">
        <v>300.76666666666659</v>
      </c>
      <c r="I83" s="233">
        <v>304.18333333333334</v>
      </c>
      <c r="J83" s="233">
        <v>307.66666666666657</v>
      </c>
      <c r="K83" s="232">
        <v>300.7</v>
      </c>
      <c r="L83" s="232">
        <v>293.8</v>
      </c>
      <c r="M83" s="232">
        <v>13.799289999999999</v>
      </c>
      <c r="N83" s="1"/>
      <c r="O83" s="1"/>
    </row>
    <row r="84" spans="1:15" ht="12.75" customHeight="1">
      <c r="A84" s="30">
        <v>74</v>
      </c>
      <c r="B84" s="218" t="s">
        <v>312</v>
      </c>
      <c r="C84" s="232">
        <v>7822.75</v>
      </c>
      <c r="D84" s="233">
        <v>7815.2666666666664</v>
      </c>
      <c r="E84" s="233">
        <v>7691.5333333333328</v>
      </c>
      <c r="F84" s="233">
        <v>7560.3166666666666</v>
      </c>
      <c r="G84" s="233">
        <v>7436.583333333333</v>
      </c>
      <c r="H84" s="233">
        <v>7946.4833333333327</v>
      </c>
      <c r="I84" s="233">
        <v>8070.2166666666662</v>
      </c>
      <c r="J84" s="233">
        <v>8201.4333333333325</v>
      </c>
      <c r="K84" s="232">
        <v>7939</v>
      </c>
      <c r="L84" s="232">
        <v>7684.05</v>
      </c>
      <c r="M84" s="232">
        <v>0.20918</v>
      </c>
      <c r="N84" s="1"/>
      <c r="O84" s="1"/>
    </row>
    <row r="85" spans="1:15" ht="12.75" customHeight="1">
      <c r="A85" s="30">
        <v>75</v>
      </c>
      <c r="B85" s="218" t="s">
        <v>313</v>
      </c>
      <c r="C85" s="232">
        <v>1193.95</v>
      </c>
      <c r="D85" s="233">
        <v>1191.6666666666667</v>
      </c>
      <c r="E85" s="233">
        <v>1182.6833333333334</v>
      </c>
      <c r="F85" s="233">
        <v>1171.4166666666667</v>
      </c>
      <c r="G85" s="233">
        <v>1162.4333333333334</v>
      </c>
      <c r="H85" s="233">
        <v>1202.9333333333334</v>
      </c>
      <c r="I85" s="233">
        <v>1211.9166666666665</v>
      </c>
      <c r="J85" s="233">
        <v>1223.1833333333334</v>
      </c>
      <c r="K85" s="232">
        <v>1200.6500000000001</v>
      </c>
      <c r="L85" s="232">
        <v>1180.4000000000001</v>
      </c>
      <c r="M85" s="232">
        <v>0.34247</v>
      </c>
      <c r="N85" s="1"/>
      <c r="O85" s="1"/>
    </row>
    <row r="86" spans="1:15" ht="12.75" customHeight="1">
      <c r="A86" s="30">
        <v>76</v>
      </c>
      <c r="B86" s="218" t="s">
        <v>244</v>
      </c>
      <c r="C86" s="232">
        <v>935</v>
      </c>
      <c r="D86" s="233">
        <v>928.85</v>
      </c>
      <c r="E86" s="233">
        <v>912.80000000000007</v>
      </c>
      <c r="F86" s="233">
        <v>890.6</v>
      </c>
      <c r="G86" s="233">
        <v>874.55000000000007</v>
      </c>
      <c r="H86" s="233">
        <v>951.05000000000007</v>
      </c>
      <c r="I86" s="233">
        <v>967.1</v>
      </c>
      <c r="J86" s="233">
        <v>989.30000000000007</v>
      </c>
      <c r="K86" s="232">
        <v>944.9</v>
      </c>
      <c r="L86" s="232">
        <v>906.65</v>
      </c>
      <c r="M86" s="232">
        <v>1.0237000000000001</v>
      </c>
      <c r="N86" s="1"/>
      <c r="O86" s="1"/>
    </row>
    <row r="87" spans="1:15" ht="12.75" customHeight="1">
      <c r="A87" s="30">
        <v>77</v>
      </c>
      <c r="B87" s="218" t="s">
        <v>814</v>
      </c>
      <c r="C87" s="232">
        <v>505.05</v>
      </c>
      <c r="D87" s="233">
        <v>506.55</v>
      </c>
      <c r="E87" s="233">
        <v>502.45000000000005</v>
      </c>
      <c r="F87" s="233">
        <v>499.85</v>
      </c>
      <c r="G87" s="233">
        <v>495.75000000000006</v>
      </c>
      <c r="H87" s="233">
        <v>509.15000000000003</v>
      </c>
      <c r="I87" s="233">
        <v>513.25</v>
      </c>
      <c r="J87" s="233">
        <v>515.85</v>
      </c>
      <c r="K87" s="232">
        <v>510.65</v>
      </c>
      <c r="L87" s="232">
        <v>503.95</v>
      </c>
      <c r="M87" s="232">
        <v>0.88576999999999995</v>
      </c>
      <c r="N87" s="1"/>
      <c r="O87" s="1"/>
    </row>
    <row r="88" spans="1:15" ht="12.75" customHeight="1">
      <c r="A88" s="30">
        <v>78</v>
      </c>
      <c r="B88" s="218" t="s">
        <v>78</v>
      </c>
      <c r="C88" s="232">
        <v>17169.650000000001</v>
      </c>
      <c r="D88" s="233">
        <v>17202.55</v>
      </c>
      <c r="E88" s="233">
        <v>17057.099999999999</v>
      </c>
      <c r="F88" s="233">
        <v>16944.55</v>
      </c>
      <c r="G88" s="233">
        <v>16799.099999999999</v>
      </c>
      <c r="H88" s="233">
        <v>17315.099999999999</v>
      </c>
      <c r="I88" s="233">
        <v>17460.550000000003</v>
      </c>
      <c r="J88" s="233">
        <v>17573.099999999999</v>
      </c>
      <c r="K88" s="232">
        <v>17348</v>
      </c>
      <c r="L88" s="232">
        <v>17090</v>
      </c>
      <c r="M88" s="232">
        <v>9.5259999999999997E-2</v>
      </c>
      <c r="N88" s="1"/>
      <c r="O88" s="1"/>
    </row>
    <row r="89" spans="1:15" ht="12.75" customHeight="1">
      <c r="A89" s="30">
        <v>79</v>
      </c>
      <c r="B89" s="218" t="s">
        <v>314</v>
      </c>
      <c r="C89" s="232">
        <v>465.1</v>
      </c>
      <c r="D89" s="233">
        <v>465.95</v>
      </c>
      <c r="E89" s="233">
        <v>462.15</v>
      </c>
      <c r="F89" s="233">
        <v>459.2</v>
      </c>
      <c r="G89" s="233">
        <v>455.4</v>
      </c>
      <c r="H89" s="233">
        <v>468.9</v>
      </c>
      <c r="I89" s="233">
        <v>472.70000000000005</v>
      </c>
      <c r="J89" s="233">
        <v>475.65</v>
      </c>
      <c r="K89" s="232">
        <v>469.75</v>
      </c>
      <c r="L89" s="232">
        <v>463</v>
      </c>
      <c r="M89" s="232">
        <v>1.03908</v>
      </c>
      <c r="N89" s="1"/>
      <c r="O89" s="1"/>
    </row>
    <row r="90" spans="1:15" ht="12.75" customHeight="1">
      <c r="A90" s="30">
        <v>80</v>
      </c>
      <c r="B90" s="218" t="s">
        <v>815</v>
      </c>
      <c r="C90" s="232">
        <v>29.15</v>
      </c>
      <c r="D90" s="233">
        <v>29.366666666666664</v>
      </c>
      <c r="E90" s="233">
        <v>28.483333333333327</v>
      </c>
      <c r="F90" s="233">
        <v>27.816666666666663</v>
      </c>
      <c r="G90" s="233">
        <v>26.933333333333326</v>
      </c>
      <c r="H90" s="233">
        <v>30.033333333333328</v>
      </c>
      <c r="I90" s="233">
        <v>30.916666666666661</v>
      </c>
      <c r="J90" s="233">
        <v>31.583333333333329</v>
      </c>
      <c r="K90" s="232">
        <v>30.25</v>
      </c>
      <c r="L90" s="232">
        <v>28.7</v>
      </c>
      <c r="M90" s="232">
        <v>251.34753000000001</v>
      </c>
      <c r="N90" s="1"/>
      <c r="O90" s="1"/>
    </row>
    <row r="91" spans="1:15" ht="12.75" customHeight="1">
      <c r="A91" s="30">
        <v>81</v>
      </c>
      <c r="B91" s="218" t="s">
        <v>81</v>
      </c>
      <c r="C91" s="232">
        <v>4292.1499999999996</v>
      </c>
      <c r="D91" s="233">
        <v>4315.7333333333327</v>
      </c>
      <c r="E91" s="233">
        <v>4251.5166666666655</v>
      </c>
      <c r="F91" s="233">
        <v>4210.8833333333332</v>
      </c>
      <c r="G91" s="233">
        <v>4146.6666666666661</v>
      </c>
      <c r="H91" s="233">
        <v>4356.366666666665</v>
      </c>
      <c r="I91" s="233">
        <v>4420.5833333333321</v>
      </c>
      <c r="J91" s="233">
        <v>4461.2166666666644</v>
      </c>
      <c r="K91" s="232">
        <v>4379.95</v>
      </c>
      <c r="L91" s="232">
        <v>4275.1000000000004</v>
      </c>
      <c r="M91" s="232">
        <v>2.55314</v>
      </c>
      <c r="N91" s="1"/>
      <c r="O91" s="1"/>
    </row>
    <row r="92" spans="1:15" ht="12.75" customHeight="1">
      <c r="A92" s="30">
        <v>82</v>
      </c>
      <c r="B92" s="218" t="s">
        <v>816</v>
      </c>
      <c r="C92" s="232">
        <v>1048.8499999999999</v>
      </c>
      <c r="D92" s="233">
        <v>1044.1333333333334</v>
      </c>
      <c r="E92" s="233">
        <v>1033.3666666666668</v>
      </c>
      <c r="F92" s="233">
        <v>1017.8833333333334</v>
      </c>
      <c r="G92" s="233">
        <v>1007.1166666666668</v>
      </c>
      <c r="H92" s="233">
        <v>1059.6166666666668</v>
      </c>
      <c r="I92" s="233">
        <v>1070.3833333333337</v>
      </c>
      <c r="J92" s="233">
        <v>1085.8666666666668</v>
      </c>
      <c r="K92" s="232">
        <v>1054.9000000000001</v>
      </c>
      <c r="L92" s="232">
        <v>1028.6500000000001</v>
      </c>
      <c r="M92" s="232">
        <v>0.87083999999999995</v>
      </c>
      <c r="N92" s="1"/>
      <c r="O92" s="1"/>
    </row>
    <row r="93" spans="1:15" ht="12.75" customHeight="1">
      <c r="A93" s="30">
        <v>83</v>
      </c>
      <c r="B93" s="218" t="s">
        <v>315</v>
      </c>
      <c r="C93" s="232">
        <v>544.25</v>
      </c>
      <c r="D93" s="233">
        <v>542.31666666666672</v>
      </c>
      <c r="E93" s="233">
        <v>531.23333333333346</v>
      </c>
      <c r="F93" s="233">
        <v>518.2166666666667</v>
      </c>
      <c r="G93" s="233">
        <v>507.13333333333344</v>
      </c>
      <c r="H93" s="233">
        <v>555.33333333333348</v>
      </c>
      <c r="I93" s="233">
        <v>566.41666666666674</v>
      </c>
      <c r="J93" s="233">
        <v>579.43333333333351</v>
      </c>
      <c r="K93" s="232">
        <v>553.4</v>
      </c>
      <c r="L93" s="232">
        <v>529.29999999999995</v>
      </c>
      <c r="M93" s="232">
        <v>3.90482</v>
      </c>
      <c r="N93" s="1"/>
      <c r="O93" s="1"/>
    </row>
    <row r="94" spans="1:15" ht="12.75" customHeight="1">
      <c r="A94" s="30">
        <v>84</v>
      </c>
      <c r="B94" s="218" t="s">
        <v>245</v>
      </c>
      <c r="C94" s="232">
        <v>77.650000000000006</v>
      </c>
      <c r="D94" s="233">
        <v>77.266666666666666</v>
      </c>
      <c r="E94" s="233">
        <v>76.733333333333334</v>
      </c>
      <c r="F94" s="233">
        <v>75.816666666666663</v>
      </c>
      <c r="G94" s="233">
        <v>75.283333333333331</v>
      </c>
      <c r="H94" s="233">
        <v>78.183333333333337</v>
      </c>
      <c r="I94" s="233">
        <v>78.716666666666669</v>
      </c>
      <c r="J94" s="233">
        <v>79.63333333333334</v>
      </c>
      <c r="K94" s="232">
        <v>77.8</v>
      </c>
      <c r="L94" s="232">
        <v>76.349999999999994</v>
      </c>
      <c r="M94" s="232">
        <v>7.6059400000000004</v>
      </c>
      <c r="N94" s="1"/>
      <c r="O94" s="1"/>
    </row>
    <row r="95" spans="1:15" ht="12.75" customHeight="1">
      <c r="A95" s="30">
        <v>85</v>
      </c>
      <c r="B95" s="218" t="s">
        <v>774</v>
      </c>
      <c r="C95" s="232">
        <v>270.60000000000002</v>
      </c>
      <c r="D95" s="233">
        <v>269.53333333333336</v>
      </c>
      <c r="E95" s="233">
        <v>266.06666666666672</v>
      </c>
      <c r="F95" s="233">
        <v>261.53333333333336</v>
      </c>
      <c r="G95" s="233">
        <v>258.06666666666672</v>
      </c>
      <c r="H95" s="233">
        <v>274.06666666666672</v>
      </c>
      <c r="I95" s="233">
        <v>277.5333333333333</v>
      </c>
      <c r="J95" s="233">
        <v>282.06666666666672</v>
      </c>
      <c r="K95" s="232">
        <v>273</v>
      </c>
      <c r="L95" s="232">
        <v>265</v>
      </c>
      <c r="M95" s="232">
        <v>15.12754</v>
      </c>
      <c r="N95" s="1"/>
      <c r="O95" s="1"/>
    </row>
    <row r="96" spans="1:15" ht="12.75" customHeight="1">
      <c r="A96" s="30">
        <v>86</v>
      </c>
      <c r="B96" s="218" t="s">
        <v>316</v>
      </c>
      <c r="C96" s="232">
        <v>2986.2</v>
      </c>
      <c r="D96" s="233">
        <v>3003.4333333333329</v>
      </c>
      <c r="E96" s="233">
        <v>2957.8666666666659</v>
      </c>
      <c r="F96" s="233">
        <v>2929.5333333333328</v>
      </c>
      <c r="G96" s="233">
        <v>2883.9666666666658</v>
      </c>
      <c r="H96" s="233">
        <v>3031.766666666666</v>
      </c>
      <c r="I96" s="233">
        <v>3077.3333333333326</v>
      </c>
      <c r="J96" s="233">
        <v>3105.6666666666661</v>
      </c>
      <c r="K96" s="232">
        <v>3049</v>
      </c>
      <c r="L96" s="232">
        <v>2975.1</v>
      </c>
      <c r="M96" s="232">
        <v>0.28563</v>
      </c>
      <c r="N96" s="1"/>
      <c r="O96" s="1"/>
    </row>
    <row r="97" spans="1:15" ht="12.75" customHeight="1">
      <c r="A97" s="30">
        <v>87</v>
      </c>
      <c r="B97" s="218" t="s">
        <v>317</v>
      </c>
      <c r="C97" s="232">
        <v>243.4</v>
      </c>
      <c r="D97" s="233">
        <v>242.91666666666666</v>
      </c>
      <c r="E97" s="233">
        <v>238.33333333333331</v>
      </c>
      <c r="F97" s="233">
        <v>233.26666666666665</v>
      </c>
      <c r="G97" s="233">
        <v>228.68333333333331</v>
      </c>
      <c r="H97" s="233">
        <v>247.98333333333332</v>
      </c>
      <c r="I97" s="233">
        <v>252.56666666666663</v>
      </c>
      <c r="J97" s="233">
        <v>257.63333333333333</v>
      </c>
      <c r="K97" s="232">
        <v>247.5</v>
      </c>
      <c r="L97" s="232">
        <v>237.85</v>
      </c>
      <c r="M97" s="232">
        <v>5.4670500000000004</v>
      </c>
      <c r="N97" s="1"/>
      <c r="O97" s="1"/>
    </row>
    <row r="98" spans="1:15" ht="12.75" customHeight="1">
      <c r="A98" s="30">
        <v>88</v>
      </c>
      <c r="B98" s="218" t="s">
        <v>856</v>
      </c>
      <c r="C98" s="232">
        <v>411.15</v>
      </c>
      <c r="D98" s="233">
        <v>413.01666666666665</v>
      </c>
      <c r="E98" s="233">
        <v>407.13333333333333</v>
      </c>
      <c r="F98" s="233">
        <v>403.11666666666667</v>
      </c>
      <c r="G98" s="233">
        <v>397.23333333333335</v>
      </c>
      <c r="H98" s="233">
        <v>417.0333333333333</v>
      </c>
      <c r="I98" s="233">
        <v>422.91666666666663</v>
      </c>
      <c r="J98" s="233">
        <v>426.93333333333328</v>
      </c>
      <c r="K98" s="232">
        <v>418.9</v>
      </c>
      <c r="L98" s="232">
        <v>409</v>
      </c>
      <c r="M98" s="232">
        <v>1.7934099999999999</v>
      </c>
      <c r="N98" s="1"/>
      <c r="O98" s="1"/>
    </row>
    <row r="99" spans="1:15" ht="12.75" customHeight="1">
      <c r="A99" s="30">
        <v>89</v>
      </c>
      <c r="B99" s="218" t="s">
        <v>318</v>
      </c>
      <c r="C99" s="232">
        <v>546.35</v>
      </c>
      <c r="D99" s="233">
        <v>543.93333333333339</v>
      </c>
      <c r="E99" s="233">
        <v>536.91666666666674</v>
      </c>
      <c r="F99" s="233">
        <v>527.48333333333335</v>
      </c>
      <c r="G99" s="233">
        <v>520.4666666666667</v>
      </c>
      <c r="H99" s="233">
        <v>553.36666666666679</v>
      </c>
      <c r="I99" s="233">
        <v>560.38333333333344</v>
      </c>
      <c r="J99" s="233">
        <v>569.81666666666683</v>
      </c>
      <c r="K99" s="232">
        <v>550.95000000000005</v>
      </c>
      <c r="L99" s="232">
        <v>534.5</v>
      </c>
      <c r="M99" s="232">
        <v>9.0859000000000005</v>
      </c>
      <c r="N99" s="1"/>
      <c r="O99" s="1"/>
    </row>
    <row r="100" spans="1:15" ht="12.75" customHeight="1">
      <c r="A100" s="30">
        <v>90</v>
      </c>
      <c r="B100" s="218" t="s">
        <v>82</v>
      </c>
      <c r="C100" s="232">
        <v>336.15</v>
      </c>
      <c r="D100" s="233">
        <v>336.34999999999997</v>
      </c>
      <c r="E100" s="233">
        <v>332.29999999999995</v>
      </c>
      <c r="F100" s="233">
        <v>328.45</v>
      </c>
      <c r="G100" s="233">
        <v>324.39999999999998</v>
      </c>
      <c r="H100" s="233">
        <v>340.19999999999993</v>
      </c>
      <c r="I100" s="233">
        <v>344.25</v>
      </c>
      <c r="J100" s="233">
        <v>348.09999999999991</v>
      </c>
      <c r="K100" s="232">
        <v>340.4</v>
      </c>
      <c r="L100" s="232">
        <v>332.5</v>
      </c>
      <c r="M100" s="232">
        <v>136.32731999999999</v>
      </c>
      <c r="N100" s="1"/>
      <c r="O100" s="1"/>
    </row>
    <row r="101" spans="1:15" ht="12.75" customHeight="1">
      <c r="A101" s="30">
        <v>91</v>
      </c>
      <c r="B101" s="218" t="s">
        <v>319</v>
      </c>
      <c r="C101" s="232">
        <v>723.7</v>
      </c>
      <c r="D101" s="233">
        <v>721.36666666666667</v>
      </c>
      <c r="E101" s="233">
        <v>714.83333333333337</v>
      </c>
      <c r="F101" s="233">
        <v>705.9666666666667</v>
      </c>
      <c r="G101" s="233">
        <v>699.43333333333339</v>
      </c>
      <c r="H101" s="233">
        <v>730.23333333333335</v>
      </c>
      <c r="I101" s="233">
        <v>736.76666666666665</v>
      </c>
      <c r="J101" s="233">
        <v>745.63333333333333</v>
      </c>
      <c r="K101" s="232">
        <v>727.9</v>
      </c>
      <c r="L101" s="232">
        <v>712.5</v>
      </c>
      <c r="M101" s="232">
        <v>0.32121</v>
      </c>
      <c r="N101" s="1"/>
      <c r="O101" s="1"/>
    </row>
    <row r="102" spans="1:15" ht="12.75" customHeight="1">
      <c r="A102" s="30">
        <v>92</v>
      </c>
      <c r="B102" s="218" t="s">
        <v>320</v>
      </c>
      <c r="C102" s="232">
        <v>751.1</v>
      </c>
      <c r="D102" s="233">
        <v>751.38333333333321</v>
      </c>
      <c r="E102" s="233">
        <v>741.76666666666642</v>
      </c>
      <c r="F102" s="233">
        <v>732.43333333333317</v>
      </c>
      <c r="G102" s="233">
        <v>722.81666666666638</v>
      </c>
      <c r="H102" s="233">
        <v>760.71666666666647</v>
      </c>
      <c r="I102" s="233">
        <v>770.33333333333326</v>
      </c>
      <c r="J102" s="233">
        <v>779.66666666666652</v>
      </c>
      <c r="K102" s="232">
        <v>761</v>
      </c>
      <c r="L102" s="232">
        <v>742.05</v>
      </c>
      <c r="M102" s="232">
        <v>1.0773200000000001</v>
      </c>
      <c r="N102" s="1"/>
      <c r="O102" s="1"/>
    </row>
    <row r="103" spans="1:15" ht="12.75" customHeight="1">
      <c r="A103" s="30">
        <v>93</v>
      </c>
      <c r="B103" s="218" t="s">
        <v>321</v>
      </c>
      <c r="C103" s="232">
        <v>880.25</v>
      </c>
      <c r="D103" s="233">
        <v>882.06666666666661</v>
      </c>
      <c r="E103" s="233">
        <v>870.33333333333326</v>
      </c>
      <c r="F103" s="233">
        <v>860.41666666666663</v>
      </c>
      <c r="G103" s="233">
        <v>848.68333333333328</v>
      </c>
      <c r="H103" s="233">
        <v>891.98333333333323</v>
      </c>
      <c r="I103" s="233">
        <v>903.71666666666658</v>
      </c>
      <c r="J103" s="233">
        <v>913.63333333333321</v>
      </c>
      <c r="K103" s="232">
        <v>893.8</v>
      </c>
      <c r="L103" s="232">
        <v>872.15</v>
      </c>
      <c r="M103" s="232">
        <v>0.54074</v>
      </c>
      <c r="N103" s="1"/>
      <c r="O103" s="1"/>
    </row>
    <row r="104" spans="1:15" ht="12.75" customHeight="1">
      <c r="A104" s="30">
        <v>94</v>
      </c>
      <c r="B104" s="218" t="s">
        <v>246</v>
      </c>
      <c r="C104" s="232">
        <v>125.15</v>
      </c>
      <c r="D104" s="233">
        <v>124.51666666666667</v>
      </c>
      <c r="E104" s="233">
        <v>122.58333333333333</v>
      </c>
      <c r="F104" s="233">
        <v>120.01666666666667</v>
      </c>
      <c r="G104" s="233">
        <v>118.08333333333333</v>
      </c>
      <c r="H104" s="233">
        <v>127.08333333333333</v>
      </c>
      <c r="I104" s="233">
        <v>129.01666666666665</v>
      </c>
      <c r="J104" s="233">
        <v>131.58333333333331</v>
      </c>
      <c r="K104" s="232">
        <v>126.45</v>
      </c>
      <c r="L104" s="232">
        <v>121.95</v>
      </c>
      <c r="M104" s="232">
        <v>7.3944999999999999</v>
      </c>
      <c r="N104" s="1"/>
      <c r="O104" s="1"/>
    </row>
    <row r="105" spans="1:15" ht="12.75" customHeight="1">
      <c r="A105" s="30">
        <v>95</v>
      </c>
      <c r="B105" s="218" t="s">
        <v>322</v>
      </c>
      <c r="C105" s="232">
        <v>1629.75</v>
      </c>
      <c r="D105" s="233">
        <v>1639.3166666666666</v>
      </c>
      <c r="E105" s="233">
        <v>1609.6333333333332</v>
      </c>
      <c r="F105" s="233">
        <v>1589.5166666666667</v>
      </c>
      <c r="G105" s="233">
        <v>1559.8333333333333</v>
      </c>
      <c r="H105" s="233">
        <v>1659.4333333333332</v>
      </c>
      <c r="I105" s="233">
        <v>1689.1166666666666</v>
      </c>
      <c r="J105" s="233">
        <v>1709.2333333333331</v>
      </c>
      <c r="K105" s="232">
        <v>1669</v>
      </c>
      <c r="L105" s="232">
        <v>1619.2</v>
      </c>
      <c r="M105" s="232">
        <v>0.6996</v>
      </c>
      <c r="N105" s="1"/>
      <c r="O105" s="1"/>
    </row>
    <row r="106" spans="1:15" ht="12.75" customHeight="1">
      <c r="A106" s="30">
        <v>96</v>
      </c>
      <c r="B106" s="218" t="s">
        <v>323</v>
      </c>
      <c r="C106" s="232">
        <v>32.299999999999997</v>
      </c>
      <c r="D106" s="233">
        <v>32.266666666666666</v>
      </c>
      <c r="E106" s="233">
        <v>31.833333333333329</v>
      </c>
      <c r="F106" s="233">
        <v>31.366666666666664</v>
      </c>
      <c r="G106" s="233">
        <v>30.933333333333326</v>
      </c>
      <c r="H106" s="233">
        <v>32.733333333333334</v>
      </c>
      <c r="I106" s="233">
        <v>33.166666666666671</v>
      </c>
      <c r="J106" s="233">
        <v>33.633333333333333</v>
      </c>
      <c r="K106" s="232">
        <v>32.700000000000003</v>
      </c>
      <c r="L106" s="232">
        <v>31.8</v>
      </c>
      <c r="M106" s="232">
        <v>145.02080000000001</v>
      </c>
      <c r="N106" s="1"/>
      <c r="O106" s="1"/>
    </row>
    <row r="107" spans="1:15" ht="12.75" customHeight="1">
      <c r="A107" s="30">
        <v>97</v>
      </c>
      <c r="B107" s="218" t="s">
        <v>324</v>
      </c>
      <c r="C107" s="232">
        <v>1155.75</v>
      </c>
      <c r="D107" s="233">
        <v>1145.25</v>
      </c>
      <c r="E107" s="233">
        <v>1126.6500000000001</v>
      </c>
      <c r="F107" s="233">
        <v>1097.5500000000002</v>
      </c>
      <c r="G107" s="233">
        <v>1078.9500000000003</v>
      </c>
      <c r="H107" s="233">
        <v>1174.3499999999999</v>
      </c>
      <c r="I107" s="233">
        <v>1192.9499999999998</v>
      </c>
      <c r="J107" s="233">
        <v>1222.0499999999997</v>
      </c>
      <c r="K107" s="232">
        <v>1163.8499999999999</v>
      </c>
      <c r="L107" s="232">
        <v>1116.1500000000001</v>
      </c>
      <c r="M107" s="232">
        <v>4.5739000000000001</v>
      </c>
      <c r="N107" s="1"/>
      <c r="O107" s="1"/>
    </row>
    <row r="108" spans="1:15" ht="12.75" customHeight="1">
      <c r="A108" s="30">
        <v>98</v>
      </c>
      <c r="B108" s="218" t="s">
        <v>325</v>
      </c>
      <c r="C108" s="232">
        <v>518.45000000000005</v>
      </c>
      <c r="D108" s="233">
        <v>522.33333333333337</v>
      </c>
      <c r="E108" s="233">
        <v>510.76666666666677</v>
      </c>
      <c r="F108" s="233">
        <v>503.08333333333337</v>
      </c>
      <c r="G108" s="233">
        <v>491.51666666666677</v>
      </c>
      <c r="H108" s="233">
        <v>530.01666666666677</v>
      </c>
      <c r="I108" s="233">
        <v>541.58333333333337</v>
      </c>
      <c r="J108" s="233">
        <v>549.26666666666677</v>
      </c>
      <c r="K108" s="232">
        <v>533.9</v>
      </c>
      <c r="L108" s="232">
        <v>514.65</v>
      </c>
      <c r="M108" s="232">
        <v>1.9498500000000001</v>
      </c>
      <c r="N108" s="1"/>
      <c r="O108" s="1"/>
    </row>
    <row r="109" spans="1:15" ht="12.75" customHeight="1">
      <c r="A109" s="30">
        <v>99</v>
      </c>
      <c r="B109" s="218" t="s">
        <v>326</v>
      </c>
      <c r="C109" s="232">
        <v>727.1</v>
      </c>
      <c r="D109" s="233">
        <v>723.23333333333323</v>
      </c>
      <c r="E109" s="233">
        <v>713.86666666666645</v>
      </c>
      <c r="F109" s="233">
        <v>700.63333333333321</v>
      </c>
      <c r="G109" s="233">
        <v>691.26666666666642</v>
      </c>
      <c r="H109" s="233">
        <v>736.46666666666647</v>
      </c>
      <c r="I109" s="233">
        <v>745.83333333333326</v>
      </c>
      <c r="J109" s="233">
        <v>759.06666666666649</v>
      </c>
      <c r="K109" s="232">
        <v>732.6</v>
      </c>
      <c r="L109" s="232">
        <v>710</v>
      </c>
      <c r="M109" s="232">
        <v>0.78696999999999995</v>
      </c>
      <c r="N109" s="1"/>
      <c r="O109" s="1"/>
    </row>
    <row r="110" spans="1:15" ht="12.75" customHeight="1">
      <c r="A110" s="30">
        <v>100</v>
      </c>
      <c r="B110" s="218" t="s">
        <v>327</v>
      </c>
      <c r="C110" s="232">
        <v>5314.75</v>
      </c>
      <c r="D110" s="233">
        <v>5287.2833333333328</v>
      </c>
      <c r="E110" s="233">
        <v>5226.5166666666655</v>
      </c>
      <c r="F110" s="233">
        <v>5138.2833333333328</v>
      </c>
      <c r="G110" s="233">
        <v>5077.5166666666655</v>
      </c>
      <c r="H110" s="233">
        <v>5375.5166666666655</v>
      </c>
      <c r="I110" s="233">
        <v>5436.2833333333319</v>
      </c>
      <c r="J110" s="233">
        <v>5524.5166666666655</v>
      </c>
      <c r="K110" s="232">
        <v>5348.05</v>
      </c>
      <c r="L110" s="232">
        <v>5199.05</v>
      </c>
      <c r="M110" s="232">
        <v>6.0909999999999999E-2</v>
      </c>
      <c r="N110" s="1"/>
      <c r="O110" s="1"/>
    </row>
    <row r="111" spans="1:15" ht="12.75" customHeight="1">
      <c r="A111" s="30">
        <v>101</v>
      </c>
      <c r="B111" s="218" t="s">
        <v>328</v>
      </c>
      <c r="C111" s="232">
        <v>356.05</v>
      </c>
      <c r="D111" s="233">
        <v>353.34999999999997</v>
      </c>
      <c r="E111" s="233">
        <v>347.69999999999993</v>
      </c>
      <c r="F111" s="233">
        <v>339.34999999999997</v>
      </c>
      <c r="G111" s="233">
        <v>333.69999999999993</v>
      </c>
      <c r="H111" s="233">
        <v>361.69999999999993</v>
      </c>
      <c r="I111" s="233">
        <v>367.34999999999991</v>
      </c>
      <c r="J111" s="233">
        <v>375.69999999999993</v>
      </c>
      <c r="K111" s="232">
        <v>359</v>
      </c>
      <c r="L111" s="232">
        <v>345</v>
      </c>
      <c r="M111" s="232">
        <v>0.79393000000000002</v>
      </c>
      <c r="N111" s="1"/>
      <c r="O111" s="1"/>
    </row>
    <row r="112" spans="1:15" ht="12.75" customHeight="1">
      <c r="A112" s="30">
        <v>102</v>
      </c>
      <c r="B112" s="218" t="s">
        <v>329</v>
      </c>
      <c r="C112" s="232">
        <v>314.14999999999998</v>
      </c>
      <c r="D112" s="233">
        <v>313.40000000000003</v>
      </c>
      <c r="E112" s="233">
        <v>310.80000000000007</v>
      </c>
      <c r="F112" s="233">
        <v>307.45000000000005</v>
      </c>
      <c r="G112" s="233">
        <v>304.85000000000008</v>
      </c>
      <c r="H112" s="233">
        <v>316.75000000000006</v>
      </c>
      <c r="I112" s="233">
        <v>319.35000000000008</v>
      </c>
      <c r="J112" s="233">
        <v>322.70000000000005</v>
      </c>
      <c r="K112" s="232">
        <v>316</v>
      </c>
      <c r="L112" s="232">
        <v>310.05</v>
      </c>
      <c r="M112" s="232">
        <v>13.5771</v>
      </c>
      <c r="N112" s="1"/>
      <c r="O112" s="1"/>
    </row>
    <row r="113" spans="1:15" ht="12.75" customHeight="1">
      <c r="A113" s="30">
        <v>103</v>
      </c>
      <c r="B113" s="218" t="s">
        <v>817</v>
      </c>
      <c r="C113" s="232">
        <v>446.05</v>
      </c>
      <c r="D113" s="233">
        <v>443.8</v>
      </c>
      <c r="E113" s="233">
        <v>432.6</v>
      </c>
      <c r="F113" s="233">
        <v>419.15000000000003</v>
      </c>
      <c r="G113" s="233">
        <v>407.95000000000005</v>
      </c>
      <c r="H113" s="233">
        <v>457.25</v>
      </c>
      <c r="I113" s="233">
        <v>468.44999999999993</v>
      </c>
      <c r="J113" s="233">
        <v>481.9</v>
      </c>
      <c r="K113" s="232">
        <v>455</v>
      </c>
      <c r="L113" s="232">
        <v>430.35</v>
      </c>
      <c r="M113" s="232">
        <v>1.17194</v>
      </c>
      <c r="N113" s="1"/>
      <c r="O113" s="1"/>
    </row>
    <row r="114" spans="1:15" ht="12.75" customHeight="1">
      <c r="A114" s="30">
        <v>104</v>
      </c>
      <c r="B114" s="218" t="s">
        <v>330</v>
      </c>
      <c r="C114" s="232">
        <v>561.15</v>
      </c>
      <c r="D114" s="233">
        <v>560.31666666666661</v>
      </c>
      <c r="E114" s="233">
        <v>551.43333333333317</v>
      </c>
      <c r="F114" s="233">
        <v>541.71666666666658</v>
      </c>
      <c r="G114" s="233">
        <v>532.83333333333314</v>
      </c>
      <c r="H114" s="233">
        <v>570.03333333333319</v>
      </c>
      <c r="I114" s="233">
        <v>578.91666666666663</v>
      </c>
      <c r="J114" s="233">
        <v>588.63333333333321</v>
      </c>
      <c r="K114" s="232">
        <v>569.20000000000005</v>
      </c>
      <c r="L114" s="232">
        <v>550.6</v>
      </c>
      <c r="M114" s="232">
        <v>0.41975000000000001</v>
      </c>
      <c r="N114" s="1"/>
      <c r="O114" s="1"/>
    </row>
    <row r="115" spans="1:15" ht="12.75" customHeight="1">
      <c r="A115" s="30">
        <v>105</v>
      </c>
      <c r="B115" s="218" t="s">
        <v>83</v>
      </c>
      <c r="C115" s="232">
        <v>731.85</v>
      </c>
      <c r="D115" s="233">
        <v>731.13333333333321</v>
      </c>
      <c r="E115" s="233">
        <v>725.26666666666642</v>
      </c>
      <c r="F115" s="233">
        <v>718.68333333333317</v>
      </c>
      <c r="G115" s="233">
        <v>712.81666666666638</v>
      </c>
      <c r="H115" s="233">
        <v>737.71666666666647</v>
      </c>
      <c r="I115" s="233">
        <v>743.58333333333326</v>
      </c>
      <c r="J115" s="233">
        <v>750.16666666666652</v>
      </c>
      <c r="K115" s="232">
        <v>737</v>
      </c>
      <c r="L115" s="232">
        <v>724.55</v>
      </c>
      <c r="M115" s="232">
        <v>8.8419899999999991</v>
      </c>
      <c r="N115" s="1"/>
      <c r="O115" s="1"/>
    </row>
    <row r="116" spans="1:15" ht="12.75" customHeight="1">
      <c r="A116" s="30">
        <v>106</v>
      </c>
      <c r="B116" s="218" t="s">
        <v>84</v>
      </c>
      <c r="C116" s="232">
        <v>1070.95</v>
      </c>
      <c r="D116" s="233">
        <v>1072.2666666666667</v>
      </c>
      <c r="E116" s="233">
        <v>1062.5333333333333</v>
      </c>
      <c r="F116" s="233">
        <v>1054.1166666666666</v>
      </c>
      <c r="G116" s="233">
        <v>1044.3833333333332</v>
      </c>
      <c r="H116" s="233">
        <v>1080.6833333333334</v>
      </c>
      <c r="I116" s="233">
        <v>1090.4166666666665</v>
      </c>
      <c r="J116" s="233">
        <v>1098.8333333333335</v>
      </c>
      <c r="K116" s="232">
        <v>1082</v>
      </c>
      <c r="L116" s="232">
        <v>1063.8499999999999</v>
      </c>
      <c r="M116" s="232">
        <v>8.9505300000000005</v>
      </c>
      <c r="N116" s="1"/>
      <c r="O116" s="1"/>
    </row>
    <row r="117" spans="1:15" ht="12.75" customHeight="1">
      <c r="A117" s="30">
        <v>107</v>
      </c>
      <c r="B117" s="218" t="s">
        <v>91</v>
      </c>
      <c r="C117" s="232">
        <v>178.25</v>
      </c>
      <c r="D117" s="233">
        <v>179.38333333333333</v>
      </c>
      <c r="E117" s="233">
        <v>176.36666666666665</v>
      </c>
      <c r="F117" s="233">
        <v>174.48333333333332</v>
      </c>
      <c r="G117" s="233">
        <v>171.46666666666664</v>
      </c>
      <c r="H117" s="233">
        <v>181.26666666666665</v>
      </c>
      <c r="I117" s="233">
        <v>184.2833333333333</v>
      </c>
      <c r="J117" s="233">
        <v>186.16666666666666</v>
      </c>
      <c r="K117" s="232">
        <v>182.4</v>
      </c>
      <c r="L117" s="232">
        <v>177.5</v>
      </c>
      <c r="M117" s="232">
        <v>18.402159999999999</v>
      </c>
      <c r="N117" s="1"/>
      <c r="O117" s="1"/>
    </row>
    <row r="118" spans="1:15" ht="12.75" customHeight="1">
      <c r="A118" s="30">
        <v>108</v>
      </c>
      <c r="B118" s="218" t="s">
        <v>807</v>
      </c>
      <c r="C118" s="232">
        <v>1490.5</v>
      </c>
      <c r="D118" s="233">
        <v>1490.8333333333333</v>
      </c>
      <c r="E118" s="233">
        <v>1482.6666666666665</v>
      </c>
      <c r="F118" s="233">
        <v>1474.8333333333333</v>
      </c>
      <c r="G118" s="233">
        <v>1466.6666666666665</v>
      </c>
      <c r="H118" s="233">
        <v>1498.6666666666665</v>
      </c>
      <c r="I118" s="233">
        <v>1506.833333333333</v>
      </c>
      <c r="J118" s="233">
        <v>1514.6666666666665</v>
      </c>
      <c r="K118" s="232">
        <v>1499</v>
      </c>
      <c r="L118" s="232">
        <v>1483</v>
      </c>
      <c r="M118" s="232">
        <v>0.21354000000000001</v>
      </c>
      <c r="N118" s="1"/>
      <c r="O118" s="1"/>
    </row>
    <row r="119" spans="1:15" ht="12.75" customHeight="1">
      <c r="A119" s="30">
        <v>109</v>
      </c>
      <c r="B119" s="218" t="s">
        <v>85</v>
      </c>
      <c r="C119" s="232">
        <v>224.75</v>
      </c>
      <c r="D119" s="233">
        <v>225.36666666666667</v>
      </c>
      <c r="E119" s="233">
        <v>223.53333333333336</v>
      </c>
      <c r="F119" s="233">
        <v>222.31666666666669</v>
      </c>
      <c r="G119" s="233">
        <v>220.48333333333338</v>
      </c>
      <c r="H119" s="233">
        <v>226.58333333333334</v>
      </c>
      <c r="I119" s="233">
        <v>228.41666666666666</v>
      </c>
      <c r="J119" s="233">
        <v>229.63333333333333</v>
      </c>
      <c r="K119" s="232">
        <v>227.2</v>
      </c>
      <c r="L119" s="232">
        <v>224.15</v>
      </c>
      <c r="M119" s="232">
        <v>42.102249999999998</v>
      </c>
      <c r="N119" s="1"/>
      <c r="O119" s="1"/>
    </row>
    <row r="120" spans="1:15" ht="12.75" customHeight="1">
      <c r="A120" s="30">
        <v>110</v>
      </c>
      <c r="B120" s="218" t="s">
        <v>331</v>
      </c>
      <c r="C120" s="232">
        <v>529.95000000000005</v>
      </c>
      <c r="D120" s="233">
        <v>532.13333333333333</v>
      </c>
      <c r="E120" s="233">
        <v>525.26666666666665</v>
      </c>
      <c r="F120" s="233">
        <v>520.58333333333337</v>
      </c>
      <c r="G120" s="233">
        <v>513.7166666666667</v>
      </c>
      <c r="H120" s="233">
        <v>536.81666666666661</v>
      </c>
      <c r="I120" s="233">
        <v>543.68333333333317</v>
      </c>
      <c r="J120" s="233">
        <v>548.36666666666656</v>
      </c>
      <c r="K120" s="232">
        <v>539</v>
      </c>
      <c r="L120" s="232">
        <v>527.45000000000005</v>
      </c>
      <c r="M120" s="232">
        <v>5.6341799999999997</v>
      </c>
      <c r="N120" s="1"/>
      <c r="O120" s="1"/>
    </row>
    <row r="121" spans="1:15" ht="12.75" customHeight="1">
      <c r="A121" s="30">
        <v>111</v>
      </c>
      <c r="B121" s="218" t="s">
        <v>87</v>
      </c>
      <c r="C121" s="232">
        <v>3951.2</v>
      </c>
      <c r="D121" s="233">
        <v>3954.0666666666671</v>
      </c>
      <c r="E121" s="233">
        <v>3808.1333333333341</v>
      </c>
      <c r="F121" s="233">
        <v>3665.0666666666671</v>
      </c>
      <c r="G121" s="233">
        <v>3519.1333333333341</v>
      </c>
      <c r="H121" s="233">
        <v>4097.1333333333341</v>
      </c>
      <c r="I121" s="233">
        <v>4243.0666666666675</v>
      </c>
      <c r="J121" s="233">
        <v>4386.1333333333341</v>
      </c>
      <c r="K121" s="232">
        <v>4100</v>
      </c>
      <c r="L121" s="232">
        <v>3811</v>
      </c>
      <c r="M121" s="232">
        <v>3.42096</v>
      </c>
      <c r="N121" s="1"/>
      <c r="O121" s="1"/>
    </row>
    <row r="122" spans="1:15" ht="12.75" customHeight="1">
      <c r="A122" s="30">
        <v>112</v>
      </c>
      <c r="B122" s="218" t="s">
        <v>88</v>
      </c>
      <c r="C122" s="232">
        <v>1520.15</v>
      </c>
      <c r="D122" s="233">
        <v>1525.3999999999999</v>
      </c>
      <c r="E122" s="233">
        <v>1507.6999999999998</v>
      </c>
      <c r="F122" s="233">
        <v>1495.25</v>
      </c>
      <c r="G122" s="233">
        <v>1477.55</v>
      </c>
      <c r="H122" s="233">
        <v>1537.8499999999997</v>
      </c>
      <c r="I122" s="233">
        <v>1555.55</v>
      </c>
      <c r="J122" s="233">
        <v>1567.9999999999995</v>
      </c>
      <c r="K122" s="232">
        <v>1543.1</v>
      </c>
      <c r="L122" s="232">
        <v>1512.95</v>
      </c>
      <c r="M122" s="232">
        <v>2.6787299999999998</v>
      </c>
      <c r="N122" s="1"/>
      <c r="O122" s="1"/>
    </row>
    <row r="123" spans="1:15" ht="12.75" customHeight="1">
      <c r="A123" s="30">
        <v>113</v>
      </c>
      <c r="B123" s="218" t="s">
        <v>332</v>
      </c>
      <c r="C123" s="232">
        <v>2192.6999999999998</v>
      </c>
      <c r="D123" s="233">
        <v>2202.5</v>
      </c>
      <c r="E123" s="233">
        <v>2178.3000000000002</v>
      </c>
      <c r="F123" s="233">
        <v>2163.9</v>
      </c>
      <c r="G123" s="233">
        <v>2139.7000000000003</v>
      </c>
      <c r="H123" s="233">
        <v>2216.9</v>
      </c>
      <c r="I123" s="233">
        <v>2241.1</v>
      </c>
      <c r="J123" s="233">
        <v>2255.5</v>
      </c>
      <c r="K123" s="232">
        <v>2226.6999999999998</v>
      </c>
      <c r="L123" s="232">
        <v>2188.1</v>
      </c>
      <c r="M123" s="232">
        <v>0.71711000000000003</v>
      </c>
      <c r="N123" s="1"/>
      <c r="O123" s="1"/>
    </row>
    <row r="124" spans="1:15" ht="12.75" customHeight="1">
      <c r="A124" s="30">
        <v>114</v>
      </c>
      <c r="B124" s="218" t="s">
        <v>89</v>
      </c>
      <c r="C124" s="232">
        <v>740.25</v>
      </c>
      <c r="D124" s="233">
        <v>741.55000000000007</v>
      </c>
      <c r="E124" s="233">
        <v>736.15000000000009</v>
      </c>
      <c r="F124" s="233">
        <v>732.05000000000007</v>
      </c>
      <c r="G124" s="233">
        <v>726.65000000000009</v>
      </c>
      <c r="H124" s="233">
        <v>745.65000000000009</v>
      </c>
      <c r="I124" s="233">
        <v>751.05</v>
      </c>
      <c r="J124" s="233">
        <v>755.15000000000009</v>
      </c>
      <c r="K124" s="232">
        <v>746.95</v>
      </c>
      <c r="L124" s="232">
        <v>737.45</v>
      </c>
      <c r="M124" s="232">
        <v>3.9343300000000001</v>
      </c>
      <c r="N124" s="1"/>
      <c r="O124" s="1"/>
    </row>
    <row r="125" spans="1:15" ht="12.75" customHeight="1">
      <c r="A125" s="30">
        <v>115</v>
      </c>
      <c r="B125" s="218" t="s">
        <v>90</v>
      </c>
      <c r="C125" s="232">
        <v>897.45</v>
      </c>
      <c r="D125" s="233">
        <v>892.80000000000007</v>
      </c>
      <c r="E125" s="233">
        <v>885.85000000000014</v>
      </c>
      <c r="F125" s="233">
        <v>874.25000000000011</v>
      </c>
      <c r="G125" s="233">
        <v>867.30000000000018</v>
      </c>
      <c r="H125" s="233">
        <v>904.40000000000009</v>
      </c>
      <c r="I125" s="233">
        <v>911.35000000000014</v>
      </c>
      <c r="J125" s="233">
        <v>922.95</v>
      </c>
      <c r="K125" s="232">
        <v>899.75</v>
      </c>
      <c r="L125" s="232">
        <v>881.2</v>
      </c>
      <c r="M125" s="232">
        <v>3.9620899999999999</v>
      </c>
      <c r="N125" s="1"/>
      <c r="O125" s="1"/>
    </row>
    <row r="126" spans="1:15" ht="12.75" customHeight="1">
      <c r="A126" s="30">
        <v>116</v>
      </c>
      <c r="B126" s="218" t="s">
        <v>333</v>
      </c>
      <c r="C126" s="232">
        <v>901.2</v>
      </c>
      <c r="D126" s="233">
        <v>902.06666666666661</v>
      </c>
      <c r="E126" s="233">
        <v>884.13333333333321</v>
      </c>
      <c r="F126" s="233">
        <v>867.06666666666661</v>
      </c>
      <c r="G126" s="233">
        <v>849.13333333333321</v>
      </c>
      <c r="H126" s="233">
        <v>919.13333333333321</v>
      </c>
      <c r="I126" s="233">
        <v>937.06666666666661</v>
      </c>
      <c r="J126" s="233">
        <v>954.13333333333321</v>
      </c>
      <c r="K126" s="232">
        <v>920</v>
      </c>
      <c r="L126" s="232">
        <v>885</v>
      </c>
      <c r="M126" s="232">
        <v>0.59619999999999995</v>
      </c>
      <c r="N126" s="1"/>
      <c r="O126" s="1"/>
    </row>
    <row r="127" spans="1:15" ht="12.75" customHeight="1">
      <c r="A127" s="30">
        <v>117</v>
      </c>
      <c r="B127" s="218" t="s">
        <v>247</v>
      </c>
      <c r="C127" s="232">
        <v>344.45</v>
      </c>
      <c r="D127" s="233">
        <v>342.18333333333334</v>
      </c>
      <c r="E127" s="233">
        <v>338.9666666666667</v>
      </c>
      <c r="F127" s="233">
        <v>333.48333333333335</v>
      </c>
      <c r="G127" s="233">
        <v>330.26666666666671</v>
      </c>
      <c r="H127" s="233">
        <v>347.66666666666669</v>
      </c>
      <c r="I127" s="233">
        <v>350.88333333333327</v>
      </c>
      <c r="J127" s="233">
        <v>356.36666666666667</v>
      </c>
      <c r="K127" s="232">
        <v>345.4</v>
      </c>
      <c r="L127" s="232">
        <v>336.7</v>
      </c>
      <c r="M127" s="232">
        <v>7.0470300000000003</v>
      </c>
      <c r="N127" s="1"/>
      <c r="O127" s="1"/>
    </row>
    <row r="128" spans="1:15" ht="12.75" customHeight="1">
      <c r="A128" s="30">
        <v>118</v>
      </c>
      <c r="B128" s="218" t="s">
        <v>92</v>
      </c>
      <c r="C128" s="232">
        <v>1385.65</v>
      </c>
      <c r="D128" s="233">
        <v>1380.1000000000001</v>
      </c>
      <c r="E128" s="233">
        <v>1365.5500000000002</v>
      </c>
      <c r="F128" s="233">
        <v>1345.45</v>
      </c>
      <c r="G128" s="233">
        <v>1330.9</v>
      </c>
      <c r="H128" s="233">
        <v>1400.2000000000003</v>
      </c>
      <c r="I128" s="233">
        <v>1414.75</v>
      </c>
      <c r="J128" s="233">
        <v>1434.8500000000004</v>
      </c>
      <c r="K128" s="232">
        <v>1394.65</v>
      </c>
      <c r="L128" s="232">
        <v>1360</v>
      </c>
      <c r="M128" s="232">
        <v>4.5803000000000003</v>
      </c>
      <c r="N128" s="1"/>
      <c r="O128" s="1"/>
    </row>
    <row r="129" spans="1:15" ht="12.75" customHeight="1">
      <c r="A129" s="30">
        <v>119</v>
      </c>
      <c r="B129" s="218" t="s">
        <v>334</v>
      </c>
      <c r="C129" s="232">
        <v>816.4</v>
      </c>
      <c r="D129" s="233">
        <v>813.36666666666679</v>
      </c>
      <c r="E129" s="233">
        <v>806.73333333333358</v>
      </c>
      <c r="F129" s="233">
        <v>797.06666666666683</v>
      </c>
      <c r="G129" s="233">
        <v>790.43333333333362</v>
      </c>
      <c r="H129" s="233">
        <v>823.03333333333353</v>
      </c>
      <c r="I129" s="233">
        <v>829.66666666666674</v>
      </c>
      <c r="J129" s="233">
        <v>839.33333333333348</v>
      </c>
      <c r="K129" s="232">
        <v>820</v>
      </c>
      <c r="L129" s="232">
        <v>803.7</v>
      </c>
      <c r="M129" s="232">
        <v>0.50885999999999998</v>
      </c>
      <c r="N129" s="1"/>
      <c r="O129" s="1"/>
    </row>
    <row r="130" spans="1:15" ht="12.75" customHeight="1">
      <c r="A130" s="30">
        <v>120</v>
      </c>
      <c r="B130" s="218" t="s">
        <v>336</v>
      </c>
      <c r="C130" s="232">
        <v>898.55</v>
      </c>
      <c r="D130" s="233">
        <v>895.68333333333339</v>
      </c>
      <c r="E130" s="233">
        <v>887.86666666666679</v>
      </c>
      <c r="F130" s="233">
        <v>877.18333333333339</v>
      </c>
      <c r="G130" s="233">
        <v>869.36666666666679</v>
      </c>
      <c r="H130" s="233">
        <v>906.36666666666679</v>
      </c>
      <c r="I130" s="233">
        <v>914.18333333333339</v>
      </c>
      <c r="J130" s="233">
        <v>924.86666666666679</v>
      </c>
      <c r="K130" s="232">
        <v>903.5</v>
      </c>
      <c r="L130" s="232">
        <v>885</v>
      </c>
      <c r="M130" s="232">
        <v>0.25072</v>
      </c>
      <c r="N130" s="1"/>
      <c r="O130" s="1"/>
    </row>
    <row r="131" spans="1:15" ht="12.75" customHeight="1">
      <c r="A131" s="30">
        <v>121</v>
      </c>
      <c r="B131" s="218" t="s">
        <v>97</v>
      </c>
      <c r="C131" s="232">
        <v>380.15</v>
      </c>
      <c r="D131" s="233">
        <v>379.11666666666662</v>
      </c>
      <c r="E131" s="233">
        <v>375.58333333333326</v>
      </c>
      <c r="F131" s="233">
        <v>371.01666666666665</v>
      </c>
      <c r="G131" s="233">
        <v>367.48333333333329</v>
      </c>
      <c r="H131" s="233">
        <v>383.68333333333322</v>
      </c>
      <c r="I131" s="233">
        <v>387.21666666666664</v>
      </c>
      <c r="J131" s="233">
        <v>391.78333333333319</v>
      </c>
      <c r="K131" s="232">
        <v>382.65</v>
      </c>
      <c r="L131" s="232">
        <v>374.55</v>
      </c>
      <c r="M131" s="232">
        <v>29.24202</v>
      </c>
      <c r="N131" s="1"/>
      <c r="O131" s="1"/>
    </row>
    <row r="132" spans="1:15" ht="12.75" customHeight="1">
      <c r="A132" s="30">
        <v>122</v>
      </c>
      <c r="B132" s="218" t="s">
        <v>93</v>
      </c>
      <c r="C132" s="232">
        <v>561.54999999999995</v>
      </c>
      <c r="D132" s="233">
        <v>561.0333333333333</v>
      </c>
      <c r="E132" s="233">
        <v>558.61666666666656</v>
      </c>
      <c r="F132" s="233">
        <v>555.68333333333328</v>
      </c>
      <c r="G132" s="233">
        <v>553.26666666666654</v>
      </c>
      <c r="H132" s="233">
        <v>563.96666666666658</v>
      </c>
      <c r="I132" s="233">
        <v>566.38333333333333</v>
      </c>
      <c r="J132" s="233">
        <v>569.31666666666661</v>
      </c>
      <c r="K132" s="232">
        <v>563.45000000000005</v>
      </c>
      <c r="L132" s="232">
        <v>558.1</v>
      </c>
      <c r="M132" s="232">
        <v>5.6445299999999996</v>
      </c>
      <c r="N132" s="1"/>
      <c r="O132" s="1"/>
    </row>
    <row r="133" spans="1:15" ht="12.75" customHeight="1">
      <c r="A133" s="30">
        <v>123</v>
      </c>
      <c r="B133" s="218" t="s">
        <v>248</v>
      </c>
      <c r="C133" s="232">
        <v>1887.7</v>
      </c>
      <c r="D133" s="233">
        <v>1882.2333333333333</v>
      </c>
      <c r="E133" s="233">
        <v>1865.4666666666667</v>
      </c>
      <c r="F133" s="233">
        <v>1843.2333333333333</v>
      </c>
      <c r="G133" s="233">
        <v>1826.4666666666667</v>
      </c>
      <c r="H133" s="233">
        <v>1904.4666666666667</v>
      </c>
      <c r="I133" s="233">
        <v>1921.2333333333336</v>
      </c>
      <c r="J133" s="233">
        <v>1943.4666666666667</v>
      </c>
      <c r="K133" s="232">
        <v>1899</v>
      </c>
      <c r="L133" s="232">
        <v>1860</v>
      </c>
      <c r="M133" s="232">
        <v>1.8991400000000001</v>
      </c>
      <c r="N133" s="1"/>
      <c r="O133" s="1"/>
    </row>
    <row r="134" spans="1:15" ht="12.75" customHeight="1">
      <c r="A134" s="30">
        <v>124</v>
      </c>
      <c r="B134" s="218" t="s">
        <v>857</v>
      </c>
      <c r="C134" s="232">
        <v>708.1</v>
      </c>
      <c r="D134" s="233">
        <v>711.30000000000007</v>
      </c>
      <c r="E134" s="233">
        <v>700.80000000000018</v>
      </c>
      <c r="F134" s="233">
        <v>693.50000000000011</v>
      </c>
      <c r="G134" s="233">
        <v>683.00000000000023</v>
      </c>
      <c r="H134" s="233">
        <v>718.60000000000014</v>
      </c>
      <c r="I134" s="233">
        <v>729.09999999999991</v>
      </c>
      <c r="J134" s="233">
        <v>736.40000000000009</v>
      </c>
      <c r="K134" s="232">
        <v>721.8</v>
      </c>
      <c r="L134" s="232">
        <v>704</v>
      </c>
      <c r="M134" s="232">
        <v>3.1091600000000001</v>
      </c>
      <c r="N134" s="1"/>
      <c r="O134" s="1"/>
    </row>
    <row r="135" spans="1:15" ht="12.75" customHeight="1">
      <c r="A135" s="30">
        <v>125</v>
      </c>
      <c r="B135" s="218" t="s">
        <v>94</v>
      </c>
      <c r="C135" s="232">
        <v>1989.15</v>
      </c>
      <c r="D135" s="233">
        <v>1993.0166666666667</v>
      </c>
      <c r="E135" s="233">
        <v>1976.7833333333333</v>
      </c>
      <c r="F135" s="233">
        <v>1964.4166666666667</v>
      </c>
      <c r="G135" s="233">
        <v>1948.1833333333334</v>
      </c>
      <c r="H135" s="233">
        <v>2005.3833333333332</v>
      </c>
      <c r="I135" s="233">
        <v>2021.6166666666663</v>
      </c>
      <c r="J135" s="233">
        <v>2033.9833333333331</v>
      </c>
      <c r="K135" s="232">
        <v>2009.25</v>
      </c>
      <c r="L135" s="232">
        <v>1980.65</v>
      </c>
      <c r="M135" s="232">
        <v>1.8683099999999999</v>
      </c>
      <c r="N135" s="1"/>
      <c r="O135" s="1"/>
    </row>
    <row r="136" spans="1:15" ht="12.75" customHeight="1">
      <c r="A136" s="30">
        <v>126</v>
      </c>
      <c r="B136" s="218" t="s">
        <v>850</v>
      </c>
      <c r="C136" s="232">
        <v>331.9</v>
      </c>
      <c r="D136" s="233">
        <v>331.96666666666664</v>
      </c>
      <c r="E136" s="233">
        <v>329.93333333333328</v>
      </c>
      <c r="F136" s="233">
        <v>327.96666666666664</v>
      </c>
      <c r="G136" s="233">
        <v>325.93333333333328</v>
      </c>
      <c r="H136" s="233">
        <v>333.93333333333328</v>
      </c>
      <c r="I136" s="233">
        <v>335.9666666666667</v>
      </c>
      <c r="J136" s="233">
        <v>337.93333333333328</v>
      </c>
      <c r="K136" s="232">
        <v>334</v>
      </c>
      <c r="L136" s="232">
        <v>330</v>
      </c>
      <c r="M136" s="232">
        <v>1.28294</v>
      </c>
      <c r="N136" s="1"/>
      <c r="O136" s="1"/>
    </row>
    <row r="137" spans="1:15" ht="12.75" customHeight="1">
      <c r="A137" s="30">
        <v>127</v>
      </c>
      <c r="B137" s="218" t="s">
        <v>337</v>
      </c>
      <c r="C137" s="232">
        <v>215.25</v>
      </c>
      <c r="D137" s="233">
        <v>214.80000000000004</v>
      </c>
      <c r="E137" s="233">
        <v>212.25000000000009</v>
      </c>
      <c r="F137" s="233">
        <v>209.25000000000006</v>
      </c>
      <c r="G137" s="233">
        <v>206.7000000000001</v>
      </c>
      <c r="H137" s="233">
        <v>217.80000000000007</v>
      </c>
      <c r="I137" s="233">
        <v>220.35000000000002</v>
      </c>
      <c r="J137" s="233">
        <v>223.35000000000005</v>
      </c>
      <c r="K137" s="232">
        <v>217.35</v>
      </c>
      <c r="L137" s="232">
        <v>211.8</v>
      </c>
      <c r="M137" s="232">
        <v>23.915430000000001</v>
      </c>
      <c r="N137" s="1"/>
      <c r="O137" s="1"/>
    </row>
    <row r="138" spans="1:15" ht="12.75" customHeight="1">
      <c r="A138" s="30">
        <v>128</v>
      </c>
      <c r="B138" s="218" t="s">
        <v>818</v>
      </c>
      <c r="C138" s="232">
        <v>180.2</v>
      </c>
      <c r="D138" s="233">
        <v>180.4</v>
      </c>
      <c r="E138" s="233">
        <v>178.8</v>
      </c>
      <c r="F138" s="233">
        <v>177.4</v>
      </c>
      <c r="G138" s="233">
        <v>175.8</v>
      </c>
      <c r="H138" s="233">
        <v>181.8</v>
      </c>
      <c r="I138" s="233">
        <v>183.39999999999998</v>
      </c>
      <c r="J138" s="233">
        <v>184.8</v>
      </c>
      <c r="K138" s="232">
        <v>182</v>
      </c>
      <c r="L138" s="232">
        <v>179</v>
      </c>
      <c r="M138" s="232">
        <v>8.7902400000000007</v>
      </c>
      <c r="N138" s="1"/>
      <c r="O138" s="1"/>
    </row>
    <row r="139" spans="1:15" ht="12.75" customHeight="1">
      <c r="A139" s="30">
        <v>129</v>
      </c>
      <c r="B139" s="218" t="s">
        <v>249</v>
      </c>
      <c r="C139" s="232">
        <v>41.25</v>
      </c>
      <c r="D139" s="233">
        <v>41.733333333333334</v>
      </c>
      <c r="E139" s="233">
        <v>40.466666666666669</v>
      </c>
      <c r="F139" s="233">
        <v>39.683333333333337</v>
      </c>
      <c r="G139" s="233">
        <v>38.416666666666671</v>
      </c>
      <c r="H139" s="233">
        <v>42.516666666666666</v>
      </c>
      <c r="I139" s="233">
        <v>43.783333333333331</v>
      </c>
      <c r="J139" s="233">
        <v>44.566666666666663</v>
      </c>
      <c r="K139" s="232">
        <v>43</v>
      </c>
      <c r="L139" s="232">
        <v>40.950000000000003</v>
      </c>
      <c r="M139" s="232">
        <v>12.18563</v>
      </c>
      <c r="N139" s="1"/>
      <c r="O139" s="1"/>
    </row>
    <row r="140" spans="1:15" ht="12.75" customHeight="1">
      <c r="A140" s="30">
        <v>130</v>
      </c>
      <c r="B140" s="218" t="s">
        <v>338</v>
      </c>
      <c r="C140" s="232">
        <v>219.95</v>
      </c>
      <c r="D140" s="233">
        <v>219.4</v>
      </c>
      <c r="E140" s="233">
        <v>216.8</v>
      </c>
      <c r="F140" s="233">
        <v>213.65</v>
      </c>
      <c r="G140" s="233">
        <v>211.05</v>
      </c>
      <c r="H140" s="233">
        <v>222.55</v>
      </c>
      <c r="I140" s="233">
        <v>225.14999999999998</v>
      </c>
      <c r="J140" s="233">
        <v>228.3</v>
      </c>
      <c r="K140" s="232">
        <v>222</v>
      </c>
      <c r="L140" s="232">
        <v>216.25</v>
      </c>
      <c r="M140" s="232">
        <v>2.8898100000000002</v>
      </c>
      <c r="N140" s="1"/>
      <c r="O140" s="1"/>
    </row>
    <row r="141" spans="1:15" ht="12.75" customHeight="1">
      <c r="A141" s="30">
        <v>131</v>
      </c>
      <c r="B141" s="218" t="s">
        <v>95</v>
      </c>
      <c r="C141" s="232">
        <v>3372.65</v>
      </c>
      <c r="D141" s="233">
        <v>3385.8833333333332</v>
      </c>
      <c r="E141" s="233">
        <v>3351.7666666666664</v>
      </c>
      <c r="F141" s="233">
        <v>3330.8833333333332</v>
      </c>
      <c r="G141" s="233">
        <v>3296.7666666666664</v>
      </c>
      <c r="H141" s="233">
        <v>3406.7666666666664</v>
      </c>
      <c r="I141" s="233">
        <v>3440.8833333333332</v>
      </c>
      <c r="J141" s="233">
        <v>3461.7666666666664</v>
      </c>
      <c r="K141" s="232">
        <v>3420</v>
      </c>
      <c r="L141" s="232">
        <v>3365</v>
      </c>
      <c r="M141" s="232">
        <v>2.83161</v>
      </c>
      <c r="N141" s="1"/>
      <c r="O141" s="1"/>
    </row>
    <row r="142" spans="1:15" ht="12.75" customHeight="1">
      <c r="A142" s="30">
        <v>132</v>
      </c>
      <c r="B142" s="218" t="s">
        <v>250</v>
      </c>
      <c r="C142" s="232">
        <v>3897.3</v>
      </c>
      <c r="D142" s="233">
        <v>3915.6166666666668</v>
      </c>
      <c r="E142" s="233">
        <v>3871.2333333333336</v>
      </c>
      <c r="F142" s="233">
        <v>3845.166666666667</v>
      </c>
      <c r="G142" s="233">
        <v>3800.7833333333338</v>
      </c>
      <c r="H142" s="233">
        <v>3941.6833333333334</v>
      </c>
      <c r="I142" s="233">
        <v>3986.0666666666666</v>
      </c>
      <c r="J142" s="233">
        <v>4012.1333333333332</v>
      </c>
      <c r="K142" s="232">
        <v>3960</v>
      </c>
      <c r="L142" s="232">
        <v>3889.55</v>
      </c>
      <c r="M142" s="232">
        <v>0.90036000000000005</v>
      </c>
      <c r="N142" s="1"/>
      <c r="O142" s="1"/>
    </row>
    <row r="143" spans="1:15" ht="12.75" customHeight="1">
      <c r="A143" s="30">
        <v>133</v>
      </c>
      <c r="B143" s="218" t="s">
        <v>143</v>
      </c>
      <c r="C143" s="232">
        <v>2200.15</v>
      </c>
      <c r="D143" s="233">
        <v>2211.0166666666669</v>
      </c>
      <c r="E143" s="233">
        <v>2149.1333333333337</v>
      </c>
      <c r="F143" s="233">
        <v>2098.1166666666668</v>
      </c>
      <c r="G143" s="233">
        <v>2036.2333333333336</v>
      </c>
      <c r="H143" s="233">
        <v>2262.0333333333338</v>
      </c>
      <c r="I143" s="233">
        <v>2323.916666666667</v>
      </c>
      <c r="J143" s="233">
        <v>2374.9333333333338</v>
      </c>
      <c r="K143" s="232">
        <v>2272.9</v>
      </c>
      <c r="L143" s="232">
        <v>2160</v>
      </c>
      <c r="M143" s="232">
        <v>5.0120399999999998</v>
      </c>
      <c r="N143" s="1"/>
      <c r="O143" s="1"/>
    </row>
    <row r="144" spans="1:15" ht="12.75" customHeight="1">
      <c r="A144" s="30">
        <v>134</v>
      </c>
      <c r="B144" s="218" t="s">
        <v>98</v>
      </c>
      <c r="C144" s="232">
        <v>4235.05</v>
      </c>
      <c r="D144" s="233">
        <v>4237.2</v>
      </c>
      <c r="E144" s="233">
        <v>4206.8499999999995</v>
      </c>
      <c r="F144" s="233">
        <v>4178.6499999999996</v>
      </c>
      <c r="G144" s="233">
        <v>4148.2999999999993</v>
      </c>
      <c r="H144" s="233">
        <v>4265.3999999999996</v>
      </c>
      <c r="I144" s="233">
        <v>4295.75</v>
      </c>
      <c r="J144" s="233">
        <v>4323.95</v>
      </c>
      <c r="K144" s="232">
        <v>4267.55</v>
      </c>
      <c r="L144" s="232">
        <v>4209</v>
      </c>
      <c r="M144" s="232">
        <v>1.3272600000000001</v>
      </c>
      <c r="N144" s="1"/>
      <c r="O144" s="1"/>
    </row>
    <row r="145" spans="1:15" ht="12.75" customHeight="1">
      <c r="A145" s="30">
        <v>135</v>
      </c>
      <c r="B145" s="218" t="s">
        <v>339</v>
      </c>
      <c r="C145" s="232">
        <v>583.45000000000005</v>
      </c>
      <c r="D145" s="233">
        <v>577.80000000000007</v>
      </c>
      <c r="E145" s="233">
        <v>570.90000000000009</v>
      </c>
      <c r="F145" s="233">
        <v>558.35</v>
      </c>
      <c r="G145" s="233">
        <v>551.45000000000005</v>
      </c>
      <c r="H145" s="233">
        <v>590.35000000000014</v>
      </c>
      <c r="I145" s="233">
        <v>597.25</v>
      </c>
      <c r="J145" s="233">
        <v>609.80000000000018</v>
      </c>
      <c r="K145" s="232">
        <v>584.70000000000005</v>
      </c>
      <c r="L145" s="232">
        <v>565.25</v>
      </c>
      <c r="M145" s="232">
        <v>3.1520899999999998</v>
      </c>
      <c r="N145" s="1"/>
      <c r="O145" s="1"/>
    </row>
    <row r="146" spans="1:15" ht="12.75" customHeight="1">
      <c r="A146" s="30">
        <v>136</v>
      </c>
      <c r="B146" s="218" t="s">
        <v>340</v>
      </c>
      <c r="C146" s="232">
        <v>176.75</v>
      </c>
      <c r="D146" s="233">
        <v>176.15</v>
      </c>
      <c r="E146" s="233">
        <v>174.25</v>
      </c>
      <c r="F146" s="233">
        <v>171.75</v>
      </c>
      <c r="G146" s="233">
        <v>169.85</v>
      </c>
      <c r="H146" s="233">
        <v>178.65</v>
      </c>
      <c r="I146" s="233">
        <v>180.55000000000004</v>
      </c>
      <c r="J146" s="233">
        <v>183.05</v>
      </c>
      <c r="K146" s="232">
        <v>178.05</v>
      </c>
      <c r="L146" s="232">
        <v>173.65</v>
      </c>
      <c r="M146" s="232">
        <v>2.6471399999999998</v>
      </c>
      <c r="N146" s="1"/>
      <c r="O146" s="1"/>
    </row>
    <row r="147" spans="1:15" ht="12.75" customHeight="1">
      <c r="A147" s="30">
        <v>137</v>
      </c>
      <c r="B147" s="218" t="s">
        <v>341</v>
      </c>
      <c r="C147" s="232">
        <v>172.7</v>
      </c>
      <c r="D147" s="233">
        <v>172.01666666666665</v>
      </c>
      <c r="E147" s="233">
        <v>169.48333333333329</v>
      </c>
      <c r="F147" s="233">
        <v>166.26666666666665</v>
      </c>
      <c r="G147" s="233">
        <v>163.73333333333329</v>
      </c>
      <c r="H147" s="233">
        <v>175.23333333333329</v>
      </c>
      <c r="I147" s="233">
        <v>177.76666666666665</v>
      </c>
      <c r="J147" s="233">
        <v>180.98333333333329</v>
      </c>
      <c r="K147" s="232">
        <v>174.55</v>
      </c>
      <c r="L147" s="232">
        <v>168.8</v>
      </c>
      <c r="M147" s="232">
        <v>2.5379800000000001</v>
      </c>
      <c r="N147" s="1"/>
      <c r="O147" s="1"/>
    </row>
    <row r="148" spans="1:15" ht="12.75" customHeight="1">
      <c r="A148" s="30">
        <v>138</v>
      </c>
      <c r="B148" s="218" t="s">
        <v>819</v>
      </c>
      <c r="C148" s="232">
        <v>53.6</v>
      </c>
      <c r="D148" s="233">
        <v>53.366666666666667</v>
      </c>
      <c r="E148" s="233">
        <v>52.583333333333336</v>
      </c>
      <c r="F148" s="233">
        <v>51.56666666666667</v>
      </c>
      <c r="G148" s="233">
        <v>50.783333333333339</v>
      </c>
      <c r="H148" s="233">
        <v>54.383333333333333</v>
      </c>
      <c r="I148" s="233">
        <v>55.166666666666664</v>
      </c>
      <c r="J148" s="233">
        <v>56.18333333333333</v>
      </c>
      <c r="K148" s="232">
        <v>54.15</v>
      </c>
      <c r="L148" s="232">
        <v>52.35</v>
      </c>
      <c r="M148" s="232">
        <v>90.994200000000006</v>
      </c>
      <c r="N148" s="1"/>
      <c r="O148" s="1"/>
    </row>
    <row r="149" spans="1:15" ht="12.75" customHeight="1">
      <c r="A149" s="30">
        <v>139</v>
      </c>
      <c r="B149" s="218" t="s">
        <v>342</v>
      </c>
      <c r="C149" s="232">
        <v>64.05</v>
      </c>
      <c r="D149" s="233">
        <v>64.266666666666666</v>
      </c>
      <c r="E149" s="233">
        <v>63.333333333333329</v>
      </c>
      <c r="F149" s="233">
        <v>62.61666666666666</v>
      </c>
      <c r="G149" s="233">
        <v>61.683333333333323</v>
      </c>
      <c r="H149" s="233">
        <v>64.983333333333334</v>
      </c>
      <c r="I149" s="233">
        <v>65.916666666666671</v>
      </c>
      <c r="J149" s="233">
        <v>66.63333333333334</v>
      </c>
      <c r="K149" s="232">
        <v>65.2</v>
      </c>
      <c r="L149" s="232">
        <v>63.55</v>
      </c>
      <c r="M149" s="232">
        <v>13.516</v>
      </c>
      <c r="N149" s="1"/>
      <c r="O149" s="1"/>
    </row>
    <row r="150" spans="1:15" ht="12.75" customHeight="1">
      <c r="A150" s="30">
        <v>140</v>
      </c>
      <c r="B150" s="218" t="s">
        <v>99</v>
      </c>
      <c r="C150" s="232">
        <v>3228.85</v>
      </c>
      <c r="D150" s="233">
        <v>3227.3666666666663</v>
      </c>
      <c r="E150" s="233">
        <v>3204.7833333333328</v>
      </c>
      <c r="F150" s="233">
        <v>3180.7166666666667</v>
      </c>
      <c r="G150" s="233">
        <v>3158.1333333333332</v>
      </c>
      <c r="H150" s="233">
        <v>3251.4333333333325</v>
      </c>
      <c r="I150" s="233">
        <v>3274.0166666666655</v>
      </c>
      <c r="J150" s="233">
        <v>3298.0833333333321</v>
      </c>
      <c r="K150" s="232">
        <v>3249.95</v>
      </c>
      <c r="L150" s="232">
        <v>3203.3</v>
      </c>
      <c r="M150" s="232">
        <v>3.8158099999999999</v>
      </c>
      <c r="N150" s="1"/>
      <c r="O150" s="1"/>
    </row>
    <row r="151" spans="1:15" ht="12.75" customHeight="1">
      <c r="A151" s="30">
        <v>141</v>
      </c>
      <c r="B151" s="218" t="s">
        <v>343</v>
      </c>
      <c r="C151" s="232">
        <v>419.55</v>
      </c>
      <c r="D151" s="233">
        <v>420.7833333333333</v>
      </c>
      <c r="E151" s="233">
        <v>414.56666666666661</v>
      </c>
      <c r="F151" s="233">
        <v>409.58333333333331</v>
      </c>
      <c r="G151" s="233">
        <v>403.36666666666662</v>
      </c>
      <c r="H151" s="233">
        <v>425.76666666666659</v>
      </c>
      <c r="I151" s="233">
        <v>431.98333333333329</v>
      </c>
      <c r="J151" s="233">
        <v>436.96666666666658</v>
      </c>
      <c r="K151" s="232">
        <v>427</v>
      </c>
      <c r="L151" s="232">
        <v>415.8</v>
      </c>
      <c r="M151" s="232">
        <v>2.5687099999999998</v>
      </c>
      <c r="N151" s="1"/>
      <c r="O151" s="1"/>
    </row>
    <row r="152" spans="1:15" ht="12.75" customHeight="1">
      <c r="A152" s="30">
        <v>142</v>
      </c>
      <c r="B152" s="218" t="s">
        <v>251</v>
      </c>
      <c r="C152" s="232">
        <v>430</v>
      </c>
      <c r="D152" s="233">
        <v>429.38333333333338</v>
      </c>
      <c r="E152" s="233">
        <v>424.96666666666675</v>
      </c>
      <c r="F152" s="233">
        <v>419.93333333333339</v>
      </c>
      <c r="G152" s="233">
        <v>415.51666666666677</v>
      </c>
      <c r="H152" s="233">
        <v>434.41666666666674</v>
      </c>
      <c r="I152" s="233">
        <v>438.83333333333337</v>
      </c>
      <c r="J152" s="233">
        <v>443.86666666666673</v>
      </c>
      <c r="K152" s="232">
        <v>433.8</v>
      </c>
      <c r="L152" s="232">
        <v>424.35</v>
      </c>
      <c r="M152" s="232">
        <v>5.1224800000000004</v>
      </c>
      <c r="N152" s="1"/>
      <c r="O152" s="1"/>
    </row>
    <row r="153" spans="1:15" ht="12.75" customHeight="1">
      <c r="A153" s="30">
        <v>143</v>
      </c>
      <c r="B153" s="218" t="s">
        <v>252</v>
      </c>
      <c r="C153" s="232">
        <v>1375.4</v>
      </c>
      <c r="D153" s="233">
        <v>1377.8</v>
      </c>
      <c r="E153" s="233">
        <v>1367.6</v>
      </c>
      <c r="F153" s="233">
        <v>1359.8</v>
      </c>
      <c r="G153" s="233">
        <v>1349.6</v>
      </c>
      <c r="H153" s="233">
        <v>1385.6</v>
      </c>
      <c r="I153" s="233">
        <v>1395.8000000000002</v>
      </c>
      <c r="J153" s="233">
        <v>1403.6</v>
      </c>
      <c r="K153" s="232">
        <v>1388</v>
      </c>
      <c r="L153" s="232">
        <v>1370</v>
      </c>
      <c r="M153" s="232">
        <v>0.11776</v>
      </c>
      <c r="N153" s="1"/>
      <c r="O153" s="1"/>
    </row>
    <row r="154" spans="1:15" ht="12.75" customHeight="1">
      <c r="A154" s="30">
        <v>144</v>
      </c>
      <c r="B154" s="218" t="s">
        <v>344</v>
      </c>
      <c r="C154" s="232">
        <v>79.8</v>
      </c>
      <c r="D154" s="233">
        <v>79.7</v>
      </c>
      <c r="E154" s="233">
        <v>78.95</v>
      </c>
      <c r="F154" s="233">
        <v>78.099999999999994</v>
      </c>
      <c r="G154" s="233">
        <v>77.349999999999994</v>
      </c>
      <c r="H154" s="233">
        <v>80.550000000000011</v>
      </c>
      <c r="I154" s="233">
        <v>81.300000000000011</v>
      </c>
      <c r="J154" s="233">
        <v>82.15000000000002</v>
      </c>
      <c r="K154" s="232">
        <v>80.45</v>
      </c>
      <c r="L154" s="232">
        <v>78.849999999999994</v>
      </c>
      <c r="M154" s="232">
        <v>22.87829</v>
      </c>
      <c r="N154" s="1"/>
      <c r="O154" s="1"/>
    </row>
    <row r="155" spans="1:15" ht="12.75" customHeight="1">
      <c r="A155" s="30">
        <v>145</v>
      </c>
      <c r="B155" s="218" t="s">
        <v>775</v>
      </c>
      <c r="C155" s="232">
        <v>59.95</v>
      </c>
      <c r="D155" s="233">
        <v>59.449999999999996</v>
      </c>
      <c r="E155" s="233">
        <v>58.149999999999991</v>
      </c>
      <c r="F155" s="233">
        <v>56.349999999999994</v>
      </c>
      <c r="G155" s="233">
        <v>55.04999999999999</v>
      </c>
      <c r="H155" s="233">
        <v>61.249999999999993</v>
      </c>
      <c r="I155" s="233">
        <v>62.54999999999999</v>
      </c>
      <c r="J155" s="233">
        <v>64.349999999999994</v>
      </c>
      <c r="K155" s="232">
        <v>60.75</v>
      </c>
      <c r="L155" s="232">
        <v>57.65</v>
      </c>
      <c r="M155" s="232">
        <v>27.562159999999999</v>
      </c>
      <c r="N155" s="1"/>
      <c r="O155" s="1"/>
    </row>
    <row r="156" spans="1:15" ht="12.75" customHeight="1">
      <c r="A156" s="30">
        <v>146</v>
      </c>
      <c r="B156" s="218" t="s">
        <v>100</v>
      </c>
      <c r="C156" s="232">
        <v>2140.6</v>
      </c>
      <c r="D156" s="233">
        <v>2154.5833333333335</v>
      </c>
      <c r="E156" s="233">
        <v>2113.166666666667</v>
      </c>
      <c r="F156" s="233">
        <v>2085.7333333333336</v>
      </c>
      <c r="G156" s="233">
        <v>2044.3166666666671</v>
      </c>
      <c r="H156" s="233">
        <v>2182.0166666666669</v>
      </c>
      <c r="I156" s="233">
        <v>2223.4333333333338</v>
      </c>
      <c r="J156" s="233">
        <v>2250.8666666666668</v>
      </c>
      <c r="K156" s="232">
        <v>2196</v>
      </c>
      <c r="L156" s="232">
        <v>2127.15</v>
      </c>
      <c r="M156" s="232">
        <v>3.7041300000000001</v>
      </c>
      <c r="N156" s="1"/>
      <c r="O156" s="1"/>
    </row>
    <row r="157" spans="1:15" ht="12.75" customHeight="1">
      <c r="A157" s="30">
        <v>147</v>
      </c>
      <c r="B157" s="218" t="s">
        <v>101</v>
      </c>
      <c r="C157" s="232">
        <v>181.4</v>
      </c>
      <c r="D157" s="233">
        <v>180.93333333333331</v>
      </c>
      <c r="E157" s="233">
        <v>180.11666666666662</v>
      </c>
      <c r="F157" s="233">
        <v>178.83333333333331</v>
      </c>
      <c r="G157" s="233">
        <v>178.01666666666662</v>
      </c>
      <c r="H157" s="233">
        <v>182.21666666666661</v>
      </c>
      <c r="I157" s="233">
        <v>183.03333333333327</v>
      </c>
      <c r="J157" s="233">
        <v>184.31666666666661</v>
      </c>
      <c r="K157" s="232">
        <v>181.75</v>
      </c>
      <c r="L157" s="232">
        <v>179.65</v>
      </c>
      <c r="M157" s="232">
        <v>13.331390000000001</v>
      </c>
      <c r="N157" s="1"/>
      <c r="O157" s="1"/>
    </row>
    <row r="158" spans="1:15" ht="12.75" customHeight="1">
      <c r="A158" s="30">
        <v>148</v>
      </c>
      <c r="B158" s="218" t="s">
        <v>345</v>
      </c>
      <c r="C158" s="232">
        <v>275.10000000000002</v>
      </c>
      <c r="D158" s="233">
        <v>273.66666666666669</v>
      </c>
      <c r="E158" s="233">
        <v>270.63333333333338</v>
      </c>
      <c r="F158" s="233">
        <v>266.16666666666669</v>
      </c>
      <c r="G158" s="233">
        <v>263.13333333333338</v>
      </c>
      <c r="H158" s="233">
        <v>278.13333333333338</v>
      </c>
      <c r="I158" s="233">
        <v>281.16666666666669</v>
      </c>
      <c r="J158" s="233">
        <v>285.63333333333338</v>
      </c>
      <c r="K158" s="232">
        <v>276.7</v>
      </c>
      <c r="L158" s="232">
        <v>269.2</v>
      </c>
      <c r="M158" s="232">
        <v>0.85951</v>
      </c>
      <c r="N158" s="1"/>
      <c r="O158" s="1"/>
    </row>
    <row r="159" spans="1:15" ht="12.75" customHeight="1">
      <c r="A159" s="30">
        <v>149</v>
      </c>
      <c r="B159" s="218" t="s">
        <v>808</v>
      </c>
      <c r="C159" s="232">
        <v>155.15</v>
      </c>
      <c r="D159" s="233">
        <v>154.88333333333333</v>
      </c>
      <c r="E159" s="233">
        <v>153.76666666666665</v>
      </c>
      <c r="F159" s="233">
        <v>152.38333333333333</v>
      </c>
      <c r="G159" s="233">
        <v>151.26666666666665</v>
      </c>
      <c r="H159" s="233">
        <v>156.26666666666665</v>
      </c>
      <c r="I159" s="233">
        <v>157.38333333333333</v>
      </c>
      <c r="J159" s="233">
        <v>158.76666666666665</v>
      </c>
      <c r="K159" s="232">
        <v>156</v>
      </c>
      <c r="L159" s="232">
        <v>153.5</v>
      </c>
      <c r="M159" s="232">
        <v>40.324719999999999</v>
      </c>
      <c r="N159" s="1"/>
      <c r="O159" s="1"/>
    </row>
    <row r="160" spans="1:15" ht="12.75" customHeight="1">
      <c r="A160" s="30">
        <v>150</v>
      </c>
      <c r="B160" s="218" t="s">
        <v>102</v>
      </c>
      <c r="C160" s="232">
        <v>137.69999999999999</v>
      </c>
      <c r="D160" s="233">
        <v>138.51666666666665</v>
      </c>
      <c r="E160" s="233">
        <v>136.33333333333331</v>
      </c>
      <c r="F160" s="233">
        <v>134.96666666666667</v>
      </c>
      <c r="G160" s="233">
        <v>132.78333333333333</v>
      </c>
      <c r="H160" s="233">
        <v>139.8833333333333</v>
      </c>
      <c r="I160" s="233">
        <v>142.06666666666663</v>
      </c>
      <c r="J160" s="233">
        <v>143.43333333333328</v>
      </c>
      <c r="K160" s="232">
        <v>140.69999999999999</v>
      </c>
      <c r="L160" s="232">
        <v>137.15</v>
      </c>
      <c r="M160" s="232">
        <v>110.44858000000001</v>
      </c>
      <c r="N160" s="1"/>
      <c r="O160" s="1"/>
    </row>
    <row r="161" spans="1:15" ht="12.75" customHeight="1">
      <c r="A161" s="30">
        <v>151</v>
      </c>
      <c r="B161" s="218" t="s">
        <v>776</v>
      </c>
      <c r="C161" s="232">
        <v>354.7</v>
      </c>
      <c r="D161" s="233">
        <v>366.4666666666667</v>
      </c>
      <c r="E161" s="233">
        <v>342.93333333333339</v>
      </c>
      <c r="F161" s="233">
        <v>331.16666666666669</v>
      </c>
      <c r="G161" s="233">
        <v>307.63333333333338</v>
      </c>
      <c r="H161" s="233">
        <v>378.23333333333341</v>
      </c>
      <c r="I161" s="233">
        <v>401.76666666666671</v>
      </c>
      <c r="J161" s="233">
        <v>413.53333333333342</v>
      </c>
      <c r="K161" s="232">
        <v>390</v>
      </c>
      <c r="L161" s="232">
        <v>354.7</v>
      </c>
      <c r="M161" s="232">
        <v>49.347580000000001</v>
      </c>
      <c r="N161" s="1"/>
      <c r="O161" s="1"/>
    </row>
    <row r="162" spans="1:15" ht="12.75" customHeight="1">
      <c r="A162" s="30">
        <v>152</v>
      </c>
      <c r="B162" s="218" t="s">
        <v>346</v>
      </c>
      <c r="C162" s="232">
        <v>5694.45</v>
      </c>
      <c r="D162" s="233">
        <v>5722.8166666666666</v>
      </c>
      <c r="E162" s="233">
        <v>5636.6333333333332</v>
      </c>
      <c r="F162" s="233">
        <v>5578.8166666666666</v>
      </c>
      <c r="G162" s="233">
        <v>5492.6333333333332</v>
      </c>
      <c r="H162" s="233">
        <v>5780.6333333333332</v>
      </c>
      <c r="I162" s="233">
        <v>5866.8166666666657</v>
      </c>
      <c r="J162" s="233">
        <v>5924.6333333333332</v>
      </c>
      <c r="K162" s="232">
        <v>5809</v>
      </c>
      <c r="L162" s="232">
        <v>5665</v>
      </c>
      <c r="M162" s="232">
        <v>0.17695</v>
      </c>
      <c r="N162" s="1"/>
      <c r="O162" s="1"/>
    </row>
    <row r="163" spans="1:15" ht="12.75" customHeight="1">
      <c r="A163" s="30">
        <v>153</v>
      </c>
      <c r="B163" s="218" t="s">
        <v>347</v>
      </c>
      <c r="C163" s="232">
        <v>551.54999999999995</v>
      </c>
      <c r="D163" s="233">
        <v>551.51666666666665</v>
      </c>
      <c r="E163" s="233">
        <v>543.0333333333333</v>
      </c>
      <c r="F163" s="233">
        <v>534.51666666666665</v>
      </c>
      <c r="G163" s="233">
        <v>526.0333333333333</v>
      </c>
      <c r="H163" s="233">
        <v>560.0333333333333</v>
      </c>
      <c r="I163" s="233">
        <v>568.51666666666665</v>
      </c>
      <c r="J163" s="233">
        <v>577.0333333333333</v>
      </c>
      <c r="K163" s="232">
        <v>560</v>
      </c>
      <c r="L163" s="232">
        <v>543</v>
      </c>
      <c r="M163" s="232">
        <v>2.42421</v>
      </c>
      <c r="N163" s="1"/>
      <c r="O163" s="1"/>
    </row>
    <row r="164" spans="1:15" ht="12.75" customHeight="1">
      <c r="A164" s="30">
        <v>154</v>
      </c>
      <c r="B164" s="218" t="s">
        <v>348</v>
      </c>
      <c r="C164" s="232">
        <v>188.35</v>
      </c>
      <c r="D164" s="233">
        <v>187.0333333333333</v>
      </c>
      <c r="E164" s="233">
        <v>184.26666666666659</v>
      </c>
      <c r="F164" s="233">
        <v>180.18333333333328</v>
      </c>
      <c r="G164" s="233">
        <v>177.41666666666657</v>
      </c>
      <c r="H164" s="233">
        <v>191.11666666666662</v>
      </c>
      <c r="I164" s="233">
        <v>193.88333333333333</v>
      </c>
      <c r="J164" s="233">
        <v>197.96666666666664</v>
      </c>
      <c r="K164" s="232">
        <v>189.8</v>
      </c>
      <c r="L164" s="232">
        <v>182.95</v>
      </c>
      <c r="M164" s="232">
        <v>17.000579999999999</v>
      </c>
      <c r="N164" s="1"/>
      <c r="O164" s="1"/>
    </row>
    <row r="165" spans="1:15" ht="12.75" customHeight="1">
      <c r="A165" s="30">
        <v>155</v>
      </c>
      <c r="B165" s="218" t="s">
        <v>349</v>
      </c>
      <c r="C165" s="232">
        <v>103.35</v>
      </c>
      <c r="D165" s="233">
        <v>102.8</v>
      </c>
      <c r="E165" s="233">
        <v>102.1</v>
      </c>
      <c r="F165" s="233">
        <v>100.85</v>
      </c>
      <c r="G165" s="233">
        <v>100.14999999999999</v>
      </c>
      <c r="H165" s="233">
        <v>104.05</v>
      </c>
      <c r="I165" s="233">
        <v>104.75000000000001</v>
      </c>
      <c r="J165" s="233">
        <v>106</v>
      </c>
      <c r="K165" s="232">
        <v>103.5</v>
      </c>
      <c r="L165" s="232">
        <v>101.55</v>
      </c>
      <c r="M165" s="232">
        <v>11.91212</v>
      </c>
      <c r="N165" s="1"/>
      <c r="O165" s="1"/>
    </row>
    <row r="166" spans="1:15" ht="12.75" customHeight="1">
      <c r="A166" s="30">
        <v>156</v>
      </c>
      <c r="B166" s="218" t="s">
        <v>253</v>
      </c>
      <c r="C166" s="232">
        <v>281.95</v>
      </c>
      <c r="D166" s="233">
        <v>283.09999999999997</v>
      </c>
      <c r="E166" s="233">
        <v>279.74999999999994</v>
      </c>
      <c r="F166" s="233">
        <v>277.54999999999995</v>
      </c>
      <c r="G166" s="233">
        <v>274.19999999999993</v>
      </c>
      <c r="H166" s="233">
        <v>285.29999999999995</v>
      </c>
      <c r="I166" s="233">
        <v>288.64999999999998</v>
      </c>
      <c r="J166" s="233">
        <v>290.84999999999997</v>
      </c>
      <c r="K166" s="232">
        <v>286.45</v>
      </c>
      <c r="L166" s="232">
        <v>280.89999999999998</v>
      </c>
      <c r="M166" s="232">
        <v>2.8749199999999999</v>
      </c>
      <c r="N166" s="1"/>
      <c r="O166" s="1"/>
    </row>
    <row r="167" spans="1:15" ht="12.75" customHeight="1">
      <c r="A167" s="30">
        <v>157</v>
      </c>
      <c r="B167" s="218" t="s">
        <v>820</v>
      </c>
      <c r="C167" s="232">
        <v>1172.3499999999999</v>
      </c>
      <c r="D167" s="233">
        <v>1164.4166666666665</v>
      </c>
      <c r="E167" s="233">
        <v>1149.0333333333331</v>
      </c>
      <c r="F167" s="233">
        <v>1125.7166666666665</v>
      </c>
      <c r="G167" s="233">
        <v>1110.333333333333</v>
      </c>
      <c r="H167" s="233">
        <v>1187.7333333333331</v>
      </c>
      <c r="I167" s="233">
        <v>1203.1166666666663</v>
      </c>
      <c r="J167" s="233">
        <v>1226.4333333333332</v>
      </c>
      <c r="K167" s="232">
        <v>1179.8</v>
      </c>
      <c r="L167" s="232">
        <v>1141.0999999999999</v>
      </c>
      <c r="M167" s="232">
        <v>0.18779999999999999</v>
      </c>
      <c r="N167" s="1"/>
      <c r="O167" s="1"/>
    </row>
    <row r="168" spans="1:15" ht="12.75" customHeight="1">
      <c r="A168" s="30">
        <v>158</v>
      </c>
      <c r="B168" s="218" t="s">
        <v>103</v>
      </c>
      <c r="C168" s="232">
        <v>96.6</v>
      </c>
      <c r="D168" s="233">
        <v>96.3</v>
      </c>
      <c r="E168" s="233">
        <v>95.8</v>
      </c>
      <c r="F168" s="233">
        <v>95</v>
      </c>
      <c r="G168" s="233">
        <v>94.5</v>
      </c>
      <c r="H168" s="233">
        <v>97.1</v>
      </c>
      <c r="I168" s="233">
        <v>97.6</v>
      </c>
      <c r="J168" s="233">
        <v>98.399999999999991</v>
      </c>
      <c r="K168" s="232">
        <v>96.8</v>
      </c>
      <c r="L168" s="232">
        <v>95.5</v>
      </c>
      <c r="M168" s="232">
        <v>94.338220000000007</v>
      </c>
      <c r="N168" s="1"/>
      <c r="O168" s="1"/>
    </row>
    <row r="169" spans="1:15" ht="12.75" customHeight="1">
      <c r="A169" s="30">
        <v>159</v>
      </c>
      <c r="B169" s="218" t="s">
        <v>351</v>
      </c>
      <c r="C169" s="232">
        <v>1579.4</v>
      </c>
      <c r="D169" s="233">
        <v>1578.7666666666667</v>
      </c>
      <c r="E169" s="233">
        <v>1558.6333333333332</v>
      </c>
      <c r="F169" s="233">
        <v>1537.8666666666666</v>
      </c>
      <c r="G169" s="233">
        <v>1517.7333333333331</v>
      </c>
      <c r="H169" s="233">
        <v>1599.5333333333333</v>
      </c>
      <c r="I169" s="233">
        <v>1619.666666666667</v>
      </c>
      <c r="J169" s="233">
        <v>1640.4333333333334</v>
      </c>
      <c r="K169" s="232">
        <v>1598.9</v>
      </c>
      <c r="L169" s="232">
        <v>1558</v>
      </c>
      <c r="M169" s="232">
        <v>1.5965</v>
      </c>
      <c r="N169" s="1"/>
      <c r="O169" s="1"/>
    </row>
    <row r="170" spans="1:15" ht="12.75" customHeight="1">
      <c r="A170" s="30">
        <v>160</v>
      </c>
      <c r="B170" s="218" t="s">
        <v>106</v>
      </c>
      <c r="C170" s="232">
        <v>40.75</v>
      </c>
      <c r="D170" s="233">
        <v>40.566666666666663</v>
      </c>
      <c r="E170" s="233">
        <v>40.083333333333329</v>
      </c>
      <c r="F170" s="233">
        <v>39.416666666666664</v>
      </c>
      <c r="G170" s="233">
        <v>38.93333333333333</v>
      </c>
      <c r="H170" s="233">
        <v>41.233333333333327</v>
      </c>
      <c r="I170" s="233">
        <v>41.716666666666661</v>
      </c>
      <c r="J170" s="233">
        <v>42.383333333333326</v>
      </c>
      <c r="K170" s="232">
        <v>41.05</v>
      </c>
      <c r="L170" s="232">
        <v>39.9</v>
      </c>
      <c r="M170" s="232">
        <v>153.83995999999999</v>
      </c>
      <c r="N170" s="1"/>
      <c r="O170" s="1"/>
    </row>
    <row r="171" spans="1:15" ht="12.75" customHeight="1">
      <c r="A171" s="30">
        <v>161</v>
      </c>
      <c r="B171" s="218" t="s">
        <v>352</v>
      </c>
      <c r="C171" s="232">
        <v>2469.8000000000002</v>
      </c>
      <c r="D171" s="233">
        <v>2466.4666666666667</v>
      </c>
      <c r="E171" s="233">
        <v>2454.0833333333335</v>
      </c>
      <c r="F171" s="233">
        <v>2438.3666666666668</v>
      </c>
      <c r="G171" s="233">
        <v>2425.9833333333336</v>
      </c>
      <c r="H171" s="233">
        <v>2482.1833333333334</v>
      </c>
      <c r="I171" s="233">
        <v>2494.5666666666666</v>
      </c>
      <c r="J171" s="233">
        <v>2510.2833333333333</v>
      </c>
      <c r="K171" s="232">
        <v>2478.85</v>
      </c>
      <c r="L171" s="232">
        <v>2450.75</v>
      </c>
      <c r="M171" s="232">
        <v>8.9219999999999994E-2</v>
      </c>
      <c r="N171" s="1"/>
      <c r="O171" s="1"/>
    </row>
    <row r="172" spans="1:15" ht="12.75" customHeight="1">
      <c r="A172" s="30">
        <v>162</v>
      </c>
      <c r="B172" s="218" t="s">
        <v>353</v>
      </c>
      <c r="C172" s="232">
        <v>3083.75</v>
      </c>
      <c r="D172" s="233">
        <v>3091.2166666666667</v>
      </c>
      <c r="E172" s="233">
        <v>3042.5333333333333</v>
      </c>
      <c r="F172" s="233">
        <v>3001.3166666666666</v>
      </c>
      <c r="G172" s="233">
        <v>2952.6333333333332</v>
      </c>
      <c r="H172" s="233">
        <v>3132.4333333333334</v>
      </c>
      <c r="I172" s="233">
        <v>3181.1166666666668</v>
      </c>
      <c r="J172" s="233">
        <v>3222.3333333333335</v>
      </c>
      <c r="K172" s="232">
        <v>3139.9</v>
      </c>
      <c r="L172" s="232">
        <v>3050</v>
      </c>
      <c r="M172" s="232">
        <v>0.15687999999999999</v>
      </c>
      <c r="N172" s="1"/>
      <c r="O172" s="1"/>
    </row>
    <row r="173" spans="1:15" ht="12.75" customHeight="1">
      <c r="A173" s="30">
        <v>163</v>
      </c>
      <c r="B173" s="218" t="s">
        <v>354</v>
      </c>
      <c r="C173" s="232">
        <v>187.8</v>
      </c>
      <c r="D173" s="233">
        <v>184.36666666666667</v>
      </c>
      <c r="E173" s="233">
        <v>178.93333333333334</v>
      </c>
      <c r="F173" s="233">
        <v>170.06666666666666</v>
      </c>
      <c r="G173" s="233">
        <v>164.63333333333333</v>
      </c>
      <c r="H173" s="233">
        <v>193.23333333333335</v>
      </c>
      <c r="I173" s="233">
        <v>198.66666666666669</v>
      </c>
      <c r="J173" s="233">
        <v>207.53333333333336</v>
      </c>
      <c r="K173" s="232">
        <v>189.8</v>
      </c>
      <c r="L173" s="232">
        <v>175.5</v>
      </c>
      <c r="M173" s="232">
        <v>86.738820000000004</v>
      </c>
      <c r="N173" s="1"/>
      <c r="O173" s="1"/>
    </row>
    <row r="174" spans="1:15" ht="12.75" customHeight="1">
      <c r="A174" s="30">
        <v>164</v>
      </c>
      <c r="B174" s="218" t="s">
        <v>254</v>
      </c>
      <c r="C174" s="232">
        <v>1575.9</v>
      </c>
      <c r="D174" s="233">
        <v>1582.6333333333332</v>
      </c>
      <c r="E174" s="233">
        <v>1559.2666666666664</v>
      </c>
      <c r="F174" s="233">
        <v>1542.6333333333332</v>
      </c>
      <c r="G174" s="233">
        <v>1519.2666666666664</v>
      </c>
      <c r="H174" s="233">
        <v>1599.2666666666664</v>
      </c>
      <c r="I174" s="233">
        <v>1622.6333333333332</v>
      </c>
      <c r="J174" s="233">
        <v>1639.2666666666664</v>
      </c>
      <c r="K174" s="232">
        <v>1606</v>
      </c>
      <c r="L174" s="232">
        <v>1566</v>
      </c>
      <c r="M174" s="232">
        <v>1.7415400000000001</v>
      </c>
      <c r="N174" s="1"/>
      <c r="O174" s="1"/>
    </row>
    <row r="175" spans="1:15" ht="12.75" customHeight="1">
      <c r="A175" s="30">
        <v>165</v>
      </c>
      <c r="B175" s="218" t="s">
        <v>355</v>
      </c>
      <c r="C175" s="232">
        <v>1316.3</v>
      </c>
      <c r="D175" s="233">
        <v>1315.3833333333332</v>
      </c>
      <c r="E175" s="233">
        <v>1300.9166666666665</v>
      </c>
      <c r="F175" s="233">
        <v>1285.5333333333333</v>
      </c>
      <c r="G175" s="233">
        <v>1271.0666666666666</v>
      </c>
      <c r="H175" s="233">
        <v>1330.7666666666664</v>
      </c>
      <c r="I175" s="233">
        <v>1345.2333333333331</v>
      </c>
      <c r="J175" s="233">
        <v>1360.6166666666663</v>
      </c>
      <c r="K175" s="232">
        <v>1329.85</v>
      </c>
      <c r="L175" s="232">
        <v>1300</v>
      </c>
      <c r="M175" s="232">
        <v>0.31461</v>
      </c>
      <c r="N175" s="1"/>
      <c r="O175" s="1"/>
    </row>
    <row r="176" spans="1:15" ht="12.75" customHeight="1">
      <c r="A176" s="30">
        <v>166</v>
      </c>
      <c r="B176" s="218" t="s">
        <v>104</v>
      </c>
      <c r="C176" s="232">
        <v>427.7</v>
      </c>
      <c r="D176" s="233">
        <v>425.13333333333338</v>
      </c>
      <c r="E176" s="233">
        <v>420.56666666666678</v>
      </c>
      <c r="F176" s="233">
        <v>413.43333333333339</v>
      </c>
      <c r="G176" s="233">
        <v>408.86666666666679</v>
      </c>
      <c r="H176" s="233">
        <v>432.26666666666677</v>
      </c>
      <c r="I176" s="233">
        <v>436.83333333333337</v>
      </c>
      <c r="J176" s="233">
        <v>443.96666666666675</v>
      </c>
      <c r="K176" s="232">
        <v>429.7</v>
      </c>
      <c r="L176" s="232">
        <v>418</v>
      </c>
      <c r="M176" s="232">
        <v>4.6160699999999997</v>
      </c>
      <c r="N176" s="1"/>
      <c r="O176" s="1"/>
    </row>
    <row r="177" spans="1:15" ht="12.75" customHeight="1">
      <c r="A177" s="30">
        <v>167</v>
      </c>
      <c r="B177" s="218" t="s">
        <v>821</v>
      </c>
      <c r="C177" s="232">
        <v>1168.2</v>
      </c>
      <c r="D177" s="233">
        <v>1181.3166666666666</v>
      </c>
      <c r="E177" s="233">
        <v>1142.9333333333332</v>
      </c>
      <c r="F177" s="233">
        <v>1117.6666666666665</v>
      </c>
      <c r="G177" s="233">
        <v>1079.2833333333331</v>
      </c>
      <c r="H177" s="233">
        <v>1206.5833333333333</v>
      </c>
      <c r="I177" s="233">
        <v>1244.9666666666665</v>
      </c>
      <c r="J177" s="233">
        <v>1270.2333333333333</v>
      </c>
      <c r="K177" s="232">
        <v>1219.7</v>
      </c>
      <c r="L177" s="232">
        <v>1156.05</v>
      </c>
      <c r="M177" s="232">
        <v>0.37164999999999998</v>
      </c>
      <c r="N177" s="1"/>
      <c r="O177" s="1"/>
    </row>
    <row r="178" spans="1:15" ht="12.75" customHeight="1">
      <c r="A178" s="30">
        <v>168</v>
      </c>
      <c r="B178" s="218" t="s">
        <v>356</v>
      </c>
      <c r="C178" s="232">
        <v>2006.8</v>
      </c>
      <c r="D178" s="233">
        <v>1995.6000000000001</v>
      </c>
      <c r="E178" s="233">
        <v>1971.2000000000003</v>
      </c>
      <c r="F178" s="233">
        <v>1935.6000000000001</v>
      </c>
      <c r="G178" s="233">
        <v>1911.2000000000003</v>
      </c>
      <c r="H178" s="233">
        <v>2031.2000000000003</v>
      </c>
      <c r="I178" s="233">
        <v>2055.6000000000004</v>
      </c>
      <c r="J178" s="233">
        <v>2091.2000000000003</v>
      </c>
      <c r="K178" s="232">
        <v>2020</v>
      </c>
      <c r="L178" s="232">
        <v>1960</v>
      </c>
      <c r="M178" s="232">
        <v>1.6533500000000001</v>
      </c>
      <c r="N178" s="1"/>
      <c r="O178" s="1"/>
    </row>
    <row r="179" spans="1:15" ht="12.75" customHeight="1">
      <c r="A179" s="30">
        <v>169</v>
      </c>
      <c r="B179" s="218" t="s">
        <v>255</v>
      </c>
      <c r="C179" s="232">
        <v>474.2</v>
      </c>
      <c r="D179" s="233">
        <v>473.83333333333331</v>
      </c>
      <c r="E179" s="233">
        <v>470.66666666666663</v>
      </c>
      <c r="F179" s="233">
        <v>467.13333333333333</v>
      </c>
      <c r="G179" s="233">
        <v>463.96666666666664</v>
      </c>
      <c r="H179" s="233">
        <v>477.36666666666662</v>
      </c>
      <c r="I179" s="233">
        <v>480.53333333333325</v>
      </c>
      <c r="J179" s="233">
        <v>484.06666666666661</v>
      </c>
      <c r="K179" s="232">
        <v>477</v>
      </c>
      <c r="L179" s="232">
        <v>470.3</v>
      </c>
      <c r="M179" s="232">
        <v>0.3236</v>
      </c>
      <c r="N179" s="1"/>
      <c r="O179" s="1"/>
    </row>
    <row r="180" spans="1:15" ht="12.75" customHeight="1">
      <c r="A180" s="30">
        <v>170</v>
      </c>
      <c r="B180" s="218" t="s">
        <v>107</v>
      </c>
      <c r="C180" s="232">
        <v>893.5</v>
      </c>
      <c r="D180" s="233">
        <v>889.5333333333333</v>
      </c>
      <c r="E180" s="233">
        <v>880.96666666666658</v>
      </c>
      <c r="F180" s="233">
        <v>868.43333333333328</v>
      </c>
      <c r="G180" s="233">
        <v>859.86666666666656</v>
      </c>
      <c r="H180" s="233">
        <v>902.06666666666661</v>
      </c>
      <c r="I180" s="233">
        <v>910.63333333333321</v>
      </c>
      <c r="J180" s="233">
        <v>923.16666666666663</v>
      </c>
      <c r="K180" s="232">
        <v>898.1</v>
      </c>
      <c r="L180" s="232">
        <v>877</v>
      </c>
      <c r="M180" s="232">
        <v>5.8307799999999999</v>
      </c>
      <c r="N180" s="1"/>
      <c r="O180" s="1"/>
    </row>
    <row r="181" spans="1:15" ht="12.75" customHeight="1">
      <c r="A181" s="30">
        <v>171</v>
      </c>
      <c r="B181" s="218" t="s">
        <v>256</v>
      </c>
      <c r="C181" s="232">
        <v>435.05</v>
      </c>
      <c r="D181" s="233">
        <v>434.05</v>
      </c>
      <c r="E181" s="233">
        <v>431.20000000000005</v>
      </c>
      <c r="F181" s="233">
        <v>427.35</v>
      </c>
      <c r="G181" s="233">
        <v>424.50000000000006</v>
      </c>
      <c r="H181" s="233">
        <v>437.90000000000003</v>
      </c>
      <c r="I181" s="233">
        <v>440.75000000000006</v>
      </c>
      <c r="J181" s="233">
        <v>444.6</v>
      </c>
      <c r="K181" s="232">
        <v>436.9</v>
      </c>
      <c r="L181" s="232">
        <v>430.2</v>
      </c>
      <c r="M181" s="232">
        <v>0.39866000000000001</v>
      </c>
      <c r="N181" s="1"/>
      <c r="O181" s="1"/>
    </row>
    <row r="182" spans="1:15" ht="12.75" customHeight="1">
      <c r="A182" s="30">
        <v>172</v>
      </c>
      <c r="B182" s="218" t="s">
        <v>108</v>
      </c>
      <c r="C182" s="232">
        <v>1236.3499999999999</v>
      </c>
      <c r="D182" s="233">
        <v>1229.9166666666667</v>
      </c>
      <c r="E182" s="233">
        <v>1219.8333333333335</v>
      </c>
      <c r="F182" s="233">
        <v>1203.3166666666668</v>
      </c>
      <c r="G182" s="233">
        <v>1193.2333333333336</v>
      </c>
      <c r="H182" s="233">
        <v>1246.4333333333334</v>
      </c>
      <c r="I182" s="233">
        <v>1256.5166666666669</v>
      </c>
      <c r="J182" s="233">
        <v>1273.0333333333333</v>
      </c>
      <c r="K182" s="232">
        <v>1240</v>
      </c>
      <c r="L182" s="232">
        <v>1213.4000000000001</v>
      </c>
      <c r="M182" s="232">
        <v>2.8244899999999999</v>
      </c>
      <c r="N182" s="1"/>
      <c r="O182" s="1"/>
    </row>
    <row r="183" spans="1:15" ht="12.75" customHeight="1">
      <c r="A183" s="30">
        <v>173</v>
      </c>
      <c r="B183" s="218" t="s">
        <v>109</v>
      </c>
      <c r="C183" s="232">
        <v>320.25</v>
      </c>
      <c r="D183" s="233">
        <v>318.93333333333334</v>
      </c>
      <c r="E183" s="233">
        <v>315.2166666666667</v>
      </c>
      <c r="F183" s="233">
        <v>310.18333333333334</v>
      </c>
      <c r="G183" s="233">
        <v>306.4666666666667</v>
      </c>
      <c r="H183" s="233">
        <v>323.9666666666667</v>
      </c>
      <c r="I183" s="233">
        <v>327.68333333333328</v>
      </c>
      <c r="J183" s="233">
        <v>332.7166666666667</v>
      </c>
      <c r="K183" s="232">
        <v>322.64999999999998</v>
      </c>
      <c r="L183" s="232">
        <v>313.89999999999998</v>
      </c>
      <c r="M183" s="232">
        <v>6.1875900000000001</v>
      </c>
      <c r="N183" s="1"/>
      <c r="O183" s="1"/>
    </row>
    <row r="184" spans="1:15" ht="12.75" customHeight="1">
      <c r="A184" s="30">
        <v>174</v>
      </c>
      <c r="B184" s="218" t="s">
        <v>357</v>
      </c>
      <c r="C184" s="232">
        <v>387.6</v>
      </c>
      <c r="D184" s="233">
        <v>384.31666666666666</v>
      </c>
      <c r="E184" s="233">
        <v>375.88333333333333</v>
      </c>
      <c r="F184" s="233">
        <v>364.16666666666669</v>
      </c>
      <c r="G184" s="233">
        <v>355.73333333333335</v>
      </c>
      <c r="H184" s="233">
        <v>396.0333333333333</v>
      </c>
      <c r="I184" s="233">
        <v>404.46666666666658</v>
      </c>
      <c r="J184" s="233">
        <v>416.18333333333328</v>
      </c>
      <c r="K184" s="232">
        <v>392.75</v>
      </c>
      <c r="L184" s="232">
        <v>372.6</v>
      </c>
      <c r="M184" s="232">
        <v>11.593120000000001</v>
      </c>
      <c r="N184" s="1"/>
      <c r="O184" s="1"/>
    </row>
    <row r="185" spans="1:15" ht="12.75" customHeight="1">
      <c r="A185" s="30">
        <v>175</v>
      </c>
      <c r="B185" s="218" t="s">
        <v>110</v>
      </c>
      <c r="C185" s="232">
        <v>1731.3</v>
      </c>
      <c r="D185" s="233">
        <v>1733.1000000000001</v>
      </c>
      <c r="E185" s="233">
        <v>1718.2000000000003</v>
      </c>
      <c r="F185" s="233">
        <v>1705.1000000000001</v>
      </c>
      <c r="G185" s="233">
        <v>1690.2000000000003</v>
      </c>
      <c r="H185" s="233">
        <v>1746.2000000000003</v>
      </c>
      <c r="I185" s="233">
        <v>1761.1000000000004</v>
      </c>
      <c r="J185" s="233">
        <v>1774.2000000000003</v>
      </c>
      <c r="K185" s="232">
        <v>1748</v>
      </c>
      <c r="L185" s="232">
        <v>1720</v>
      </c>
      <c r="M185" s="232">
        <v>3.1088900000000002</v>
      </c>
      <c r="N185" s="1"/>
      <c r="O185" s="1"/>
    </row>
    <row r="186" spans="1:15" ht="12.75" customHeight="1">
      <c r="A186" s="30">
        <v>176</v>
      </c>
      <c r="B186" s="218" t="s">
        <v>358</v>
      </c>
      <c r="C186" s="232">
        <v>676.35</v>
      </c>
      <c r="D186" s="233">
        <v>676.86666666666667</v>
      </c>
      <c r="E186" s="233">
        <v>668.88333333333333</v>
      </c>
      <c r="F186" s="233">
        <v>661.41666666666663</v>
      </c>
      <c r="G186" s="233">
        <v>653.43333333333328</v>
      </c>
      <c r="H186" s="233">
        <v>684.33333333333337</v>
      </c>
      <c r="I186" s="233">
        <v>692.31666666666672</v>
      </c>
      <c r="J186" s="233">
        <v>699.78333333333342</v>
      </c>
      <c r="K186" s="232">
        <v>684.85</v>
      </c>
      <c r="L186" s="232">
        <v>669.4</v>
      </c>
      <c r="M186" s="232">
        <v>1.26813</v>
      </c>
      <c r="N186" s="1"/>
      <c r="O186" s="1"/>
    </row>
    <row r="187" spans="1:15" ht="12.75" customHeight="1">
      <c r="A187" s="30">
        <v>177</v>
      </c>
      <c r="B187" s="218" t="s">
        <v>858</v>
      </c>
      <c r="C187" s="232">
        <v>342.6</v>
      </c>
      <c r="D187" s="233">
        <v>341.41666666666669</v>
      </c>
      <c r="E187" s="233">
        <v>338.23333333333335</v>
      </c>
      <c r="F187" s="233">
        <v>333.86666666666667</v>
      </c>
      <c r="G187" s="233">
        <v>330.68333333333334</v>
      </c>
      <c r="H187" s="233">
        <v>345.78333333333336</v>
      </c>
      <c r="I187" s="233">
        <v>348.96666666666664</v>
      </c>
      <c r="J187" s="233">
        <v>353.33333333333337</v>
      </c>
      <c r="K187" s="232">
        <v>344.6</v>
      </c>
      <c r="L187" s="232">
        <v>337.05</v>
      </c>
      <c r="M187" s="232">
        <v>2.8097799999999999</v>
      </c>
      <c r="N187" s="1"/>
      <c r="O187" s="1"/>
    </row>
    <row r="188" spans="1:15" ht="12.75" customHeight="1">
      <c r="A188" s="30">
        <v>178</v>
      </c>
      <c r="B188" s="218" t="s">
        <v>360</v>
      </c>
      <c r="C188" s="232">
        <v>1828.65</v>
      </c>
      <c r="D188" s="233">
        <v>1819</v>
      </c>
      <c r="E188" s="233">
        <v>1793.3</v>
      </c>
      <c r="F188" s="233">
        <v>1757.95</v>
      </c>
      <c r="G188" s="233">
        <v>1732.25</v>
      </c>
      <c r="H188" s="233">
        <v>1854.35</v>
      </c>
      <c r="I188" s="233">
        <v>1880.0499999999997</v>
      </c>
      <c r="J188" s="233">
        <v>1915.3999999999999</v>
      </c>
      <c r="K188" s="232">
        <v>1844.7</v>
      </c>
      <c r="L188" s="232">
        <v>1783.65</v>
      </c>
      <c r="M188" s="232">
        <v>1.1673800000000001</v>
      </c>
      <c r="N188" s="1"/>
      <c r="O188" s="1"/>
    </row>
    <row r="189" spans="1:15" ht="12.75" customHeight="1">
      <c r="A189" s="30">
        <v>179</v>
      </c>
      <c r="B189" s="218" t="s">
        <v>361</v>
      </c>
      <c r="C189" s="232">
        <v>764.25</v>
      </c>
      <c r="D189" s="233">
        <v>766.7166666666667</v>
      </c>
      <c r="E189" s="233">
        <v>758.93333333333339</v>
      </c>
      <c r="F189" s="233">
        <v>753.61666666666667</v>
      </c>
      <c r="G189" s="233">
        <v>745.83333333333337</v>
      </c>
      <c r="H189" s="233">
        <v>772.03333333333342</v>
      </c>
      <c r="I189" s="233">
        <v>779.81666666666672</v>
      </c>
      <c r="J189" s="233">
        <v>785.13333333333344</v>
      </c>
      <c r="K189" s="232">
        <v>774.5</v>
      </c>
      <c r="L189" s="232">
        <v>761.4</v>
      </c>
      <c r="M189" s="232">
        <v>0.54822000000000004</v>
      </c>
      <c r="N189" s="1"/>
      <c r="O189" s="1"/>
    </row>
    <row r="190" spans="1:15" ht="12.75" customHeight="1">
      <c r="A190" s="30">
        <v>180</v>
      </c>
      <c r="B190" s="218" t="s">
        <v>362</v>
      </c>
      <c r="C190" s="232">
        <v>256.3</v>
      </c>
      <c r="D190" s="233">
        <v>256.9666666666667</v>
      </c>
      <c r="E190" s="233">
        <v>254.33333333333337</v>
      </c>
      <c r="F190" s="233">
        <v>252.36666666666667</v>
      </c>
      <c r="G190" s="233">
        <v>249.73333333333335</v>
      </c>
      <c r="H190" s="233">
        <v>258.93333333333339</v>
      </c>
      <c r="I190" s="233">
        <v>261.56666666666672</v>
      </c>
      <c r="J190" s="233">
        <v>263.53333333333342</v>
      </c>
      <c r="K190" s="232">
        <v>259.60000000000002</v>
      </c>
      <c r="L190" s="232">
        <v>255</v>
      </c>
      <c r="M190" s="232">
        <v>1.7273799999999999</v>
      </c>
      <c r="N190" s="1"/>
      <c r="O190" s="1"/>
    </row>
    <row r="191" spans="1:15" ht="12.75" customHeight="1">
      <c r="A191" s="30">
        <v>181</v>
      </c>
      <c r="B191" s="218" t="s">
        <v>363</v>
      </c>
      <c r="C191" s="232">
        <v>3120.9</v>
      </c>
      <c r="D191" s="233">
        <v>3112.2999999999997</v>
      </c>
      <c r="E191" s="233">
        <v>3089.5999999999995</v>
      </c>
      <c r="F191" s="233">
        <v>3058.2999999999997</v>
      </c>
      <c r="G191" s="233">
        <v>3035.5999999999995</v>
      </c>
      <c r="H191" s="233">
        <v>3143.5999999999995</v>
      </c>
      <c r="I191" s="233">
        <v>3166.2999999999993</v>
      </c>
      <c r="J191" s="233">
        <v>3197.5999999999995</v>
      </c>
      <c r="K191" s="232">
        <v>3135</v>
      </c>
      <c r="L191" s="232">
        <v>3081</v>
      </c>
      <c r="M191" s="232">
        <v>0.75016000000000005</v>
      </c>
      <c r="N191" s="1"/>
      <c r="O191" s="1"/>
    </row>
    <row r="192" spans="1:15" ht="12.75" customHeight="1">
      <c r="A192" s="30">
        <v>182</v>
      </c>
      <c r="B192" s="218" t="s">
        <v>111</v>
      </c>
      <c r="C192" s="232">
        <v>490.15</v>
      </c>
      <c r="D192" s="233">
        <v>489.2</v>
      </c>
      <c r="E192" s="233">
        <v>485.54999999999995</v>
      </c>
      <c r="F192" s="233">
        <v>480.95</v>
      </c>
      <c r="G192" s="233">
        <v>477.29999999999995</v>
      </c>
      <c r="H192" s="233">
        <v>493.79999999999995</v>
      </c>
      <c r="I192" s="233">
        <v>497.44999999999993</v>
      </c>
      <c r="J192" s="233">
        <v>502.04999999999995</v>
      </c>
      <c r="K192" s="232">
        <v>492.85</v>
      </c>
      <c r="L192" s="232">
        <v>484.6</v>
      </c>
      <c r="M192" s="232">
        <v>6.1711400000000003</v>
      </c>
      <c r="N192" s="1"/>
      <c r="O192" s="1"/>
    </row>
    <row r="193" spans="1:15" ht="12.75" customHeight="1">
      <c r="A193" s="30">
        <v>183</v>
      </c>
      <c r="B193" s="218" t="s">
        <v>364</v>
      </c>
      <c r="C193" s="232">
        <v>562.75</v>
      </c>
      <c r="D193" s="233">
        <v>561.08333333333337</v>
      </c>
      <c r="E193" s="233">
        <v>554.36666666666679</v>
      </c>
      <c r="F193" s="233">
        <v>545.98333333333346</v>
      </c>
      <c r="G193" s="233">
        <v>539.26666666666688</v>
      </c>
      <c r="H193" s="233">
        <v>569.4666666666667</v>
      </c>
      <c r="I193" s="233">
        <v>576.18333333333317</v>
      </c>
      <c r="J193" s="233">
        <v>584.56666666666661</v>
      </c>
      <c r="K193" s="232">
        <v>567.79999999999995</v>
      </c>
      <c r="L193" s="232">
        <v>552.70000000000005</v>
      </c>
      <c r="M193" s="232">
        <v>8.2223199999999999</v>
      </c>
      <c r="N193" s="1"/>
      <c r="O193" s="1"/>
    </row>
    <row r="194" spans="1:15" ht="12.75" customHeight="1">
      <c r="A194" s="30">
        <v>184</v>
      </c>
      <c r="B194" s="218" t="s">
        <v>365</v>
      </c>
      <c r="C194" s="232">
        <v>103.25</v>
      </c>
      <c r="D194" s="233">
        <v>102.86666666666667</v>
      </c>
      <c r="E194" s="233">
        <v>101.43333333333335</v>
      </c>
      <c r="F194" s="233">
        <v>99.616666666666674</v>
      </c>
      <c r="G194" s="233">
        <v>98.183333333333351</v>
      </c>
      <c r="H194" s="233">
        <v>104.68333333333335</v>
      </c>
      <c r="I194" s="233">
        <v>106.11666666666669</v>
      </c>
      <c r="J194" s="233">
        <v>107.93333333333335</v>
      </c>
      <c r="K194" s="232">
        <v>104.3</v>
      </c>
      <c r="L194" s="232">
        <v>101.05</v>
      </c>
      <c r="M194" s="232">
        <v>56.536110000000001</v>
      </c>
      <c r="N194" s="1"/>
      <c r="O194" s="1"/>
    </row>
    <row r="195" spans="1:15" ht="12.75" customHeight="1">
      <c r="A195" s="30">
        <v>185</v>
      </c>
      <c r="B195" s="218" t="s">
        <v>366</v>
      </c>
      <c r="C195" s="232">
        <v>142</v>
      </c>
      <c r="D195" s="233">
        <v>141.1</v>
      </c>
      <c r="E195" s="233">
        <v>139.5</v>
      </c>
      <c r="F195" s="233">
        <v>137</v>
      </c>
      <c r="G195" s="233">
        <v>135.4</v>
      </c>
      <c r="H195" s="233">
        <v>143.6</v>
      </c>
      <c r="I195" s="233">
        <v>145.19999999999996</v>
      </c>
      <c r="J195" s="233">
        <v>147.69999999999999</v>
      </c>
      <c r="K195" s="232">
        <v>142.69999999999999</v>
      </c>
      <c r="L195" s="232">
        <v>138.6</v>
      </c>
      <c r="M195" s="232">
        <v>39.502560000000003</v>
      </c>
      <c r="N195" s="1"/>
      <c r="O195" s="1"/>
    </row>
    <row r="196" spans="1:15" ht="12.75" customHeight="1">
      <c r="A196" s="30">
        <v>186</v>
      </c>
      <c r="B196" s="218" t="s">
        <v>257</v>
      </c>
      <c r="C196" s="232">
        <v>269.95</v>
      </c>
      <c r="D196" s="233">
        <v>267.63333333333333</v>
      </c>
      <c r="E196" s="233">
        <v>263.31666666666666</v>
      </c>
      <c r="F196" s="233">
        <v>256.68333333333334</v>
      </c>
      <c r="G196" s="233">
        <v>252.36666666666667</v>
      </c>
      <c r="H196" s="233">
        <v>274.26666666666665</v>
      </c>
      <c r="I196" s="233">
        <v>278.58333333333326</v>
      </c>
      <c r="J196" s="233">
        <v>285.21666666666664</v>
      </c>
      <c r="K196" s="232">
        <v>271.95</v>
      </c>
      <c r="L196" s="232">
        <v>261</v>
      </c>
      <c r="M196" s="232">
        <v>4.5713100000000004</v>
      </c>
      <c r="N196" s="1"/>
      <c r="O196" s="1"/>
    </row>
    <row r="197" spans="1:15" ht="12.75" customHeight="1">
      <c r="A197" s="30">
        <v>187</v>
      </c>
      <c r="B197" s="218" t="s">
        <v>368</v>
      </c>
      <c r="C197" s="232">
        <v>1081.9000000000001</v>
      </c>
      <c r="D197" s="233">
        <v>1066.8166666666666</v>
      </c>
      <c r="E197" s="233">
        <v>1041.6333333333332</v>
      </c>
      <c r="F197" s="233">
        <v>1001.3666666666666</v>
      </c>
      <c r="G197" s="233">
        <v>976.18333333333317</v>
      </c>
      <c r="H197" s="233">
        <v>1107.0833333333333</v>
      </c>
      <c r="I197" s="233">
        <v>1132.2666666666667</v>
      </c>
      <c r="J197" s="233">
        <v>1172.5333333333333</v>
      </c>
      <c r="K197" s="232">
        <v>1092</v>
      </c>
      <c r="L197" s="232">
        <v>1026.55</v>
      </c>
      <c r="M197" s="232">
        <v>6.0239799999999999</v>
      </c>
      <c r="N197" s="1"/>
      <c r="O197" s="1"/>
    </row>
    <row r="198" spans="1:15" ht="12.75" customHeight="1">
      <c r="A198" s="30">
        <v>188</v>
      </c>
      <c r="B198" s="218" t="s">
        <v>113</v>
      </c>
      <c r="C198" s="232">
        <v>1039.45</v>
      </c>
      <c r="D198" s="233">
        <v>1037.8166666666666</v>
      </c>
      <c r="E198" s="233">
        <v>1033.1333333333332</v>
      </c>
      <c r="F198" s="233">
        <v>1026.8166666666666</v>
      </c>
      <c r="G198" s="233">
        <v>1022.1333333333332</v>
      </c>
      <c r="H198" s="233">
        <v>1044.1333333333332</v>
      </c>
      <c r="I198" s="233">
        <v>1048.8166666666666</v>
      </c>
      <c r="J198" s="233">
        <v>1055.1333333333332</v>
      </c>
      <c r="K198" s="232">
        <v>1042.5</v>
      </c>
      <c r="L198" s="232">
        <v>1031.5</v>
      </c>
      <c r="M198" s="232">
        <v>7.0187999999999997</v>
      </c>
      <c r="N198" s="1"/>
      <c r="O198" s="1"/>
    </row>
    <row r="199" spans="1:15" ht="12.75" customHeight="1">
      <c r="A199" s="30">
        <v>189</v>
      </c>
      <c r="B199" s="218" t="s">
        <v>115</v>
      </c>
      <c r="C199" s="232">
        <v>2190.0500000000002</v>
      </c>
      <c r="D199" s="233">
        <v>2186.35</v>
      </c>
      <c r="E199" s="233">
        <v>2176.6999999999998</v>
      </c>
      <c r="F199" s="233">
        <v>2163.35</v>
      </c>
      <c r="G199" s="233">
        <v>2153.6999999999998</v>
      </c>
      <c r="H199" s="233">
        <v>2199.6999999999998</v>
      </c>
      <c r="I199" s="233">
        <v>2209.3500000000004</v>
      </c>
      <c r="J199" s="233">
        <v>2222.6999999999998</v>
      </c>
      <c r="K199" s="232">
        <v>2196</v>
      </c>
      <c r="L199" s="232">
        <v>2173</v>
      </c>
      <c r="M199" s="232">
        <v>1.5071699999999999</v>
      </c>
      <c r="N199" s="1"/>
      <c r="O199" s="1"/>
    </row>
    <row r="200" spans="1:15" ht="12.75" customHeight="1">
      <c r="A200" s="30">
        <v>190</v>
      </c>
      <c r="B200" s="218" t="s">
        <v>116</v>
      </c>
      <c r="C200" s="232">
        <v>1628.7</v>
      </c>
      <c r="D200" s="233">
        <v>1629</v>
      </c>
      <c r="E200" s="233">
        <v>1618.25</v>
      </c>
      <c r="F200" s="233">
        <v>1607.8</v>
      </c>
      <c r="G200" s="233">
        <v>1597.05</v>
      </c>
      <c r="H200" s="233">
        <v>1639.45</v>
      </c>
      <c r="I200" s="233">
        <v>1650.2</v>
      </c>
      <c r="J200" s="233">
        <v>1660.65</v>
      </c>
      <c r="K200" s="232">
        <v>1639.75</v>
      </c>
      <c r="L200" s="232">
        <v>1618.55</v>
      </c>
      <c r="M200" s="232">
        <v>21.906890000000001</v>
      </c>
      <c r="N200" s="1"/>
      <c r="O200" s="1"/>
    </row>
    <row r="201" spans="1:15" ht="12.75" customHeight="1">
      <c r="A201" s="30">
        <v>191</v>
      </c>
      <c r="B201" s="218" t="s">
        <v>117</v>
      </c>
      <c r="C201" s="232">
        <v>570.29999999999995</v>
      </c>
      <c r="D201" s="233">
        <v>567.65</v>
      </c>
      <c r="E201" s="233">
        <v>563.9</v>
      </c>
      <c r="F201" s="233">
        <v>557.5</v>
      </c>
      <c r="G201" s="233">
        <v>553.75</v>
      </c>
      <c r="H201" s="233">
        <v>574.04999999999995</v>
      </c>
      <c r="I201" s="233">
        <v>577.79999999999995</v>
      </c>
      <c r="J201" s="233">
        <v>584.19999999999993</v>
      </c>
      <c r="K201" s="232">
        <v>571.4</v>
      </c>
      <c r="L201" s="232">
        <v>561.25</v>
      </c>
      <c r="M201" s="232">
        <v>8.4192800000000005</v>
      </c>
      <c r="N201" s="1"/>
      <c r="O201" s="1"/>
    </row>
    <row r="202" spans="1:15" ht="12.75" customHeight="1">
      <c r="A202" s="30">
        <v>192</v>
      </c>
      <c r="B202" s="218" t="s">
        <v>369</v>
      </c>
      <c r="C202" s="232">
        <v>75.599999999999994</v>
      </c>
      <c r="D202" s="233">
        <v>75.2</v>
      </c>
      <c r="E202" s="233">
        <v>73.75</v>
      </c>
      <c r="F202" s="233">
        <v>71.899999999999991</v>
      </c>
      <c r="G202" s="233">
        <v>70.449999999999989</v>
      </c>
      <c r="H202" s="233">
        <v>77.050000000000011</v>
      </c>
      <c r="I202" s="233">
        <v>78.500000000000028</v>
      </c>
      <c r="J202" s="233">
        <v>80.350000000000023</v>
      </c>
      <c r="K202" s="232">
        <v>76.650000000000006</v>
      </c>
      <c r="L202" s="232">
        <v>73.349999999999994</v>
      </c>
      <c r="M202" s="232">
        <v>67.811210000000003</v>
      </c>
      <c r="N202" s="1"/>
      <c r="O202" s="1"/>
    </row>
    <row r="203" spans="1:15" ht="12.75" customHeight="1">
      <c r="A203" s="30">
        <v>193</v>
      </c>
      <c r="B203" s="218" t="s">
        <v>822</v>
      </c>
      <c r="C203" s="232">
        <v>663.6</v>
      </c>
      <c r="D203" s="233">
        <v>663.19999999999993</v>
      </c>
      <c r="E203" s="233">
        <v>656.39999999999986</v>
      </c>
      <c r="F203" s="233">
        <v>649.19999999999993</v>
      </c>
      <c r="G203" s="233">
        <v>642.39999999999986</v>
      </c>
      <c r="H203" s="233">
        <v>670.39999999999986</v>
      </c>
      <c r="I203" s="233">
        <v>677.19999999999982</v>
      </c>
      <c r="J203" s="233">
        <v>684.39999999999986</v>
      </c>
      <c r="K203" s="232">
        <v>670</v>
      </c>
      <c r="L203" s="232">
        <v>656</v>
      </c>
      <c r="M203" s="232">
        <v>0.22001000000000001</v>
      </c>
      <c r="N203" s="1"/>
      <c r="O203" s="1"/>
    </row>
    <row r="204" spans="1:15" ht="12.75" customHeight="1">
      <c r="A204" s="30">
        <v>194</v>
      </c>
      <c r="B204" s="218" t="s">
        <v>370</v>
      </c>
      <c r="C204" s="232">
        <v>884.15</v>
      </c>
      <c r="D204" s="233">
        <v>884.66666666666663</v>
      </c>
      <c r="E204" s="233">
        <v>878.2833333333333</v>
      </c>
      <c r="F204" s="233">
        <v>872.41666666666663</v>
      </c>
      <c r="G204" s="233">
        <v>866.0333333333333</v>
      </c>
      <c r="H204" s="233">
        <v>890.5333333333333</v>
      </c>
      <c r="I204" s="233">
        <v>896.91666666666674</v>
      </c>
      <c r="J204" s="233">
        <v>902.7833333333333</v>
      </c>
      <c r="K204" s="232">
        <v>891.05</v>
      </c>
      <c r="L204" s="232">
        <v>878.8</v>
      </c>
      <c r="M204" s="232">
        <v>1.23831</v>
      </c>
      <c r="N204" s="1"/>
      <c r="O204" s="1"/>
    </row>
    <row r="205" spans="1:15" ht="12.75" customHeight="1">
      <c r="A205" s="30">
        <v>195</v>
      </c>
      <c r="B205" s="218" t="s">
        <v>371</v>
      </c>
      <c r="C205" s="232">
        <v>900.1</v>
      </c>
      <c r="D205" s="233">
        <v>904.69999999999993</v>
      </c>
      <c r="E205" s="233">
        <v>891.39999999999986</v>
      </c>
      <c r="F205" s="233">
        <v>882.69999999999993</v>
      </c>
      <c r="G205" s="233">
        <v>869.39999999999986</v>
      </c>
      <c r="H205" s="233">
        <v>913.39999999999986</v>
      </c>
      <c r="I205" s="233">
        <v>926.69999999999982</v>
      </c>
      <c r="J205" s="233">
        <v>935.39999999999986</v>
      </c>
      <c r="K205" s="232">
        <v>918</v>
      </c>
      <c r="L205" s="232">
        <v>896</v>
      </c>
      <c r="M205" s="232">
        <v>0.14132</v>
      </c>
      <c r="N205" s="1"/>
      <c r="O205" s="1"/>
    </row>
    <row r="206" spans="1:15" ht="12.75" customHeight="1">
      <c r="A206" s="30">
        <v>196</v>
      </c>
      <c r="B206" s="218" t="s">
        <v>112</v>
      </c>
      <c r="C206" s="232">
        <v>1100.5999999999999</v>
      </c>
      <c r="D206" s="233">
        <v>1104.0333333333333</v>
      </c>
      <c r="E206" s="233">
        <v>1095.5666666666666</v>
      </c>
      <c r="F206" s="233">
        <v>1090.5333333333333</v>
      </c>
      <c r="G206" s="233">
        <v>1082.0666666666666</v>
      </c>
      <c r="H206" s="233">
        <v>1109.0666666666666</v>
      </c>
      <c r="I206" s="233">
        <v>1117.5333333333333</v>
      </c>
      <c r="J206" s="233">
        <v>1122.5666666666666</v>
      </c>
      <c r="K206" s="232">
        <v>1112.5</v>
      </c>
      <c r="L206" s="232">
        <v>1099</v>
      </c>
      <c r="M206" s="232">
        <v>4.6122800000000002</v>
      </c>
      <c r="N206" s="1"/>
      <c r="O206" s="1"/>
    </row>
    <row r="207" spans="1:15" ht="12.75" customHeight="1">
      <c r="A207" s="30">
        <v>197</v>
      </c>
      <c r="B207" s="218" t="s">
        <v>118</v>
      </c>
      <c r="C207" s="232">
        <v>2715.9</v>
      </c>
      <c r="D207" s="233">
        <v>2725.1666666666665</v>
      </c>
      <c r="E207" s="233">
        <v>2700.7333333333331</v>
      </c>
      <c r="F207" s="233">
        <v>2685.5666666666666</v>
      </c>
      <c r="G207" s="233">
        <v>2661.1333333333332</v>
      </c>
      <c r="H207" s="233">
        <v>2740.333333333333</v>
      </c>
      <c r="I207" s="233">
        <v>2764.7666666666664</v>
      </c>
      <c r="J207" s="233">
        <v>2779.9333333333329</v>
      </c>
      <c r="K207" s="232">
        <v>2749.6</v>
      </c>
      <c r="L207" s="232">
        <v>2710</v>
      </c>
      <c r="M207" s="232">
        <v>1.3129599999999999</v>
      </c>
      <c r="N207" s="1"/>
      <c r="O207" s="1"/>
    </row>
    <row r="208" spans="1:15" ht="12.75" customHeight="1">
      <c r="A208" s="30">
        <v>198</v>
      </c>
      <c r="B208" s="218" t="s">
        <v>769</v>
      </c>
      <c r="C208" s="232">
        <v>401.5</v>
      </c>
      <c r="D208" s="233">
        <v>404.3</v>
      </c>
      <c r="E208" s="233">
        <v>394.6</v>
      </c>
      <c r="F208" s="233">
        <v>387.7</v>
      </c>
      <c r="G208" s="233">
        <v>378</v>
      </c>
      <c r="H208" s="233">
        <v>411.20000000000005</v>
      </c>
      <c r="I208" s="233">
        <v>420.9</v>
      </c>
      <c r="J208" s="233">
        <v>427.80000000000007</v>
      </c>
      <c r="K208" s="232">
        <v>414</v>
      </c>
      <c r="L208" s="232">
        <v>397.4</v>
      </c>
      <c r="M208" s="232">
        <v>13.922180000000001</v>
      </c>
      <c r="N208" s="1"/>
      <c r="O208" s="1"/>
    </row>
    <row r="209" spans="1:15" ht="12.75" customHeight="1">
      <c r="A209" s="30">
        <v>199</v>
      </c>
      <c r="B209" s="218" t="s">
        <v>120</v>
      </c>
      <c r="C209" s="232">
        <v>487.05</v>
      </c>
      <c r="D209" s="233">
        <v>484.39999999999992</v>
      </c>
      <c r="E209" s="233">
        <v>477.79999999999984</v>
      </c>
      <c r="F209" s="233">
        <v>468.5499999999999</v>
      </c>
      <c r="G209" s="233">
        <v>461.94999999999982</v>
      </c>
      <c r="H209" s="233">
        <v>493.64999999999986</v>
      </c>
      <c r="I209" s="233">
        <v>500.24999999999989</v>
      </c>
      <c r="J209" s="233">
        <v>509.49999999999989</v>
      </c>
      <c r="K209" s="232">
        <v>491</v>
      </c>
      <c r="L209" s="232">
        <v>475.15</v>
      </c>
      <c r="M209" s="232">
        <v>112.55811</v>
      </c>
      <c r="N209" s="1"/>
      <c r="O209" s="1"/>
    </row>
    <row r="210" spans="1:15" ht="12.75" customHeight="1">
      <c r="A210" s="30">
        <v>200</v>
      </c>
      <c r="B210" s="218" t="s">
        <v>777</v>
      </c>
      <c r="C210" s="232">
        <v>1331.45</v>
      </c>
      <c r="D210" s="233">
        <v>1335.9833333333333</v>
      </c>
      <c r="E210" s="233">
        <v>1324.0166666666667</v>
      </c>
      <c r="F210" s="233">
        <v>1316.5833333333333</v>
      </c>
      <c r="G210" s="233">
        <v>1304.6166666666666</v>
      </c>
      <c r="H210" s="233">
        <v>1343.4166666666667</v>
      </c>
      <c r="I210" s="233">
        <v>1355.3833333333334</v>
      </c>
      <c r="J210" s="233">
        <v>1362.8166666666668</v>
      </c>
      <c r="K210" s="232">
        <v>1347.95</v>
      </c>
      <c r="L210" s="232">
        <v>1328.55</v>
      </c>
      <c r="M210" s="232">
        <v>0.25918000000000002</v>
      </c>
      <c r="N210" s="1"/>
      <c r="O210" s="1"/>
    </row>
    <row r="211" spans="1:15" ht="12.75" customHeight="1">
      <c r="A211" s="30">
        <v>201</v>
      </c>
      <c r="B211" s="218" t="s">
        <v>258</v>
      </c>
      <c r="C211" s="232">
        <v>2540.5</v>
      </c>
      <c r="D211" s="233">
        <v>2546.9333333333329</v>
      </c>
      <c r="E211" s="233">
        <v>2519.9166666666661</v>
      </c>
      <c r="F211" s="233">
        <v>2499.333333333333</v>
      </c>
      <c r="G211" s="233">
        <v>2472.3166666666662</v>
      </c>
      <c r="H211" s="233">
        <v>2567.516666666666</v>
      </c>
      <c r="I211" s="233">
        <v>2594.5333333333333</v>
      </c>
      <c r="J211" s="233">
        <v>2615.1166666666659</v>
      </c>
      <c r="K211" s="232">
        <v>2573.9499999999998</v>
      </c>
      <c r="L211" s="232">
        <v>2526.35</v>
      </c>
      <c r="M211" s="232">
        <v>4.9903599999999999</v>
      </c>
      <c r="N211" s="1"/>
      <c r="O211" s="1"/>
    </row>
    <row r="212" spans="1:15" ht="12.75" customHeight="1">
      <c r="A212" s="30">
        <v>202</v>
      </c>
      <c r="B212" s="218" t="s">
        <v>373</v>
      </c>
      <c r="C212" s="232">
        <v>116.75</v>
      </c>
      <c r="D212" s="233">
        <v>114.5</v>
      </c>
      <c r="E212" s="233">
        <v>111.8</v>
      </c>
      <c r="F212" s="233">
        <v>106.85</v>
      </c>
      <c r="G212" s="233">
        <v>104.14999999999999</v>
      </c>
      <c r="H212" s="233">
        <v>119.45</v>
      </c>
      <c r="I212" s="233">
        <v>122.14999999999999</v>
      </c>
      <c r="J212" s="233">
        <v>127.10000000000001</v>
      </c>
      <c r="K212" s="232">
        <v>117.2</v>
      </c>
      <c r="L212" s="232">
        <v>109.55</v>
      </c>
      <c r="M212" s="232">
        <v>84.857119999999995</v>
      </c>
      <c r="N212" s="1"/>
      <c r="O212" s="1"/>
    </row>
    <row r="213" spans="1:15" ht="12.75" customHeight="1">
      <c r="A213" s="30">
        <v>203</v>
      </c>
      <c r="B213" s="218" t="s">
        <v>121</v>
      </c>
      <c r="C213" s="232">
        <v>237.1</v>
      </c>
      <c r="D213" s="233">
        <v>236.54999999999998</v>
      </c>
      <c r="E213" s="233">
        <v>234.54999999999995</v>
      </c>
      <c r="F213" s="233">
        <v>231.99999999999997</v>
      </c>
      <c r="G213" s="233">
        <v>229.99999999999994</v>
      </c>
      <c r="H213" s="233">
        <v>239.09999999999997</v>
      </c>
      <c r="I213" s="233">
        <v>241.10000000000002</v>
      </c>
      <c r="J213" s="233">
        <v>243.64999999999998</v>
      </c>
      <c r="K213" s="232">
        <v>238.55</v>
      </c>
      <c r="L213" s="232">
        <v>234</v>
      </c>
      <c r="M213" s="232">
        <v>17.90737</v>
      </c>
      <c r="N213" s="1"/>
      <c r="O213" s="1"/>
    </row>
    <row r="214" spans="1:15" ht="12.75" customHeight="1">
      <c r="A214" s="30">
        <v>204</v>
      </c>
      <c r="B214" s="218" t="s">
        <v>122</v>
      </c>
      <c r="C214" s="232">
        <v>2558.4</v>
      </c>
      <c r="D214" s="233">
        <v>2558.8333333333335</v>
      </c>
      <c r="E214" s="233">
        <v>2537.6166666666668</v>
      </c>
      <c r="F214" s="233">
        <v>2516.8333333333335</v>
      </c>
      <c r="G214" s="233">
        <v>2495.6166666666668</v>
      </c>
      <c r="H214" s="233">
        <v>2579.6166666666668</v>
      </c>
      <c r="I214" s="233">
        <v>2600.833333333333</v>
      </c>
      <c r="J214" s="233">
        <v>2621.6166666666668</v>
      </c>
      <c r="K214" s="232">
        <v>2580.0500000000002</v>
      </c>
      <c r="L214" s="232">
        <v>2538.0500000000002</v>
      </c>
      <c r="M214" s="232">
        <v>6.8170299999999999</v>
      </c>
      <c r="N214" s="1"/>
      <c r="O214" s="1"/>
    </row>
    <row r="215" spans="1:15" ht="12.75" customHeight="1">
      <c r="A215" s="30">
        <v>205</v>
      </c>
      <c r="B215" s="218" t="s">
        <v>259</v>
      </c>
      <c r="C215" s="232">
        <v>325.10000000000002</v>
      </c>
      <c r="D215" s="233">
        <v>324.93333333333334</v>
      </c>
      <c r="E215" s="233">
        <v>323.41666666666669</v>
      </c>
      <c r="F215" s="233">
        <v>321.73333333333335</v>
      </c>
      <c r="G215" s="233">
        <v>320.2166666666667</v>
      </c>
      <c r="H215" s="233">
        <v>326.61666666666667</v>
      </c>
      <c r="I215" s="233">
        <v>328.13333333333333</v>
      </c>
      <c r="J215" s="233">
        <v>329.81666666666666</v>
      </c>
      <c r="K215" s="232">
        <v>326.45</v>
      </c>
      <c r="L215" s="232">
        <v>323.25</v>
      </c>
      <c r="M215" s="232">
        <v>2.4137599999999999</v>
      </c>
      <c r="N215" s="1"/>
      <c r="O215" s="1"/>
    </row>
    <row r="216" spans="1:15" ht="12.75" customHeight="1">
      <c r="A216" s="30">
        <v>206</v>
      </c>
      <c r="B216" s="218" t="s">
        <v>287</v>
      </c>
      <c r="C216" s="232">
        <v>3353.05</v>
      </c>
      <c r="D216" s="233">
        <v>3357.5333333333333</v>
      </c>
      <c r="E216" s="233">
        <v>3317.6166666666668</v>
      </c>
      <c r="F216" s="233">
        <v>3282.1833333333334</v>
      </c>
      <c r="G216" s="233">
        <v>3242.2666666666669</v>
      </c>
      <c r="H216" s="233">
        <v>3392.9666666666667</v>
      </c>
      <c r="I216" s="233">
        <v>3432.8833333333337</v>
      </c>
      <c r="J216" s="233">
        <v>3468.3166666666666</v>
      </c>
      <c r="K216" s="232">
        <v>3397.45</v>
      </c>
      <c r="L216" s="232">
        <v>3322.1</v>
      </c>
      <c r="M216" s="232">
        <v>0.1061</v>
      </c>
      <c r="N216" s="1"/>
      <c r="O216" s="1"/>
    </row>
    <row r="217" spans="1:15" ht="12.75" customHeight="1">
      <c r="A217" s="30">
        <v>207</v>
      </c>
      <c r="B217" s="218" t="s">
        <v>778</v>
      </c>
      <c r="C217" s="232">
        <v>750.9</v>
      </c>
      <c r="D217" s="233">
        <v>744.98333333333323</v>
      </c>
      <c r="E217" s="233">
        <v>736.96666666666647</v>
      </c>
      <c r="F217" s="233">
        <v>723.03333333333319</v>
      </c>
      <c r="G217" s="233">
        <v>715.01666666666642</v>
      </c>
      <c r="H217" s="233">
        <v>758.91666666666652</v>
      </c>
      <c r="I217" s="233">
        <v>766.93333333333317</v>
      </c>
      <c r="J217" s="233">
        <v>780.86666666666656</v>
      </c>
      <c r="K217" s="232">
        <v>753</v>
      </c>
      <c r="L217" s="232">
        <v>731.05</v>
      </c>
      <c r="M217" s="232">
        <v>0.84640000000000004</v>
      </c>
      <c r="N217" s="1"/>
      <c r="O217" s="1"/>
    </row>
    <row r="218" spans="1:15" ht="12.75" customHeight="1">
      <c r="A218" s="30">
        <v>208</v>
      </c>
      <c r="B218" s="218" t="s">
        <v>374</v>
      </c>
      <c r="C218" s="232">
        <v>40818.6</v>
      </c>
      <c r="D218" s="233">
        <v>41071.416666666664</v>
      </c>
      <c r="E218" s="233">
        <v>40456.833333333328</v>
      </c>
      <c r="F218" s="233">
        <v>40095.066666666666</v>
      </c>
      <c r="G218" s="233">
        <v>39480.48333333333</v>
      </c>
      <c r="H218" s="233">
        <v>41433.183333333327</v>
      </c>
      <c r="I218" s="233">
        <v>42047.766666666656</v>
      </c>
      <c r="J218" s="233">
        <v>42409.533333333326</v>
      </c>
      <c r="K218" s="232">
        <v>41686</v>
      </c>
      <c r="L218" s="232">
        <v>40709.65</v>
      </c>
      <c r="M218" s="232">
        <v>3.4520000000000002E-2</v>
      </c>
      <c r="N218" s="1"/>
      <c r="O218" s="1"/>
    </row>
    <row r="219" spans="1:15" ht="12.75" customHeight="1">
      <c r="A219" s="30">
        <v>209</v>
      </c>
      <c r="B219" s="218" t="s">
        <v>375</v>
      </c>
      <c r="C219" s="232">
        <v>53.5</v>
      </c>
      <c r="D219" s="233">
        <v>53.216666666666669</v>
      </c>
      <c r="E219" s="233">
        <v>52.233333333333334</v>
      </c>
      <c r="F219" s="233">
        <v>50.966666666666669</v>
      </c>
      <c r="G219" s="233">
        <v>49.983333333333334</v>
      </c>
      <c r="H219" s="233">
        <v>54.483333333333334</v>
      </c>
      <c r="I219" s="233">
        <v>55.466666666666669</v>
      </c>
      <c r="J219" s="233">
        <v>56.733333333333334</v>
      </c>
      <c r="K219" s="232">
        <v>54.2</v>
      </c>
      <c r="L219" s="232">
        <v>51.95</v>
      </c>
      <c r="M219" s="232">
        <v>84.742140000000006</v>
      </c>
      <c r="N219" s="1"/>
      <c r="O219" s="1"/>
    </row>
    <row r="220" spans="1:15" ht="12.75" customHeight="1">
      <c r="A220" s="30">
        <v>210</v>
      </c>
      <c r="B220" s="218" t="s">
        <v>114</v>
      </c>
      <c r="C220" s="232">
        <v>2652.4</v>
      </c>
      <c r="D220" s="233">
        <v>2645.8833333333332</v>
      </c>
      <c r="E220" s="233">
        <v>2632.6166666666663</v>
      </c>
      <c r="F220" s="233">
        <v>2612.833333333333</v>
      </c>
      <c r="G220" s="233">
        <v>2599.5666666666662</v>
      </c>
      <c r="H220" s="233">
        <v>2665.6666666666665</v>
      </c>
      <c r="I220" s="233">
        <v>2678.9333333333329</v>
      </c>
      <c r="J220" s="233">
        <v>2698.7166666666667</v>
      </c>
      <c r="K220" s="232">
        <v>2659.15</v>
      </c>
      <c r="L220" s="232">
        <v>2626.1</v>
      </c>
      <c r="M220" s="232">
        <v>11.063179999999999</v>
      </c>
      <c r="N220" s="1"/>
      <c r="O220" s="1"/>
    </row>
    <row r="221" spans="1:15" ht="12.75" customHeight="1">
      <c r="A221" s="30">
        <v>211</v>
      </c>
      <c r="B221" s="218" t="s">
        <v>124</v>
      </c>
      <c r="C221" s="232">
        <v>902.45</v>
      </c>
      <c r="D221" s="233">
        <v>901.15</v>
      </c>
      <c r="E221" s="233">
        <v>895.3</v>
      </c>
      <c r="F221" s="233">
        <v>888.15</v>
      </c>
      <c r="G221" s="233">
        <v>882.3</v>
      </c>
      <c r="H221" s="233">
        <v>908.3</v>
      </c>
      <c r="I221" s="233">
        <v>914.15000000000009</v>
      </c>
      <c r="J221" s="233">
        <v>921.3</v>
      </c>
      <c r="K221" s="232">
        <v>907</v>
      </c>
      <c r="L221" s="232">
        <v>894</v>
      </c>
      <c r="M221" s="232">
        <v>43.154029999999999</v>
      </c>
      <c r="N221" s="1"/>
      <c r="O221" s="1"/>
    </row>
    <row r="222" spans="1:15" ht="12.75" customHeight="1">
      <c r="A222" s="30">
        <v>212</v>
      </c>
      <c r="B222" s="218" t="s">
        <v>125</v>
      </c>
      <c r="C222" s="232">
        <v>1241.3499999999999</v>
      </c>
      <c r="D222" s="233">
        <v>1238.8500000000001</v>
      </c>
      <c r="E222" s="233">
        <v>1228.7500000000002</v>
      </c>
      <c r="F222" s="233">
        <v>1216.1500000000001</v>
      </c>
      <c r="G222" s="233">
        <v>1206.0500000000002</v>
      </c>
      <c r="H222" s="233">
        <v>1251.4500000000003</v>
      </c>
      <c r="I222" s="233">
        <v>1261.5500000000002</v>
      </c>
      <c r="J222" s="233">
        <v>1274.1500000000003</v>
      </c>
      <c r="K222" s="232">
        <v>1248.95</v>
      </c>
      <c r="L222" s="232">
        <v>1226.25</v>
      </c>
      <c r="M222" s="232">
        <v>3.3694600000000001</v>
      </c>
      <c r="N222" s="1"/>
      <c r="O222" s="1"/>
    </row>
    <row r="223" spans="1:15" ht="12.75" customHeight="1">
      <c r="A223" s="30">
        <v>213</v>
      </c>
      <c r="B223" s="218" t="s">
        <v>126</v>
      </c>
      <c r="C223" s="232">
        <v>452.4</v>
      </c>
      <c r="D223" s="233">
        <v>450.40000000000003</v>
      </c>
      <c r="E223" s="233">
        <v>446.80000000000007</v>
      </c>
      <c r="F223" s="233">
        <v>441.20000000000005</v>
      </c>
      <c r="G223" s="233">
        <v>437.60000000000008</v>
      </c>
      <c r="H223" s="233">
        <v>456.00000000000006</v>
      </c>
      <c r="I223" s="233">
        <v>459.60000000000008</v>
      </c>
      <c r="J223" s="233">
        <v>465.20000000000005</v>
      </c>
      <c r="K223" s="232">
        <v>454</v>
      </c>
      <c r="L223" s="232">
        <v>444.8</v>
      </c>
      <c r="M223" s="232">
        <v>6.8808499999999997</v>
      </c>
      <c r="N223" s="1"/>
      <c r="O223" s="1"/>
    </row>
    <row r="224" spans="1:15" ht="12.75" customHeight="1">
      <c r="A224" s="30">
        <v>214</v>
      </c>
      <c r="B224" s="218" t="s">
        <v>260</v>
      </c>
      <c r="C224" s="232">
        <v>494.75</v>
      </c>
      <c r="D224" s="233">
        <v>497.15000000000003</v>
      </c>
      <c r="E224" s="233">
        <v>489.30000000000007</v>
      </c>
      <c r="F224" s="233">
        <v>483.85</v>
      </c>
      <c r="G224" s="233">
        <v>476.00000000000006</v>
      </c>
      <c r="H224" s="233">
        <v>502.60000000000008</v>
      </c>
      <c r="I224" s="233">
        <v>510.4500000000001</v>
      </c>
      <c r="J224" s="233">
        <v>515.90000000000009</v>
      </c>
      <c r="K224" s="232">
        <v>505</v>
      </c>
      <c r="L224" s="232">
        <v>491.7</v>
      </c>
      <c r="M224" s="232">
        <v>6.1160899999999998</v>
      </c>
      <c r="N224" s="1"/>
      <c r="O224" s="1"/>
    </row>
    <row r="225" spans="1:15" ht="12.75" customHeight="1">
      <c r="A225" s="30">
        <v>215</v>
      </c>
      <c r="B225" s="218" t="s">
        <v>377</v>
      </c>
      <c r="C225" s="232">
        <v>55.15</v>
      </c>
      <c r="D225" s="233">
        <v>55.066666666666663</v>
      </c>
      <c r="E225" s="233">
        <v>54.483333333333327</v>
      </c>
      <c r="F225" s="233">
        <v>53.816666666666663</v>
      </c>
      <c r="G225" s="233">
        <v>53.233333333333327</v>
      </c>
      <c r="H225" s="233">
        <v>55.733333333333327</v>
      </c>
      <c r="I225" s="233">
        <v>56.31666666666667</v>
      </c>
      <c r="J225" s="233">
        <v>56.983333333333327</v>
      </c>
      <c r="K225" s="232">
        <v>55.65</v>
      </c>
      <c r="L225" s="232">
        <v>54.4</v>
      </c>
      <c r="M225" s="232">
        <v>106.27384000000001</v>
      </c>
      <c r="N225" s="1"/>
      <c r="O225" s="1"/>
    </row>
    <row r="226" spans="1:15" ht="12.75" customHeight="1">
      <c r="A226" s="30">
        <v>216</v>
      </c>
      <c r="B226" s="218" t="s">
        <v>128</v>
      </c>
      <c r="C226" s="232">
        <v>61.15</v>
      </c>
      <c r="D226" s="233">
        <v>60.300000000000004</v>
      </c>
      <c r="E226" s="233">
        <v>59.100000000000009</v>
      </c>
      <c r="F226" s="233">
        <v>57.050000000000004</v>
      </c>
      <c r="G226" s="233">
        <v>55.850000000000009</v>
      </c>
      <c r="H226" s="233">
        <v>62.350000000000009</v>
      </c>
      <c r="I226" s="233">
        <v>63.550000000000011</v>
      </c>
      <c r="J226" s="233">
        <v>65.600000000000009</v>
      </c>
      <c r="K226" s="232">
        <v>61.5</v>
      </c>
      <c r="L226" s="232">
        <v>58.25</v>
      </c>
      <c r="M226" s="232">
        <v>515.05939999999998</v>
      </c>
      <c r="N226" s="1"/>
      <c r="O226" s="1"/>
    </row>
    <row r="227" spans="1:15" ht="12.75" customHeight="1">
      <c r="A227" s="30">
        <v>217</v>
      </c>
      <c r="B227" s="218" t="s">
        <v>378</v>
      </c>
      <c r="C227" s="232">
        <v>84.45</v>
      </c>
      <c r="D227" s="233">
        <v>83.516666666666666</v>
      </c>
      <c r="E227" s="233">
        <v>82.233333333333334</v>
      </c>
      <c r="F227" s="233">
        <v>80.016666666666666</v>
      </c>
      <c r="G227" s="233">
        <v>78.733333333333334</v>
      </c>
      <c r="H227" s="233">
        <v>85.733333333333334</v>
      </c>
      <c r="I227" s="233">
        <v>87.016666666666666</v>
      </c>
      <c r="J227" s="233">
        <v>89.233333333333334</v>
      </c>
      <c r="K227" s="232">
        <v>84.8</v>
      </c>
      <c r="L227" s="232">
        <v>81.3</v>
      </c>
      <c r="M227" s="232">
        <v>97.212379999999996</v>
      </c>
      <c r="N227" s="1"/>
      <c r="O227" s="1"/>
    </row>
    <row r="228" spans="1:15" ht="12.75" customHeight="1">
      <c r="A228" s="30">
        <v>218</v>
      </c>
      <c r="B228" s="218" t="s">
        <v>379</v>
      </c>
      <c r="C228" s="232">
        <v>941.9</v>
      </c>
      <c r="D228" s="233">
        <v>946.23333333333323</v>
      </c>
      <c r="E228" s="233">
        <v>894.46666666666647</v>
      </c>
      <c r="F228" s="233">
        <v>847.03333333333319</v>
      </c>
      <c r="G228" s="233">
        <v>795.26666666666642</v>
      </c>
      <c r="H228" s="233">
        <v>993.66666666666652</v>
      </c>
      <c r="I228" s="233">
        <v>1045.4333333333332</v>
      </c>
      <c r="J228" s="233">
        <v>1092.8666666666666</v>
      </c>
      <c r="K228" s="232">
        <v>998</v>
      </c>
      <c r="L228" s="232">
        <v>898.8</v>
      </c>
      <c r="M228" s="232">
        <v>5.8445900000000002</v>
      </c>
      <c r="N228" s="1"/>
      <c r="O228" s="1"/>
    </row>
    <row r="229" spans="1:15" ht="12.75" customHeight="1">
      <c r="A229" s="30">
        <v>219</v>
      </c>
      <c r="B229" s="218" t="s">
        <v>380</v>
      </c>
      <c r="C229" s="232">
        <v>476.3</v>
      </c>
      <c r="D229" s="233">
        <v>478.06666666666666</v>
      </c>
      <c r="E229" s="233">
        <v>472.43333333333334</v>
      </c>
      <c r="F229" s="233">
        <v>468.56666666666666</v>
      </c>
      <c r="G229" s="233">
        <v>462.93333333333334</v>
      </c>
      <c r="H229" s="233">
        <v>481.93333333333334</v>
      </c>
      <c r="I229" s="233">
        <v>487.56666666666666</v>
      </c>
      <c r="J229" s="233">
        <v>491.43333333333334</v>
      </c>
      <c r="K229" s="232">
        <v>483.7</v>
      </c>
      <c r="L229" s="232">
        <v>474.2</v>
      </c>
      <c r="M229" s="232">
        <v>1.55271</v>
      </c>
      <c r="N229" s="1"/>
      <c r="O229" s="1"/>
    </row>
    <row r="230" spans="1:15" ht="12.75" customHeight="1">
      <c r="A230" s="30">
        <v>220</v>
      </c>
      <c r="B230" s="218" t="s">
        <v>381</v>
      </c>
      <c r="C230" s="232">
        <v>1783.3</v>
      </c>
      <c r="D230" s="233">
        <v>1789.4333333333334</v>
      </c>
      <c r="E230" s="233">
        <v>1767.4166666666667</v>
      </c>
      <c r="F230" s="233">
        <v>1751.5333333333333</v>
      </c>
      <c r="G230" s="233">
        <v>1729.5166666666667</v>
      </c>
      <c r="H230" s="233">
        <v>1805.3166666666668</v>
      </c>
      <c r="I230" s="233">
        <v>1827.3333333333333</v>
      </c>
      <c r="J230" s="233">
        <v>1843.2166666666669</v>
      </c>
      <c r="K230" s="232">
        <v>1811.45</v>
      </c>
      <c r="L230" s="232">
        <v>1773.55</v>
      </c>
      <c r="M230" s="232">
        <v>0.26101999999999997</v>
      </c>
      <c r="N230" s="1"/>
      <c r="O230" s="1"/>
    </row>
    <row r="231" spans="1:15" ht="12.75" customHeight="1">
      <c r="A231" s="30">
        <v>221</v>
      </c>
      <c r="B231" s="218" t="s">
        <v>382</v>
      </c>
      <c r="C231" s="232">
        <v>314</v>
      </c>
      <c r="D231" s="233">
        <v>308</v>
      </c>
      <c r="E231" s="233">
        <v>299</v>
      </c>
      <c r="F231" s="233">
        <v>284</v>
      </c>
      <c r="G231" s="233">
        <v>275</v>
      </c>
      <c r="H231" s="233">
        <v>323</v>
      </c>
      <c r="I231" s="233">
        <v>332</v>
      </c>
      <c r="J231" s="233">
        <v>347</v>
      </c>
      <c r="K231" s="232">
        <v>317</v>
      </c>
      <c r="L231" s="232">
        <v>293</v>
      </c>
      <c r="M231" s="232">
        <v>230.08330000000001</v>
      </c>
      <c r="N231" s="1"/>
      <c r="O231" s="1"/>
    </row>
    <row r="232" spans="1:15" ht="12.75" customHeight="1">
      <c r="A232" s="30">
        <v>222</v>
      </c>
      <c r="B232" s="218" t="s">
        <v>137</v>
      </c>
      <c r="C232" s="232">
        <v>332.85</v>
      </c>
      <c r="D232" s="233">
        <v>332.16666666666669</v>
      </c>
      <c r="E232" s="233">
        <v>330.33333333333337</v>
      </c>
      <c r="F232" s="233">
        <v>327.81666666666666</v>
      </c>
      <c r="G232" s="233">
        <v>325.98333333333335</v>
      </c>
      <c r="H232" s="233">
        <v>334.68333333333339</v>
      </c>
      <c r="I232" s="233">
        <v>336.51666666666677</v>
      </c>
      <c r="J232" s="233">
        <v>339.03333333333342</v>
      </c>
      <c r="K232" s="232">
        <v>334</v>
      </c>
      <c r="L232" s="232">
        <v>329.65</v>
      </c>
      <c r="M232" s="232">
        <v>59.518929999999997</v>
      </c>
      <c r="N232" s="1"/>
      <c r="O232" s="1"/>
    </row>
    <row r="233" spans="1:15" ht="12.75" customHeight="1">
      <c r="A233" s="30">
        <v>223</v>
      </c>
      <c r="B233" s="218" t="s">
        <v>384</v>
      </c>
      <c r="C233" s="232">
        <v>106.35</v>
      </c>
      <c r="D233" s="233">
        <v>105.61666666666667</v>
      </c>
      <c r="E233" s="233">
        <v>104.23333333333335</v>
      </c>
      <c r="F233" s="233">
        <v>102.11666666666667</v>
      </c>
      <c r="G233" s="233">
        <v>100.73333333333335</v>
      </c>
      <c r="H233" s="233">
        <v>107.73333333333335</v>
      </c>
      <c r="I233" s="233">
        <v>109.11666666666667</v>
      </c>
      <c r="J233" s="233">
        <v>111.23333333333335</v>
      </c>
      <c r="K233" s="232">
        <v>107</v>
      </c>
      <c r="L233" s="232">
        <v>103.5</v>
      </c>
      <c r="M233" s="232">
        <v>3.12724</v>
      </c>
      <c r="N233" s="1"/>
      <c r="O233" s="1"/>
    </row>
    <row r="234" spans="1:15" ht="12.75" customHeight="1">
      <c r="A234" s="30">
        <v>224</v>
      </c>
      <c r="B234" s="218" t="s">
        <v>385</v>
      </c>
      <c r="C234" s="232">
        <v>222.15</v>
      </c>
      <c r="D234" s="233">
        <v>221.65</v>
      </c>
      <c r="E234" s="233">
        <v>219.10000000000002</v>
      </c>
      <c r="F234" s="233">
        <v>216.05</v>
      </c>
      <c r="G234" s="233">
        <v>213.50000000000003</v>
      </c>
      <c r="H234" s="233">
        <v>224.70000000000002</v>
      </c>
      <c r="I234" s="233">
        <v>227.25000000000003</v>
      </c>
      <c r="J234" s="233">
        <v>230.3</v>
      </c>
      <c r="K234" s="232">
        <v>224.2</v>
      </c>
      <c r="L234" s="232">
        <v>218.6</v>
      </c>
      <c r="M234" s="232">
        <v>20.17765</v>
      </c>
      <c r="N234" s="1"/>
      <c r="O234" s="1"/>
    </row>
    <row r="235" spans="1:15" ht="12.75" customHeight="1">
      <c r="A235" s="30">
        <v>225</v>
      </c>
      <c r="B235" s="218" t="s">
        <v>123</v>
      </c>
      <c r="C235" s="232">
        <v>154.75</v>
      </c>
      <c r="D235" s="233">
        <v>155.54999999999998</v>
      </c>
      <c r="E235" s="233">
        <v>153.19999999999996</v>
      </c>
      <c r="F235" s="233">
        <v>151.64999999999998</v>
      </c>
      <c r="G235" s="233">
        <v>149.29999999999995</v>
      </c>
      <c r="H235" s="233">
        <v>157.09999999999997</v>
      </c>
      <c r="I235" s="233">
        <v>159.44999999999999</v>
      </c>
      <c r="J235" s="233">
        <v>160.99999999999997</v>
      </c>
      <c r="K235" s="232">
        <v>157.9</v>
      </c>
      <c r="L235" s="232">
        <v>154</v>
      </c>
      <c r="M235" s="232">
        <v>135.51222999999999</v>
      </c>
      <c r="N235" s="1"/>
      <c r="O235" s="1"/>
    </row>
    <row r="236" spans="1:15" ht="12.75" customHeight="1">
      <c r="A236" s="30">
        <v>226</v>
      </c>
      <c r="B236" s="218" t="s">
        <v>386</v>
      </c>
      <c r="C236" s="232">
        <v>83.25</v>
      </c>
      <c r="D236" s="233">
        <v>82.75</v>
      </c>
      <c r="E236" s="233">
        <v>81.599999999999994</v>
      </c>
      <c r="F236" s="233">
        <v>79.949999999999989</v>
      </c>
      <c r="G236" s="233">
        <v>78.799999999999983</v>
      </c>
      <c r="H236" s="233">
        <v>84.4</v>
      </c>
      <c r="I236" s="233">
        <v>85.550000000000011</v>
      </c>
      <c r="J236" s="233">
        <v>87.200000000000017</v>
      </c>
      <c r="K236" s="232">
        <v>83.9</v>
      </c>
      <c r="L236" s="232">
        <v>81.099999999999994</v>
      </c>
      <c r="M236" s="232">
        <v>57.03734</v>
      </c>
      <c r="N236" s="1"/>
      <c r="O236" s="1"/>
    </row>
    <row r="237" spans="1:15" ht="12.75" customHeight="1">
      <c r="A237" s="30">
        <v>227</v>
      </c>
      <c r="B237" s="218" t="s">
        <v>261</v>
      </c>
      <c r="C237" s="232">
        <v>4327.3500000000004</v>
      </c>
      <c r="D237" s="233">
        <v>4331.1333333333341</v>
      </c>
      <c r="E237" s="233">
        <v>4303.4666666666681</v>
      </c>
      <c r="F237" s="233">
        <v>4279.5833333333339</v>
      </c>
      <c r="G237" s="233">
        <v>4251.9166666666679</v>
      </c>
      <c r="H237" s="233">
        <v>4355.0166666666682</v>
      </c>
      <c r="I237" s="233">
        <v>4382.6833333333343</v>
      </c>
      <c r="J237" s="233">
        <v>4406.5666666666684</v>
      </c>
      <c r="K237" s="232">
        <v>4358.8</v>
      </c>
      <c r="L237" s="232">
        <v>4307.25</v>
      </c>
      <c r="M237" s="232">
        <v>0.30630000000000002</v>
      </c>
      <c r="N237" s="1"/>
      <c r="O237" s="1"/>
    </row>
    <row r="238" spans="1:15" ht="12.75" customHeight="1">
      <c r="A238" s="30">
        <v>228</v>
      </c>
      <c r="B238" s="218" t="s">
        <v>387</v>
      </c>
      <c r="C238" s="232">
        <v>295.75</v>
      </c>
      <c r="D238" s="233">
        <v>292.53333333333336</v>
      </c>
      <c r="E238" s="233">
        <v>287.56666666666672</v>
      </c>
      <c r="F238" s="233">
        <v>279.38333333333338</v>
      </c>
      <c r="G238" s="233">
        <v>274.41666666666674</v>
      </c>
      <c r="H238" s="233">
        <v>300.7166666666667</v>
      </c>
      <c r="I238" s="233">
        <v>305.68333333333328</v>
      </c>
      <c r="J238" s="233">
        <v>313.86666666666667</v>
      </c>
      <c r="K238" s="232">
        <v>297.5</v>
      </c>
      <c r="L238" s="232">
        <v>284.35000000000002</v>
      </c>
      <c r="M238" s="232">
        <v>26.572330000000001</v>
      </c>
      <c r="N238" s="1"/>
      <c r="O238" s="1"/>
    </row>
    <row r="239" spans="1:15" ht="12.75" customHeight="1">
      <c r="A239" s="30">
        <v>229</v>
      </c>
      <c r="B239" s="218" t="s">
        <v>388</v>
      </c>
      <c r="C239" s="232">
        <v>142.25</v>
      </c>
      <c r="D239" s="233">
        <v>141.78333333333333</v>
      </c>
      <c r="E239" s="233">
        <v>140.91666666666666</v>
      </c>
      <c r="F239" s="233">
        <v>139.58333333333331</v>
      </c>
      <c r="G239" s="233">
        <v>138.71666666666664</v>
      </c>
      <c r="H239" s="233">
        <v>143.11666666666667</v>
      </c>
      <c r="I239" s="233">
        <v>143.98333333333335</v>
      </c>
      <c r="J239" s="233">
        <v>145.31666666666669</v>
      </c>
      <c r="K239" s="232">
        <v>142.65</v>
      </c>
      <c r="L239" s="232">
        <v>140.44999999999999</v>
      </c>
      <c r="M239" s="232">
        <v>28.714839999999999</v>
      </c>
      <c r="N239" s="1"/>
      <c r="O239" s="1"/>
    </row>
    <row r="240" spans="1:15" ht="12.75" customHeight="1">
      <c r="A240" s="30">
        <v>230</v>
      </c>
      <c r="B240" s="218" t="s">
        <v>130</v>
      </c>
      <c r="C240" s="232">
        <v>317.2</v>
      </c>
      <c r="D240" s="233">
        <v>317.8</v>
      </c>
      <c r="E240" s="233">
        <v>315.35000000000002</v>
      </c>
      <c r="F240" s="233">
        <v>313.5</v>
      </c>
      <c r="G240" s="233">
        <v>311.05</v>
      </c>
      <c r="H240" s="233">
        <v>319.65000000000003</v>
      </c>
      <c r="I240" s="233">
        <v>322.09999999999997</v>
      </c>
      <c r="J240" s="233">
        <v>323.95000000000005</v>
      </c>
      <c r="K240" s="232">
        <v>320.25</v>
      </c>
      <c r="L240" s="232">
        <v>315.95</v>
      </c>
      <c r="M240" s="232">
        <v>20.217289999999998</v>
      </c>
      <c r="N240" s="1"/>
      <c r="O240" s="1"/>
    </row>
    <row r="241" spans="1:15" ht="12.75" customHeight="1">
      <c r="A241" s="30">
        <v>231</v>
      </c>
      <c r="B241" s="218" t="s">
        <v>135</v>
      </c>
      <c r="C241" s="232">
        <v>78</v>
      </c>
      <c r="D241" s="233">
        <v>77.666666666666671</v>
      </c>
      <c r="E241" s="233">
        <v>76.783333333333346</v>
      </c>
      <c r="F241" s="233">
        <v>75.566666666666677</v>
      </c>
      <c r="G241" s="233">
        <v>74.683333333333351</v>
      </c>
      <c r="H241" s="233">
        <v>78.88333333333334</v>
      </c>
      <c r="I241" s="233">
        <v>79.766666666666666</v>
      </c>
      <c r="J241" s="233">
        <v>80.983333333333334</v>
      </c>
      <c r="K241" s="232">
        <v>78.55</v>
      </c>
      <c r="L241" s="232">
        <v>76.45</v>
      </c>
      <c r="M241" s="232">
        <v>168.78292999999999</v>
      </c>
      <c r="N241" s="1"/>
      <c r="O241" s="1"/>
    </row>
    <row r="242" spans="1:15" ht="12.75" customHeight="1">
      <c r="A242" s="30">
        <v>232</v>
      </c>
      <c r="B242" s="218" t="s">
        <v>389</v>
      </c>
      <c r="C242" s="232">
        <v>31.8</v>
      </c>
      <c r="D242" s="233">
        <v>32.06666666666667</v>
      </c>
      <c r="E242" s="233">
        <v>31.233333333333341</v>
      </c>
      <c r="F242" s="233">
        <v>30.666666666666671</v>
      </c>
      <c r="G242" s="233">
        <v>29.833333333333343</v>
      </c>
      <c r="H242" s="233">
        <v>32.63333333333334</v>
      </c>
      <c r="I242" s="233">
        <v>33.466666666666669</v>
      </c>
      <c r="J242" s="233">
        <v>34.033333333333339</v>
      </c>
      <c r="K242" s="232">
        <v>32.9</v>
      </c>
      <c r="L242" s="232">
        <v>31.5</v>
      </c>
      <c r="M242" s="232">
        <v>826.04558999999995</v>
      </c>
      <c r="N242" s="1"/>
      <c r="O242" s="1"/>
    </row>
    <row r="243" spans="1:15" ht="12.75" customHeight="1">
      <c r="A243" s="30">
        <v>233</v>
      </c>
      <c r="B243" s="218" t="s">
        <v>136</v>
      </c>
      <c r="C243" s="232">
        <v>642.35</v>
      </c>
      <c r="D243" s="233">
        <v>642.05000000000007</v>
      </c>
      <c r="E243" s="233">
        <v>639.40000000000009</v>
      </c>
      <c r="F243" s="233">
        <v>636.45000000000005</v>
      </c>
      <c r="G243" s="233">
        <v>633.80000000000007</v>
      </c>
      <c r="H243" s="233">
        <v>645.00000000000011</v>
      </c>
      <c r="I243" s="233">
        <v>647.65</v>
      </c>
      <c r="J243" s="233">
        <v>650.60000000000014</v>
      </c>
      <c r="K243" s="232">
        <v>644.70000000000005</v>
      </c>
      <c r="L243" s="232">
        <v>639.1</v>
      </c>
      <c r="M243" s="232">
        <v>9.3778600000000001</v>
      </c>
      <c r="N243" s="1"/>
      <c r="O243" s="1"/>
    </row>
    <row r="244" spans="1:15" ht="12.75" customHeight="1">
      <c r="A244" s="30">
        <v>234</v>
      </c>
      <c r="B244" s="218" t="s">
        <v>773</v>
      </c>
      <c r="C244" s="232">
        <v>32.9</v>
      </c>
      <c r="D244" s="233">
        <v>32.916666666666664</v>
      </c>
      <c r="E244" s="233">
        <v>32.483333333333327</v>
      </c>
      <c r="F244" s="233">
        <v>32.066666666666663</v>
      </c>
      <c r="G244" s="233">
        <v>31.633333333333326</v>
      </c>
      <c r="H244" s="233">
        <v>33.333333333333329</v>
      </c>
      <c r="I244" s="233">
        <v>33.766666666666666</v>
      </c>
      <c r="J244" s="233">
        <v>34.18333333333333</v>
      </c>
      <c r="K244" s="232">
        <v>33.35</v>
      </c>
      <c r="L244" s="232">
        <v>32.5</v>
      </c>
      <c r="M244" s="232">
        <v>401.72354999999999</v>
      </c>
      <c r="N244" s="1"/>
      <c r="O244" s="1"/>
    </row>
    <row r="245" spans="1:15" ht="12.75" customHeight="1">
      <c r="A245" s="30">
        <v>235</v>
      </c>
      <c r="B245" s="218" t="s">
        <v>779</v>
      </c>
      <c r="C245" s="232">
        <v>1309.8</v>
      </c>
      <c r="D245" s="233">
        <v>1310.25</v>
      </c>
      <c r="E245" s="233">
        <v>1300.55</v>
      </c>
      <c r="F245" s="233">
        <v>1291.3</v>
      </c>
      <c r="G245" s="233">
        <v>1281.5999999999999</v>
      </c>
      <c r="H245" s="233">
        <v>1319.5</v>
      </c>
      <c r="I245" s="233">
        <v>1329.1999999999998</v>
      </c>
      <c r="J245" s="233">
        <v>1338.45</v>
      </c>
      <c r="K245" s="232">
        <v>1319.95</v>
      </c>
      <c r="L245" s="232">
        <v>1301</v>
      </c>
      <c r="M245" s="232">
        <v>0.22431000000000001</v>
      </c>
      <c r="N245" s="1"/>
      <c r="O245" s="1"/>
    </row>
    <row r="246" spans="1:15" ht="12.75" customHeight="1">
      <c r="A246" s="30">
        <v>236</v>
      </c>
      <c r="B246" s="218" t="s">
        <v>390</v>
      </c>
      <c r="C246" s="232">
        <v>412.65</v>
      </c>
      <c r="D246" s="233">
        <v>414.84999999999997</v>
      </c>
      <c r="E246" s="233">
        <v>405.79999999999995</v>
      </c>
      <c r="F246" s="233">
        <v>398.95</v>
      </c>
      <c r="G246" s="233">
        <v>389.9</v>
      </c>
      <c r="H246" s="233">
        <v>421.69999999999993</v>
      </c>
      <c r="I246" s="233">
        <v>430.75</v>
      </c>
      <c r="J246" s="233">
        <v>437.59999999999991</v>
      </c>
      <c r="K246" s="232">
        <v>423.9</v>
      </c>
      <c r="L246" s="232">
        <v>408</v>
      </c>
      <c r="M246" s="232">
        <v>4.3795299999999999</v>
      </c>
      <c r="N246" s="1"/>
      <c r="O246" s="1"/>
    </row>
    <row r="247" spans="1:15" ht="12.75" customHeight="1">
      <c r="A247" s="30">
        <v>237</v>
      </c>
      <c r="B247" s="218" t="s">
        <v>129</v>
      </c>
      <c r="C247" s="232">
        <v>419.1</v>
      </c>
      <c r="D247" s="233">
        <v>417.56666666666666</v>
      </c>
      <c r="E247" s="233">
        <v>414.73333333333335</v>
      </c>
      <c r="F247" s="233">
        <v>410.36666666666667</v>
      </c>
      <c r="G247" s="233">
        <v>407.53333333333336</v>
      </c>
      <c r="H247" s="233">
        <v>421.93333333333334</v>
      </c>
      <c r="I247" s="233">
        <v>424.76666666666671</v>
      </c>
      <c r="J247" s="233">
        <v>429.13333333333333</v>
      </c>
      <c r="K247" s="232">
        <v>420.4</v>
      </c>
      <c r="L247" s="232">
        <v>413.2</v>
      </c>
      <c r="M247" s="232">
        <v>9.1891800000000003</v>
      </c>
      <c r="N247" s="1"/>
      <c r="O247" s="1"/>
    </row>
    <row r="248" spans="1:15" ht="12.75" customHeight="1">
      <c r="A248" s="30">
        <v>238</v>
      </c>
      <c r="B248" s="218" t="s">
        <v>133</v>
      </c>
      <c r="C248" s="232">
        <v>189.95</v>
      </c>
      <c r="D248" s="233">
        <v>189.96666666666667</v>
      </c>
      <c r="E248" s="233">
        <v>188.43333333333334</v>
      </c>
      <c r="F248" s="233">
        <v>186.91666666666666</v>
      </c>
      <c r="G248" s="233">
        <v>185.38333333333333</v>
      </c>
      <c r="H248" s="233">
        <v>191.48333333333335</v>
      </c>
      <c r="I248" s="233">
        <v>193.01666666666671</v>
      </c>
      <c r="J248" s="233">
        <v>194.53333333333336</v>
      </c>
      <c r="K248" s="232">
        <v>191.5</v>
      </c>
      <c r="L248" s="232">
        <v>188.45</v>
      </c>
      <c r="M248" s="232">
        <v>11.00291</v>
      </c>
      <c r="N248" s="1"/>
      <c r="O248" s="1"/>
    </row>
    <row r="249" spans="1:15" ht="12.75" customHeight="1">
      <c r="A249" s="30">
        <v>239</v>
      </c>
      <c r="B249" s="218" t="s">
        <v>132</v>
      </c>
      <c r="C249" s="232">
        <v>1226.3499999999999</v>
      </c>
      <c r="D249" s="233">
        <v>1223.0666666666666</v>
      </c>
      <c r="E249" s="233">
        <v>1215.0333333333333</v>
      </c>
      <c r="F249" s="233">
        <v>1203.7166666666667</v>
      </c>
      <c r="G249" s="233">
        <v>1195.6833333333334</v>
      </c>
      <c r="H249" s="233">
        <v>1234.3833333333332</v>
      </c>
      <c r="I249" s="233">
        <v>1242.4166666666665</v>
      </c>
      <c r="J249" s="233">
        <v>1253.7333333333331</v>
      </c>
      <c r="K249" s="232">
        <v>1231.0999999999999</v>
      </c>
      <c r="L249" s="232">
        <v>1211.75</v>
      </c>
      <c r="M249" s="232">
        <v>25.879460000000002</v>
      </c>
      <c r="N249" s="1"/>
      <c r="O249" s="1"/>
    </row>
    <row r="250" spans="1:15" ht="12.75" customHeight="1">
      <c r="A250" s="30">
        <v>240</v>
      </c>
      <c r="B250" s="218" t="s">
        <v>391</v>
      </c>
      <c r="C250" s="232">
        <v>16.8</v>
      </c>
      <c r="D250" s="233">
        <v>16.716666666666669</v>
      </c>
      <c r="E250" s="233">
        <v>16.533333333333339</v>
      </c>
      <c r="F250" s="233">
        <v>16.266666666666669</v>
      </c>
      <c r="G250" s="233">
        <v>16.083333333333339</v>
      </c>
      <c r="H250" s="233">
        <v>16.983333333333338</v>
      </c>
      <c r="I250" s="233">
        <v>17.166666666666668</v>
      </c>
      <c r="J250" s="233">
        <v>17.433333333333337</v>
      </c>
      <c r="K250" s="232">
        <v>16.899999999999999</v>
      </c>
      <c r="L250" s="232">
        <v>16.45</v>
      </c>
      <c r="M250" s="232">
        <v>37.115099999999998</v>
      </c>
      <c r="N250" s="1"/>
      <c r="O250" s="1"/>
    </row>
    <row r="251" spans="1:15" ht="12.75" customHeight="1">
      <c r="A251" s="30">
        <v>241</v>
      </c>
      <c r="B251" s="218" t="s">
        <v>162</v>
      </c>
      <c r="C251" s="232">
        <v>3911.5</v>
      </c>
      <c r="D251" s="233">
        <v>3914.7833333333333</v>
      </c>
      <c r="E251" s="233">
        <v>3877.7166666666667</v>
      </c>
      <c r="F251" s="233">
        <v>3843.9333333333334</v>
      </c>
      <c r="G251" s="233">
        <v>3806.8666666666668</v>
      </c>
      <c r="H251" s="233">
        <v>3948.5666666666666</v>
      </c>
      <c r="I251" s="233">
        <v>3985.6333333333332</v>
      </c>
      <c r="J251" s="233">
        <v>4019.4166666666665</v>
      </c>
      <c r="K251" s="232">
        <v>3951.85</v>
      </c>
      <c r="L251" s="232">
        <v>3881</v>
      </c>
      <c r="M251" s="232">
        <v>1.5368299999999999</v>
      </c>
      <c r="N251" s="1"/>
      <c r="O251" s="1"/>
    </row>
    <row r="252" spans="1:15" ht="12.75" customHeight="1">
      <c r="A252" s="30">
        <v>242</v>
      </c>
      <c r="B252" s="218" t="s">
        <v>134</v>
      </c>
      <c r="C252" s="232">
        <v>1524</v>
      </c>
      <c r="D252" s="233">
        <v>1518.1833333333334</v>
      </c>
      <c r="E252" s="233">
        <v>1509.8666666666668</v>
      </c>
      <c r="F252" s="233">
        <v>1495.7333333333333</v>
      </c>
      <c r="G252" s="233">
        <v>1487.4166666666667</v>
      </c>
      <c r="H252" s="233">
        <v>1532.3166666666668</v>
      </c>
      <c r="I252" s="233">
        <v>1540.6333333333334</v>
      </c>
      <c r="J252" s="233">
        <v>1554.7666666666669</v>
      </c>
      <c r="K252" s="232">
        <v>1526.5</v>
      </c>
      <c r="L252" s="232">
        <v>1504.05</v>
      </c>
      <c r="M252" s="232">
        <v>38.011400000000002</v>
      </c>
      <c r="N252" s="1"/>
      <c r="O252" s="1"/>
    </row>
    <row r="253" spans="1:15" ht="12.75" customHeight="1">
      <c r="A253" s="30">
        <v>243</v>
      </c>
      <c r="B253" s="218" t="s">
        <v>392</v>
      </c>
      <c r="C253" s="232">
        <v>502.7</v>
      </c>
      <c r="D253" s="233">
        <v>499.9666666666667</v>
      </c>
      <c r="E253" s="233">
        <v>493.88333333333338</v>
      </c>
      <c r="F253" s="233">
        <v>485.06666666666666</v>
      </c>
      <c r="G253" s="233">
        <v>478.98333333333335</v>
      </c>
      <c r="H253" s="233">
        <v>508.78333333333342</v>
      </c>
      <c r="I253" s="233">
        <v>514.86666666666667</v>
      </c>
      <c r="J253" s="233">
        <v>523.68333333333339</v>
      </c>
      <c r="K253" s="232">
        <v>506.05</v>
      </c>
      <c r="L253" s="232">
        <v>491.15</v>
      </c>
      <c r="M253" s="232">
        <v>2.3848799999999999</v>
      </c>
      <c r="N253" s="1"/>
      <c r="O253" s="1"/>
    </row>
    <row r="254" spans="1:15" ht="12.75" customHeight="1">
      <c r="A254" s="30">
        <v>244</v>
      </c>
      <c r="B254" s="218" t="s">
        <v>393</v>
      </c>
      <c r="C254" s="232">
        <v>447.7</v>
      </c>
      <c r="D254" s="233">
        <v>446.61666666666662</v>
      </c>
      <c r="E254" s="233">
        <v>442.38333333333321</v>
      </c>
      <c r="F254" s="233">
        <v>437.06666666666661</v>
      </c>
      <c r="G254" s="233">
        <v>432.8333333333332</v>
      </c>
      <c r="H254" s="233">
        <v>451.93333333333322</v>
      </c>
      <c r="I254" s="233">
        <v>456.16666666666669</v>
      </c>
      <c r="J254" s="233">
        <v>461.48333333333323</v>
      </c>
      <c r="K254" s="232">
        <v>450.85</v>
      </c>
      <c r="L254" s="232">
        <v>441.3</v>
      </c>
      <c r="M254" s="232">
        <v>1.90812</v>
      </c>
      <c r="N254" s="1"/>
      <c r="O254" s="1"/>
    </row>
    <row r="255" spans="1:15" ht="12.75" customHeight="1">
      <c r="A255" s="30">
        <v>245</v>
      </c>
      <c r="B255" s="218" t="s">
        <v>131</v>
      </c>
      <c r="C255" s="232">
        <v>2042.75</v>
      </c>
      <c r="D255" s="233">
        <v>2033.2833333333335</v>
      </c>
      <c r="E255" s="233">
        <v>2016.5666666666671</v>
      </c>
      <c r="F255" s="233">
        <v>1990.3833333333334</v>
      </c>
      <c r="G255" s="233">
        <v>1973.666666666667</v>
      </c>
      <c r="H255" s="233">
        <v>2059.4666666666672</v>
      </c>
      <c r="I255" s="233">
        <v>2076.1833333333338</v>
      </c>
      <c r="J255" s="233">
        <v>2102.3666666666672</v>
      </c>
      <c r="K255" s="232">
        <v>2050</v>
      </c>
      <c r="L255" s="232">
        <v>2007.1</v>
      </c>
      <c r="M255" s="232">
        <v>2.03965</v>
      </c>
      <c r="N255" s="1"/>
      <c r="O255" s="1"/>
    </row>
    <row r="256" spans="1:15" ht="12.75" customHeight="1">
      <c r="A256" s="30">
        <v>246</v>
      </c>
      <c r="B256" s="218" t="s">
        <v>262</v>
      </c>
      <c r="C256" s="232">
        <v>836.7</v>
      </c>
      <c r="D256" s="233">
        <v>837.15</v>
      </c>
      <c r="E256" s="233">
        <v>829.55</v>
      </c>
      <c r="F256" s="233">
        <v>822.4</v>
      </c>
      <c r="G256" s="233">
        <v>814.8</v>
      </c>
      <c r="H256" s="233">
        <v>844.3</v>
      </c>
      <c r="I256" s="233">
        <v>851.90000000000009</v>
      </c>
      <c r="J256" s="233">
        <v>859.05</v>
      </c>
      <c r="K256" s="232">
        <v>844.75</v>
      </c>
      <c r="L256" s="232">
        <v>830</v>
      </c>
      <c r="M256" s="232">
        <v>3.1146099999999999</v>
      </c>
      <c r="N256" s="1"/>
      <c r="O256" s="1"/>
    </row>
    <row r="257" spans="1:15" ht="12.75" customHeight="1">
      <c r="A257" s="30">
        <v>247</v>
      </c>
      <c r="B257" s="218" t="s">
        <v>394</v>
      </c>
      <c r="C257" s="232">
        <v>1971.45</v>
      </c>
      <c r="D257" s="233">
        <v>1961.6000000000001</v>
      </c>
      <c r="E257" s="233">
        <v>1944.8000000000002</v>
      </c>
      <c r="F257" s="233">
        <v>1918.15</v>
      </c>
      <c r="G257" s="233">
        <v>1901.3500000000001</v>
      </c>
      <c r="H257" s="233">
        <v>1988.2500000000002</v>
      </c>
      <c r="I257" s="233">
        <v>2005.05</v>
      </c>
      <c r="J257" s="233">
        <v>2031.7000000000003</v>
      </c>
      <c r="K257" s="232">
        <v>1978.4</v>
      </c>
      <c r="L257" s="232">
        <v>1934.95</v>
      </c>
      <c r="M257" s="232">
        <v>0.19983000000000001</v>
      </c>
      <c r="N257" s="1"/>
      <c r="O257" s="1"/>
    </row>
    <row r="258" spans="1:15" ht="12.75" customHeight="1">
      <c r="A258" s="30">
        <v>248</v>
      </c>
      <c r="B258" s="218" t="s">
        <v>395</v>
      </c>
      <c r="C258" s="232">
        <v>2955.95</v>
      </c>
      <c r="D258" s="233">
        <v>2945.0333333333333</v>
      </c>
      <c r="E258" s="233">
        <v>2926.0666666666666</v>
      </c>
      <c r="F258" s="233">
        <v>2896.1833333333334</v>
      </c>
      <c r="G258" s="233">
        <v>2877.2166666666667</v>
      </c>
      <c r="H258" s="233">
        <v>2974.9166666666665</v>
      </c>
      <c r="I258" s="233">
        <v>2993.8833333333328</v>
      </c>
      <c r="J258" s="233">
        <v>3023.7666666666664</v>
      </c>
      <c r="K258" s="232">
        <v>2964</v>
      </c>
      <c r="L258" s="232">
        <v>2915.15</v>
      </c>
      <c r="M258" s="232">
        <v>1.11043</v>
      </c>
      <c r="N258" s="1"/>
      <c r="O258" s="1"/>
    </row>
    <row r="259" spans="1:15" ht="12.75" customHeight="1">
      <c r="A259" s="30">
        <v>249</v>
      </c>
      <c r="B259" s="218" t="s">
        <v>859</v>
      </c>
      <c r="C259" s="232">
        <v>521.1</v>
      </c>
      <c r="D259" s="233">
        <v>524.40000000000009</v>
      </c>
      <c r="E259" s="233">
        <v>508.85000000000014</v>
      </c>
      <c r="F259" s="233">
        <v>496.6</v>
      </c>
      <c r="G259" s="233">
        <v>481.05000000000007</v>
      </c>
      <c r="H259" s="233">
        <v>536.6500000000002</v>
      </c>
      <c r="I259" s="233">
        <v>552.20000000000016</v>
      </c>
      <c r="J259" s="233">
        <v>564.45000000000027</v>
      </c>
      <c r="K259" s="232">
        <v>539.95000000000005</v>
      </c>
      <c r="L259" s="232">
        <v>512.15</v>
      </c>
      <c r="M259" s="232">
        <v>7.2751400000000004</v>
      </c>
      <c r="N259" s="1"/>
      <c r="O259" s="1"/>
    </row>
    <row r="260" spans="1:15" ht="12.75" customHeight="1">
      <c r="A260" s="30">
        <v>250</v>
      </c>
      <c r="B260" s="218" t="s">
        <v>396</v>
      </c>
      <c r="C260" s="232">
        <v>795.25</v>
      </c>
      <c r="D260" s="233">
        <v>803.5333333333333</v>
      </c>
      <c r="E260" s="233">
        <v>782.71666666666658</v>
      </c>
      <c r="F260" s="233">
        <v>770.18333333333328</v>
      </c>
      <c r="G260" s="233">
        <v>749.36666666666656</v>
      </c>
      <c r="H260" s="233">
        <v>816.06666666666661</v>
      </c>
      <c r="I260" s="233">
        <v>836.88333333333321</v>
      </c>
      <c r="J260" s="233">
        <v>849.41666666666663</v>
      </c>
      <c r="K260" s="232">
        <v>824.35</v>
      </c>
      <c r="L260" s="232">
        <v>791</v>
      </c>
      <c r="M260" s="232">
        <v>3.2311999999999999</v>
      </c>
      <c r="N260" s="1"/>
      <c r="O260" s="1"/>
    </row>
    <row r="261" spans="1:15" ht="12.75" customHeight="1">
      <c r="A261" s="30">
        <v>251</v>
      </c>
      <c r="B261" s="218" t="s">
        <v>397</v>
      </c>
      <c r="C261" s="232">
        <v>417.65</v>
      </c>
      <c r="D261" s="233">
        <v>416.73333333333335</v>
      </c>
      <c r="E261" s="233">
        <v>410.9666666666667</v>
      </c>
      <c r="F261" s="233">
        <v>404.28333333333336</v>
      </c>
      <c r="G261" s="233">
        <v>398.51666666666671</v>
      </c>
      <c r="H261" s="233">
        <v>423.41666666666669</v>
      </c>
      <c r="I261" s="233">
        <v>429.18333333333334</v>
      </c>
      <c r="J261" s="233">
        <v>435.86666666666667</v>
      </c>
      <c r="K261" s="232">
        <v>422.5</v>
      </c>
      <c r="L261" s="232">
        <v>410.05</v>
      </c>
      <c r="M261" s="232">
        <v>9.5990900000000003</v>
      </c>
      <c r="N261" s="1"/>
      <c r="O261" s="1"/>
    </row>
    <row r="262" spans="1:15" ht="12.75" customHeight="1">
      <c r="A262" s="30">
        <v>252</v>
      </c>
      <c r="B262" s="218" t="s">
        <v>398</v>
      </c>
      <c r="C262" s="232">
        <v>74.2</v>
      </c>
      <c r="D262" s="233">
        <v>73.349999999999994</v>
      </c>
      <c r="E262" s="233">
        <v>72.199999999999989</v>
      </c>
      <c r="F262" s="233">
        <v>70.199999999999989</v>
      </c>
      <c r="G262" s="233">
        <v>69.049999999999983</v>
      </c>
      <c r="H262" s="233">
        <v>75.349999999999994</v>
      </c>
      <c r="I262" s="233">
        <v>76.5</v>
      </c>
      <c r="J262" s="233">
        <v>78.5</v>
      </c>
      <c r="K262" s="232">
        <v>74.5</v>
      </c>
      <c r="L262" s="232">
        <v>71.349999999999994</v>
      </c>
      <c r="M262" s="232">
        <v>13.216900000000001</v>
      </c>
      <c r="N262" s="1"/>
      <c r="O262" s="1"/>
    </row>
    <row r="263" spans="1:15" ht="12.75" customHeight="1">
      <c r="A263" s="30">
        <v>253</v>
      </c>
      <c r="B263" s="218" t="s">
        <v>263</v>
      </c>
      <c r="C263" s="232">
        <v>293.55</v>
      </c>
      <c r="D263" s="233">
        <v>293.15000000000003</v>
      </c>
      <c r="E263" s="233">
        <v>288.40000000000009</v>
      </c>
      <c r="F263" s="233">
        <v>283.25000000000006</v>
      </c>
      <c r="G263" s="233">
        <v>278.50000000000011</v>
      </c>
      <c r="H263" s="233">
        <v>298.30000000000007</v>
      </c>
      <c r="I263" s="233">
        <v>303.04999999999995</v>
      </c>
      <c r="J263" s="233">
        <v>308.20000000000005</v>
      </c>
      <c r="K263" s="232">
        <v>297.89999999999998</v>
      </c>
      <c r="L263" s="232">
        <v>288</v>
      </c>
      <c r="M263" s="232">
        <v>10.054589999999999</v>
      </c>
      <c r="N263" s="1"/>
      <c r="O263" s="1"/>
    </row>
    <row r="264" spans="1:15" ht="12.75" customHeight="1">
      <c r="A264" s="30">
        <v>254</v>
      </c>
      <c r="B264" s="218" t="s">
        <v>139</v>
      </c>
      <c r="C264" s="232">
        <v>775.3</v>
      </c>
      <c r="D264" s="233">
        <v>774.98333333333323</v>
      </c>
      <c r="E264" s="233">
        <v>766.46666666666647</v>
      </c>
      <c r="F264" s="233">
        <v>757.63333333333321</v>
      </c>
      <c r="G264" s="233">
        <v>749.11666666666645</v>
      </c>
      <c r="H264" s="233">
        <v>783.81666666666649</v>
      </c>
      <c r="I264" s="233">
        <v>792.33333333333314</v>
      </c>
      <c r="J264" s="233">
        <v>801.16666666666652</v>
      </c>
      <c r="K264" s="232">
        <v>783.5</v>
      </c>
      <c r="L264" s="232">
        <v>766.15</v>
      </c>
      <c r="M264" s="232">
        <v>33.600430000000003</v>
      </c>
      <c r="N264" s="1"/>
      <c r="O264" s="1"/>
    </row>
    <row r="265" spans="1:15" ht="12.75" customHeight="1">
      <c r="A265" s="30">
        <v>255</v>
      </c>
      <c r="B265" s="218" t="s">
        <v>399</v>
      </c>
      <c r="C265" s="232">
        <v>105</v>
      </c>
      <c r="D265" s="233">
        <v>105.3</v>
      </c>
      <c r="E265" s="233">
        <v>104.39999999999999</v>
      </c>
      <c r="F265" s="233">
        <v>103.8</v>
      </c>
      <c r="G265" s="233">
        <v>102.89999999999999</v>
      </c>
      <c r="H265" s="233">
        <v>105.89999999999999</v>
      </c>
      <c r="I265" s="233">
        <v>106.8</v>
      </c>
      <c r="J265" s="233">
        <v>107.39999999999999</v>
      </c>
      <c r="K265" s="232">
        <v>106.2</v>
      </c>
      <c r="L265" s="232">
        <v>104.7</v>
      </c>
      <c r="M265" s="232">
        <v>5.1254999999999997</v>
      </c>
      <c r="N265" s="1"/>
      <c r="O265" s="1"/>
    </row>
    <row r="266" spans="1:15" ht="12.75" customHeight="1">
      <c r="A266" s="30">
        <v>256</v>
      </c>
      <c r="B266" s="218" t="s">
        <v>400</v>
      </c>
      <c r="C266" s="232">
        <v>253.3</v>
      </c>
      <c r="D266" s="233">
        <v>248.11666666666667</v>
      </c>
      <c r="E266" s="233">
        <v>241.23333333333335</v>
      </c>
      <c r="F266" s="233">
        <v>229.16666666666669</v>
      </c>
      <c r="G266" s="233">
        <v>222.28333333333336</v>
      </c>
      <c r="H266" s="233">
        <v>260.18333333333334</v>
      </c>
      <c r="I266" s="233">
        <v>267.06666666666666</v>
      </c>
      <c r="J266" s="233">
        <v>279.13333333333333</v>
      </c>
      <c r="K266" s="232">
        <v>255</v>
      </c>
      <c r="L266" s="232">
        <v>236.05</v>
      </c>
      <c r="M266" s="232">
        <v>32.137700000000002</v>
      </c>
      <c r="N266" s="1"/>
      <c r="O266" s="1"/>
    </row>
    <row r="267" spans="1:15" ht="12.75" customHeight="1">
      <c r="A267" s="30">
        <v>257</v>
      </c>
      <c r="B267" s="218" t="s">
        <v>138</v>
      </c>
      <c r="C267" s="232">
        <v>594.65</v>
      </c>
      <c r="D267" s="233">
        <v>593.68333333333328</v>
      </c>
      <c r="E267" s="233">
        <v>585.46666666666658</v>
      </c>
      <c r="F267" s="233">
        <v>576.2833333333333</v>
      </c>
      <c r="G267" s="233">
        <v>568.06666666666661</v>
      </c>
      <c r="H267" s="233">
        <v>602.86666666666656</v>
      </c>
      <c r="I267" s="233">
        <v>611.08333333333326</v>
      </c>
      <c r="J267" s="233">
        <v>620.26666666666654</v>
      </c>
      <c r="K267" s="232">
        <v>601.9</v>
      </c>
      <c r="L267" s="232">
        <v>584.5</v>
      </c>
      <c r="M267" s="232">
        <v>64.135409999999993</v>
      </c>
      <c r="N267" s="1"/>
      <c r="O267" s="1"/>
    </row>
    <row r="268" spans="1:15" ht="12.75" customHeight="1">
      <c r="A268" s="30">
        <v>258</v>
      </c>
      <c r="B268" s="218" t="s">
        <v>140</v>
      </c>
      <c r="C268" s="232">
        <v>505.05</v>
      </c>
      <c r="D268" s="233">
        <v>507.45</v>
      </c>
      <c r="E268" s="233">
        <v>501.1</v>
      </c>
      <c r="F268" s="233">
        <v>497.15000000000003</v>
      </c>
      <c r="G268" s="233">
        <v>490.80000000000007</v>
      </c>
      <c r="H268" s="233">
        <v>511.4</v>
      </c>
      <c r="I268" s="233">
        <v>517.75</v>
      </c>
      <c r="J268" s="233">
        <v>521.69999999999993</v>
      </c>
      <c r="K268" s="232">
        <v>513.79999999999995</v>
      </c>
      <c r="L268" s="232">
        <v>503.5</v>
      </c>
      <c r="M268" s="232">
        <v>17.826609999999999</v>
      </c>
      <c r="N268" s="1"/>
      <c r="O268" s="1"/>
    </row>
    <row r="269" spans="1:15" ht="12.75" customHeight="1">
      <c r="A269" s="30">
        <v>259</v>
      </c>
      <c r="B269" s="218" t="s">
        <v>780</v>
      </c>
      <c r="C269" s="232">
        <v>527.04999999999995</v>
      </c>
      <c r="D269" s="233">
        <v>528.75</v>
      </c>
      <c r="E269" s="233">
        <v>523.54999999999995</v>
      </c>
      <c r="F269" s="233">
        <v>520.04999999999995</v>
      </c>
      <c r="G269" s="233">
        <v>514.84999999999991</v>
      </c>
      <c r="H269" s="233">
        <v>532.25</v>
      </c>
      <c r="I269" s="233">
        <v>537.45000000000005</v>
      </c>
      <c r="J269" s="233">
        <v>540.95000000000005</v>
      </c>
      <c r="K269" s="232">
        <v>533.95000000000005</v>
      </c>
      <c r="L269" s="232">
        <v>525.25</v>
      </c>
      <c r="M269" s="232">
        <v>1.4325000000000001</v>
      </c>
      <c r="N269" s="1"/>
      <c r="O269" s="1"/>
    </row>
    <row r="270" spans="1:15" ht="12.75" customHeight="1">
      <c r="A270" s="30">
        <v>260</v>
      </c>
      <c r="B270" s="218" t="s">
        <v>781</v>
      </c>
      <c r="C270" s="232">
        <v>363.45</v>
      </c>
      <c r="D270" s="233">
        <v>367.55</v>
      </c>
      <c r="E270" s="233">
        <v>355.90000000000003</v>
      </c>
      <c r="F270" s="233">
        <v>348.35</v>
      </c>
      <c r="G270" s="233">
        <v>336.70000000000005</v>
      </c>
      <c r="H270" s="233">
        <v>375.1</v>
      </c>
      <c r="I270" s="233">
        <v>386.75</v>
      </c>
      <c r="J270" s="233">
        <v>394.3</v>
      </c>
      <c r="K270" s="232">
        <v>379.2</v>
      </c>
      <c r="L270" s="232">
        <v>360</v>
      </c>
      <c r="M270" s="232">
        <v>1.34676</v>
      </c>
      <c r="N270" s="1"/>
      <c r="O270" s="1"/>
    </row>
    <row r="271" spans="1:15" ht="12.75" customHeight="1">
      <c r="A271" s="30">
        <v>261</v>
      </c>
      <c r="B271" s="218" t="s">
        <v>401</v>
      </c>
      <c r="C271" s="232">
        <v>600.54999999999995</v>
      </c>
      <c r="D271" s="233">
        <v>600.44999999999993</v>
      </c>
      <c r="E271" s="233">
        <v>596.89999999999986</v>
      </c>
      <c r="F271" s="233">
        <v>593.24999999999989</v>
      </c>
      <c r="G271" s="233">
        <v>589.69999999999982</v>
      </c>
      <c r="H271" s="233">
        <v>604.09999999999991</v>
      </c>
      <c r="I271" s="233">
        <v>607.64999999999986</v>
      </c>
      <c r="J271" s="233">
        <v>611.29999999999995</v>
      </c>
      <c r="K271" s="232">
        <v>604</v>
      </c>
      <c r="L271" s="232">
        <v>596.79999999999995</v>
      </c>
      <c r="M271" s="232">
        <v>0.89597000000000004</v>
      </c>
      <c r="N271" s="1"/>
      <c r="O271" s="1"/>
    </row>
    <row r="272" spans="1:15" ht="12.75" customHeight="1">
      <c r="A272" s="30">
        <v>262</v>
      </c>
      <c r="B272" s="218" t="s">
        <v>402</v>
      </c>
      <c r="C272" s="232">
        <v>204.5</v>
      </c>
      <c r="D272" s="233">
        <v>205.03333333333333</v>
      </c>
      <c r="E272" s="233">
        <v>203.26666666666665</v>
      </c>
      <c r="F272" s="233">
        <v>202.03333333333333</v>
      </c>
      <c r="G272" s="233">
        <v>200.26666666666665</v>
      </c>
      <c r="H272" s="233">
        <v>206.26666666666665</v>
      </c>
      <c r="I272" s="233">
        <v>208.03333333333336</v>
      </c>
      <c r="J272" s="233">
        <v>209.26666666666665</v>
      </c>
      <c r="K272" s="232">
        <v>206.8</v>
      </c>
      <c r="L272" s="232">
        <v>203.8</v>
      </c>
      <c r="M272" s="232">
        <v>1.47523</v>
      </c>
      <c r="N272" s="1"/>
      <c r="O272" s="1"/>
    </row>
    <row r="273" spans="1:15" ht="12.75" customHeight="1">
      <c r="A273" s="30">
        <v>263</v>
      </c>
      <c r="B273" s="218" t="s">
        <v>403</v>
      </c>
      <c r="C273" s="232">
        <v>520.20000000000005</v>
      </c>
      <c r="D273" s="233">
        <v>517.75</v>
      </c>
      <c r="E273" s="233">
        <v>510.5</v>
      </c>
      <c r="F273" s="233">
        <v>500.8</v>
      </c>
      <c r="G273" s="233">
        <v>493.55</v>
      </c>
      <c r="H273" s="233">
        <v>527.45000000000005</v>
      </c>
      <c r="I273" s="233">
        <v>534.70000000000005</v>
      </c>
      <c r="J273" s="233">
        <v>544.4</v>
      </c>
      <c r="K273" s="232">
        <v>525</v>
      </c>
      <c r="L273" s="232">
        <v>508.05</v>
      </c>
      <c r="M273" s="232">
        <v>2.1415299999999999</v>
      </c>
      <c r="N273" s="1"/>
      <c r="O273" s="1"/>
    </row>
    <row r="274" spans="1:15" ht="12.75" customHeight="1">
      <c r="A274" s="30">
        <v>264</v>
      </c>
      <c r="B274" s="218" t="s">
        <v>404</v>
      </c>
      <c r="C274" s="232">
        <v>1480.75</v>
      </c>
      <c r="D274" s="233">
        <v>1485.25</v>
      </c>
      <c r="E274" s="233">
        <v>1460.5</v>
      </c>
      <c r="F274" s="233">
        <v>1440.25</v>
      </c>
      <c r="G274" s="233">
        <v>1415.5</v>
      </c>
      <c r="H274" s="233">
        <v>1505.5</v>
      </c>
      <c r="I274" s="233">
        <v>1530.25</v>
      </c>
      <c r="J274" s="233">
        <v>1550.5</v>
      </c>
      <c r="K274" s="232">
        <v>1510</v>
      </c>
      <c r="L274" s="232">
        <v>1465</v>
      </c>
      <c r="M274" s="232">
        <v>4.4009400000000003</v>
      </c>
      <c r="N274" s="1"/>
      <c r="O274" s="1"/>
    </row>
    <row r="275" spans="1:15" ht="12.75" customHeight="1">
      <c r="A275" s="30">
        <v>265</v>
      </c>
      <c r="B275" s="218" t="s">
        <v>405</v>
      </c>
      <c r="C275" s="232">
        <v>265</v>
      </c>
      <c r="D275" s="233">
        <v>264.41666666666669</v>
      </c>
      <c r="E275" s="233">
        <v>256.03333333333336</v>
      </c>
      <c r="F275" s="233">
        <v>247.06666666666666</v>
      </c>
      <c r="G275" s="233">
        <v>238.68333333333334</v>
      </c>
      <c r="H275" s="233">
        <v>273.38333333333338</v>
      </c>
      <c r="I275" s="233">
        <v>281.76666666666671</v>
      </c>
      <c r="J275" s="233">
        <v>290.73333333333341</v>
      </c>
      <c r="K275" s="232">
        <v>272.8</v>
      </c>
      <c r="L275" s="232">
        <v>255.45</v>
      </c>
      <c r="M275" s="232">
        <v>15.7156</v>
      </c>
      <c r="N275" s="1"/>
      <c r="O275" s="1"/>
    </row>
    <row r="276" spans="1:15" ht="12.75" customHeight="1">
      <c r="A276" s="30">
        <v>266</v>
      </c>
      <c r="B276" s="218" t="s">
        <v>406</v>
      </c>
      <c r="C276" s="232">
        <v>696.75</v>
      </c>
      <c r="D276" s="233">
        <v>699.88333333333333</v>
      </c>
      <c r="E276" s="233">
        <v>690.9666666666667</v>
      </c>
      <c r="F276" s="233">
        <v>685.18333333333339</v>
      </c>
      <c r="G276" s="233">
        <v>676.26666666666677</v>
      </c>
      <c r="H276" s="233">
        <v>705.66666666666663</v>
      </c>
      <c r="I276" s="233">
        <v>714.58333333333337</v>
      </c>
      <c r="J276" s="233">
        <v>720.36666666666656</v>
      </c>
      <c r="K276" s="232">
        <v>708.8</v>
      </c>
      <c r="L276" s="232">
        <v>694.1</v>
      </c>
      <c r="M276" s="232">
        <v>4.0498700000000003</v>
      </c>
      <c r="N276" s="1"/>
      <c r="O276" s="1"/>
    </row>
    <row r="277" spans="1:15" ht="12.75" customHeight="1">
      <c r="A277" s="30">
        <v>267</v>
      </c>
      <c r="B277" s="218" t="s">
        <v>407</v>
      </c>
      <c r="C277" s="232">
        <v>390.6</v>
      </c>
      <c r="D277" s="233">
        <v>392.33333333333331</v>
      </c>
      <c r="E277" s="233">
        <v>387.71666666666664</v>
      </c>
      <c r="F277" s="233">
        <v>384.83333333333331</v>
      </c>
      <c r="G277" s="233">
        <v>380.21666666666664</v>
      </c>
      <c r="H277" s="233">
        <v>395.21666666666664</v>
      </c>
      <c r="I277" s="233">
        <v>399.83333333333331</v>
      </c>
      <c r="J277" s="233">
        <v>402.71666666666664</v>
      </c>
      <c r="K277" s="232">
        <v>396.95</v>
      </c>
      <c r="L277" s="232">
        <v>389.45</v>
      </c>
      <c r="M277" s="232">
        <v>1.9257299999999999</v>
      </c>
      <c r="N277" s="1"/>
      <c r="O277" s="1"/>
    </row>
    <row r="278" spans="1:15" ht="12.75" customHeight="1">
      <c r="A278" s="30">
        <v>268</v>
      </c>
      <c r="B278" s="218" t="s">
        <v>408</v>
      </c>
      <c r="C278" s="232">
        <v>1154.75</v>
      </c>
      <c r="D278" s="233">
        <v>1153.05</v>
      </c>
      <c r="E278" s="233">
        <v>1135.6999999999998</v>
      </c>
      <c r="F278" s="233">
        <v>1116.6499999999999</v>
      </c>
      <c r="G278" s="233">
        <v>1099.2999999999997</v>
      </c>
      <c r="H278" s="233">
        <v>1172.0999999999999</v>
      </c>
      <c r="I278" s="233">
        <v>1189.4499999999998</v>
      </c>
      <c r="J278" s="233">
        <v>1208.5</v>
      </c>
      <c r="K278" s="232">
        <v>1170.4000000000001</v>
      </c>
      <c r="L278" s="232">
        <v>1134</v>
      </c>
      <c r="M278" s="232">
        <v>1.0593999999999999</v>
      </c>
      <c r="N278" s="1"/>
      <c r="O278" s="1"/>
    </row>
    <row r="279" spans="1:15" ht="12.75" customHeight="1">
      <c r="A279" s="30">
        <v>269</v>
      </c>
      <c r="B279" s="218" t="s">
        <v>409</v>
      </c>
      <c r="C279" s="232">
        <v>564.9</v>
      </c>
      <c r="D279" s="233">
        <v>572.4666666666667</v>
      </c>
      <c r="E279" s="233">
        <v>552.43333333333339</v>
      </c>
      <c r="F279" s="233">
        <v>539.9666666666667</v>
      </c>
      <c r="G279" s="233">
        <v>519.93333333333339</v>
      </c>
      <c r="H279" s="233">
        <v>584.93333333333339</v>
      </c>
      <c r="I279" s="233">
        <v>604.9666666666667</v>
      </c>
      <c r="J279" s="233">
        <v>617.43333333333339</v>
      </c>
      <c r="K279" s="232">
        <v>592.5</v>
      </c>
      <c r="L279" s="232">
        <v>560</v>
      </c>
      <c r="M279" s="232">
        <v>6.28728</v>
      </c>
      <c r="N279" s="1"/>
      <c r="O279" s="1"/>
    </row>
    <row r="280" spans="1:15" ht="12.75" customHeight="1">
      <c r="A280" s="30">
        <v>270</v>
      </c>
      <c r="B280" s="218" t="s">
        <v>782</v>
      </c>
      <c r="C280" s="232">
        <v>125.1</v>
      </c>
      <c r="D280" s="233">
        <v>125.60000000000001</v>
      </c>
      <c r="E280" s="233">
        <v>123.50000000000001</v>
      </c>
      <c r="F280" s="233">
        <v>121.9</v>
      </c>
      <c r="G280" s="233">
        <v>119.80000000000001</v>
      </c>
      <c r="H280" s="233">
        <v>127.20000000000002</v>
      </c>
      <c r="I280" s="233">
        <v>129.30000000000001</v>
      </c>
      <c r="J280" s="233">
        <v>130.90000000000003</v>
      </c>
      <c r="K280" s="232">
        <v>127.7</v>
      </c>
      <c r="L280" s="232">
        <v>124</v>
      </c>
      <c r="M280" s="232">
        <v>33.24015</v>
      </c>
      <c r="N280" s="1"/>
      <c r="O280" s="1"/>
    </row>
    <row r="281" spans="1:15" ht="12.75" customHeight="1">
      <c r="A281" s="30">
        <v>271</v>
      </c>
      <c r="B281" s="218" t="s">
        <v>410</v>
      </c>
      <c r="C281" s="232">
        <v>436.85</v>
      </c>
      <c r="D281" s="233">
        <v>439.98333333333335</v>
      </c>
      <c r="E281" s="233">
        <v>431.9666666666667</v>
      </c>
      <c r="F281" s="233">
        <v>427.08333333333337</v>
      </c>
      <c r="G281" s="233">
        <v>419.06666666666672</v>
      </c>
      <c r="H281" s="233">
        <v>444.86666666666667</v>
      </c>
      <c r="I281" s="233">
        <v>452.88333333333333</v>
      </c>
      <c r="J281" s="233">
        <v>457.76666666666665</v>
      </c>
      <c r="K281" s="232">
        <v>448</v>
      </c>
      <c r="L281" s="232">
        <v>435.1</v>
      </c>
      <c r="M281" s="232">
        <v>0.35616999999999999</v>
      </c>
      <c r="N281" s="1"/>
      <c r="O281" s="1"/>
    </row>
    <row r="282" spans="1:15" ht="12.75" customHeight="1">
      <c r="A282" s="30">
        <v>272</v>
      </c>
      <c r="B282" s="218" t="s">
        <v>411</v>
      </c>
      <c r="C282" s="232">
        <v>110.6</v>
      </c>
      <c r="D282" s="233">
        <v>111.53333333333335</v>
      </c>
      <c r="E282" s="233">
        <v>108.4666666666667</v>
      </c>
      <c r="F282" s="233">
        <v>106.33333333333336</v>
      </c>
      <c r="G282" s="233">
        <v>103.26666666666671</v>
      </c>
      <c r="H282" s="233">
        <v>113.66666666666669</v>
      </c>
      <c r="I282" s="233">
        <v>116.73333333333332</v>
      </c>
      <c r="J282" s="233">
        <v>118.86666666666667</v>
      </c>
      <c r="K282" s="232">
        <v>114.6</v>
      </c>
      <c r="L282" s="232">
        <v>109.4</v>
      </c>
      <c r="M282" s="232">
        <v>43.250360000000001</v>
      </c>
      <c r="N282" s="1"/>
      <c r="O282" s="1"/>
    </row>
    <row r="283" spans="1:15" ht="12.75" customHeight="1">
      <c r="A283" s="30">
        <v>273</v>
      </c>
      <c r="B283" s="218" t="s">
        <v>412</v>
      </c>
      <c r="C283" s="232">
        <v>483.95</v>
      </c>
      <c r="D283" s="233">
        <v>485.34999999999997</v>
      </c>
      <c r="E283" s="233">
        <v>476.34999999999991</v>
      </c>
      <c r="F283" s="233">
        <v>468.74999999999994</v>
      </c>
      <c r="G283" s="233">
        <v>459.74999999999989</v>
      </c>
      <c r="H283" s="233">
        <v>492.94999999999993</v>
      </c>
      <c r="I283" s="233">
        <v>501.95000000000005</v>
      </c>
      <c r="J283" s="233">
        <v>509.54999999999995</v>
      </c>
      <c r="K283" s="232">
        <v>494.35</v>
      </c>
      <c r="L283" s="232">
        <v>477.75</v>
      </c>
      <c r="M283" s="232">
        <v>2.9329299999999998</v>
      </c>
      <c r="N283" s="1"/>
      <c r="O283" s="1"/>
    </row>
    <row r="284" spans="1:15" ht="12.75" customHeight="1">
      <c r="A284" s="30">
        <v>274</v>
      </c>
      <c r="B284" s="218" t="s">
        <v>141</v>
      </c>
      <c r="C284" s="232">
        <v>1825.05</v>
      </c>
      <c r="D284" s="233">
        <v>1824.8333333333333</v>
      </c>
      <c r="E284" s="233">
        <v>1816.6666666666665</v>
      </c>
      <c r="F284" s="233">
        <v>1808.2833333333333</v>
      </c>
      <c r="G284" s="233">
        <v>1800.1166666666666</v>
      </c>
      <c r="H284" s="233">
        <v>1833.2166666666665</v>
      </c>
      <c r="I284" s="233">
        <v>1841.383333333333</v>
      </c>
      <c r="J284" s="233">
        <v>1849.7666666666664</v>
      </c>
      <c r="K284" s="232">
        <v>1833</v>
      </c>
      <c r="L284" s="232">
        <v>1816.45</v>
      </c>
      <c r="M284" s="232">
        <v>11.25001</v>
      </c>
      <c r="N284" s="1"/>
      <c r="O284" s="1"/>
    </row>
    <row r="285" spans="1:15" ht="12.75" customHeight="1">
      <c r="A285" s="30">
        <v>275</v>
      </c>
      <c r="B285" s="218" t="s">
        <v>766</v>
      </c>
      <c r="C285" s="232">
        <v>1537.35</v>
      </c>
      <c r="D285" s="233">
        <v>1532.8</v>
      </c>
      <c r="E285" s="233">
        <v>1515.6</v>
      </c>
      <c r="F285" s="233">
        <v>1493.85</v>
      </c>
      <c r="G285" s="233">
        <v>1476.6499999999999</v>
      </c>
      <c r="H285" s="233">
        <v>1554.55</v>
      </c>
      <c r="I285" s="233">
        <v>1571.7500000000002</v>
      </c>
      <c r="J285" s="233">
        <v>1593.5</v>
      </c>
      <c r="K285" s="232">
        <v>1550</v>
      </c>
      <c r="L285" s="232">
        <v>1511.05</v>
      </c>
      <c r="M285" s="232">
        <v>0.38112000000000001</v>
      </c>
      <c r="N285" s="1"/>
      <c r="O285" s="1"/>
    </row>
    <row r="286" spans="1:15" ht="12.75" customHeight="1">
      <c r="A286" s="30">
        <v>276</v>
      </c>
      <c r="B286" s="218" t="s">
        <v>142</v>
      </c>
      <c r="C286" s="232">
        <v>89.85</v>
      </c>
      <c r="D286" s="233">
        <v>89.116666666666674</v>
      </c>
      <c r="E286" s="233">
        <v>88.033333333333346</v>
      </c>
      <c r="F286" s="233">
        <v>86.216666666666669</v>
      </c>
      <c r="G286" s="233">
        <v>85.13333333333334</v>
      </c>
      <c r="H286" s="233">
        <v>90.933333333333351</v>
      </c>
      <c r="I286" s="233">
        <v>92.016666666666666</v>
      </c>
      <c r="J286" s="233">
        <v>93.833333333333357</v>
      </c>
      <c r="K286" s="232">
        <v>90.2</v>
      </c>
      <c r="L286" s="232">
        <v>87.3</v>
      </c>
      <c r="M286" s="232">
        <v>62.507159999999999</v>
      </c>
      <c r="N286" s="1"/>
      <c r="O286" s="1"/>
    </row>
    <row r="287" spans="1:15" ht="12.75" customHeight="1">
      <c r="A287" s="30">
        <v>277</v>
      </c>
      <c r="B287" s="218" t="s">
        <v>146</v>
      </c>
      <c r="C287" s="232">
        <v>3723.5</v>
      </c>
      <c r="D287" s="233">
        <v>3712.9</v>
      </c>
      <c r="E287" s="233">
        <v>3686.8</v>
      </c>
      <c r="F287" s="233">
        <v>3650.1</v>
      </c>
      <c r="G287" s="233">
        <v>3624</v>
      </c>
      <c r="H287" s="233">
        <v>3749.6000000000004</v>
      </c>
      <c r="I287" s="233">
        <v>3775.7</v>
      </c>
      <c r="J287" s="233">
        <v>3812.4000000000005</v>
      </c>
      <c r="K287" s="232">
        <v>3739</v>
      </c>
      <c r="L287" s="232">
        <v>3676.2</v>
      </c>
      <c r="M287" s="232">
        <v>1.32077</v>
      </c>
      <c r="N287" s="1"/>
      <c r="O287" s="1"/>
    </row>
    <row r="288" spans="1:15" ht="12.75" customHeight="1">
      <c r="A288" s="30">
        <v>278</v>
      </c>
      <c r="B288" s="218" t="s">
        <v>144</v>
      </c>
      <c r="C288" s="232">
        <v>424.45</v>
      </c>
      <c r="D288" s="233">
        <v>420.41666666666669</v>
      </c>
      <c r="E288" s="233">
        <v>415.83333333333337</v>
      </c>
      <c r="F288" s="233">
        <v>407.2166666666667</v>
      </c>
      <c r="G288" s="233">
        <v>402.63333333333338</v>
      </c>
      <c r="H288" s="233">
        <v>429.03333333333336</v>
      </c>
      <c r="I288" s="233">
        <v>433.61666666666673</v>
      </c>
      <c r="J288" s="233">
        <v>442.23333333333335</v>
      </c>
      <c r="K288" s="232">
        <v>425</v>
      </c>
      <c r="L288" s="232">
        <v>411.8</v>
      </c>
      <c r="M288" s="232">
        <v>20.661449999999999</v>
      </c>
      <c r="N288" s="1"/>
      <c r="O288" s="1"/>
    </row>
    <row r="289" spans="1:15" ht="12.75" customHeight="1">
      <c r="A289" s="30">
        <v>279</v>
      </c>
      <c r="B289" s="218" t="s">
        <v>413</v>
      </c>
      <c r="C289" s="232">
        <v>12133.05</v>
      </c>
      <c r="D289" s="233">
        <v>12177.333333333334</v>
      </c>
      <c r="E289" s="233">
        <v>12034.716666666667</v>
      </c>
      <c r="F289" s="233">
        <v>11936.383333333333</v>
      </c>
      <c r="G289" s="233">
        <v>11793.766666666666</v>
      </c>
      <c r="H289" s="233">
        <v>12275.666666666668</v>
      </c>
      <c r="I289" s="233">
        <v>12418.283333333333</v>
      </c>
      <c r="J289" s="233">
        <v>12516.616666666669</v>
      </c>
      <c r="K289" s="232">
        <v>12319.95</v>
      </c>
      <c r="L289" s="232">
        <v>12079</v>
      </c>
      <c r="M289" s="232">
        <v>2.0369999999999999E-2</v>
      </c>
      <c r="N289" s="1"/>
      <c r="O289" s="1"/>
    </row>
    <row r="290" spans="1:15" ht="12.75" customHeight="1">
      <c r="A290" s="30">
        <v>280</v>
      </c>
      <c r="B290" s="218" t="s">
        <v>884</v>
      </c>
      <c r="C290" s="232">
        <v>4322.1000000000004</v>
      </c>
      <c r="D290" s="233">
        <v>4334.2166666666672</v>
      </c>
      <c r="E290" s="233">
        <v>4282.5833333333339</v>
      </c>
      <c r="F290" s="233">
        <v>4243.0666666666666</v>
      </c>
      <c r="G290" s="233">
        <v>4191.4333333333334</v>
      </c>
      <c r="H290" s="233">
        <v>4373.7333333333345</v>
      </c>
      <c r="I290" s="233">
        <v>4425.3666666666677</v>
      </c>
      <c r="J290" s="233">
        <v>4464.883333333335</v>
      </c>
      <c r="K290" s="232">
        <v>4385.8500000000004</v>
      </c>
      <c r="L290" s="232">
        <v>4294.7</v>
      </c>
      <c r="M290" s="232">
        <v>2.68574</v>
      </c>
      <c r="N290" s="1"/>
      <c r="O290" s="1"/>
    </row>
    <row r="291" spans="1:15" ht="12.75" customHeight="1">
      <c r="A291" s="30">
        <v>281</v>
      </c>
      <c r="B291" s="218" t="s">
        <v>145</v>
      </c>
      <c r="C291" s="232">
        <v>2089.4499999999998</v>
      </c>
      <c r="D291" s="233">
        <v>2087.3666666666663</v>
      </c>
      <c r="E291" s="233">
        <v>2077.1333333333328</v>
      </c>
      <c r="F291" s="233">
        <v>2064.8166666666666</v>
      </c>
      <c r="G291" s="233">
        <v>2054.583333333333</v>
      </c>
      <c r="H291" s="233">
        <v>2099.6833333333325</v>
      </c>
      <c r="I291" s="233">
        <v>2109.9166666666661</v>
      </c>
      <c r="J291" s="233">
        <v>2122.2333333333322</v>
      </c>
      <c r="K291" s="232">
        <v>2097.6</v>
      </c>
      <c r="L291" s="232">
        <v>2075.0500000000002</v>
      </c>
      <c r="M291" s="232">
        <v>8.0734399999999997</v>
      </c>
      <c r="N291" s="1"/>
      <c r="O291" s="1"/>
    </row>
    <row r="292" spans="1:15" ht="12.75" customHeight="1">
      <c r="A292" s="30">
        <v>282</v>
      </c>
      <c r="B292" s="218" t="s">
        <v>823</v>
      </c>
      <c r="C292" s="232">
        <v>369.8</v>
      </c>
      <c r="D292" s="233">
        <v>371.0333333333333</v>
      </c>
      <c r="E292" s="233">
        <v>367.76666666666659</v>
      </c>
      <c r="F292" s="233">
        <v>365.73333333333329</v>
      </c>
      <c r="G292" s="233">
        <v>362.46666666666658</v>
      </c>
      <c r="H292" s="233">
        <v>373.06666666666661</v>
      </c>
      <c r="I292" s="233">
        <v>376.33333333333326</v>
      </c>
      <c r="J292" s="233">
        <v>378.36666666666662</v>
      </c>
      <c r="K292" s="232">
        <v>374.3</v>
      </c>
      <c r="L292" s="232">
        <v>369</v>
      </c>
      <c r="M292" s="232">
        <v>1.50509</v>
      </c>
      <c r="N292" s="1"/>
      <c r="O292" s="1"/>
    </row>
    <row r="293" spans="1:15" ht="12.75" customHeight="1">
      <c r="A293" s="30">
        <v>283</v>
      </c>
      <c r="B293" s="218" t="s">
        <v>264</v>
      </c>
      <c r="C293" s="232">
        <v>373.4</v>
      </c>
      <c r="D293" s="233">
        <v>373.68333333333334</v>
      </c>
      <c r="E293" s="233">
        <v>370.2166666666667</v>
      </c>
      <c r="F293" s="233">
        <v>367.03333333333336</v>
      </c>
      <c r="G293" s="233">
        <v>363.56666666666672</v>
      </c>
      <c r="H293" s="233">
        <v>376.86666666666667</v>
      </c>
      <c r="I293" s="233">
        <v>380.33333333333326</v>
      </c>
      <c r="J293" s="233">
        <v>383.51666666666665</v>
      </c>
      <c r="K293" s="232">
        <v>377.15</v>
      </c>
      <c r="L293" s="232">
        <v>370.5</v>
      </c>
      <c r="M293" s="232">
        <v>11.65654</v>
      </c>
      <c r="N293" s="1"/>
      <c r="O293" s="1"/>
    </row>
    <row r="294" spans="1:15" ht="12.75" customHeight="1">
      <c r="A294" s="30">
        <v>284</v>
      </c>
      <c r="B294" s="218" t="s">
        <v>784</v>
      </c>
      <c r="C294" s="232">
        <v>297.5</v>
      </c>
      <c r="D294" s="233">
        <v>297.81666666666666</v>
      </c>
      <c r="E294" s="233">
        <v>296.08333333333331</v>
      </c>
      <c r="F294" s="233">
        <v>294.66666666666663</v>
      </c>
      <c r="G294" s="233">
        <v>292.93333333333328</v>
      </c>
      <c r="H294" s="233">
        <v>299.23333333333335</v>
      </c>
      <c r="I294" s="233">
        <v>300.9666666666667</v>
      </c>
      <c r="J294" s="233">
        <v>302.38333333333338</v>
      </c>
      <c r="K294" s="232">
        <v>299.55</v>
      </c>
      <c r="L294" s="232">
        <v>296.39999999999998</v>
      </c>
      <c r="M294" s="232">
        <v>1.9275800000000001</v>
      </c>
      <c r="N294" s="1"/>
      <c r="O294" s="1"/>
    </row>
    <row r="295" spans="1:15" ht="12.75" customHeight="1">
      <c r="A295" s="30">
        <v>285</v>
      </c>
      <c r="B295" s="218" t="s">
        <v>851</v>
      </c>
      <c r="C295" s="232">
        <v>709.5</v>
      </c>
      <c r="D295" s="233">
        <v>702.93333333333339</v>
      </c>
      <c r="E295" s="233">
        <v>691.26666666666677</v>
      </c>
      <c r="F295" s="233">
        <v>673.03333333333342</v>
      </c>
      <c r="G295" s="233">
        <v>661.36666666666679</v>
      </c>
      <c r="H295" s="233">
        <v>721.16666666666674</v>
      </c>
      <c r="I295" s="233">
        <v>732.83333333333326</v>
      </c>
      <c r="J295" s="233">
        <v>751.06666666666672</v>
      </c>
      <c r="K295" s="232">
        <v>714.6</v>
      </c>
      <c r="L295" s="232">
        <v>684.7</v>
      </c>
      <c r="M295" s="232">
        <v>29.882580000000001</v>
      </c>
      <c r="N295" s="1"/>
      <c r="O295" s="1"/>
    </row>
    <row r="296" spans="1:15" ht="12.75" customHeight="1">
      <c r="A296" s="30">
        <v>286</v>
      </c>
      <c r="B296" s="218" t="s">
        <v>414</v>
      </c>
      <c r="C296" s="232">
        <v>3540.45</v>
      </c>
      <c r="D296" s="233">
        <v>3513.7333333333336</v>
      </c>
      <c r="E296" s="233">
        <v>3456.7166666666672</v>
      </c>
      <c r="F296" s="233">
        <v>3372.9833333333336</v>
      </c>
      <c r="G296" s="233">
        <v>3315.9666666666672</v>
      </c>
      <c r="H296" s="233">
        <v>3597.4666666666672</v>
      </c>
      <c r="I296" s="233">
        <v>3654.4833333333336</v>
      </c>
      <c r="J296" s="233">
        <v>3738.2166666666672</v>
      </c>
      <c r="K296" s="232">
        <v>3570.75</v>
      </c>
      <c r="L296" s="232">
        <v>3430</v>
      </c>
      <c r="M296" s="232">
        <v>0.80832999999999999</v>
      </c>
      <c r="N296" s="1"/>
      <c r="O296" s="1"/>
    </row>
    <row r="297" spans="1:15" ht="12.75" customHeight="1">
      <c r="A297" s="30">
        <v>287</v>
      </c>
      <c r="B297" s="218" t="s">
        <v>147</v>
      </c>
      <c r="C297" s="232">
        <v>732.85</v>
      </c>
      <c r="D297" s="233">
        <v>730.5</v>
      </c>
      <c r="E297" s="233">
        <v>724.9</v>
      </c>
      <c r="F297" s="233">
        <v>716.94999999999993</v>
      </c>
      <c r="G297" s="233">
        <v>711.34999999999991</v>
      </c>
      <c r="H297" s="233">
        <v>738.45</v>
      </c>
      <c r="I297" s="233">
        <v>744.05</v>
      </c>
      <c r="J297" s="233">
        <v>752.00000000000011</v>
      </c>
      <c r="K297" s="232">
        <v>736.1</v>
      </c>
      <c r="L297" s="232">
        <v>722.55</v>
      </c>
      <c r="M297" s="232">
        <v>5.1847200000000004</v>
      </c>
      <c r="N297" s="1"/>
      <c r="O297" s="1"/>
    </row>
    <row r="298" spans="1:15" ht="12.75" customHeight="1">
      <c r="A298" s="30">
        <v>288</v>
      </c>
      <c r="B298" s="218" t="s">
        <v>415</v>
      </c>
      <c r="C298" s="232">
        <v>1644.05</v>
      </c>
      <c r="D298" s="233">
        <v>1647.4833333333333</v>
      </c>
      <c r="E298" s="233">
        <v>1636.6666666666667</v>
      </c>
      <c r="F298" s="233">
        <v>1629.2833333333333</v>
      </c>
      <c r="G298" s="233">
        <v>1618.4666666666667</v>
      </c>
      <c r="H298" s="233">
        <v>1654.8666666666668</v>
      </c>
      <c r="I298" s="233">
        <v>1665.6833333333334</v>
      </c>
      <c r="J298" s="233">
        <v>1673.0666666666668</v>
      </c>
      <c r="K298" s="232">
        <v>1658.3</v>
      </c>
      <c r="L298" s="232">
        <v>1640.1</v>
      </c>
      <c r="M298" s="232">
        <v>0.11606</v>
      </c>
      <c r="N298" s="1"/>
      <c r="O298" s="1"/>
    </row>
    <row r="299" spans="1:15" ht="12.75" customHeight="1">
      <c r="A299" s="30">
        <v>289</v>
      </c>
      <c r="B299" s="218" t="s">
        <v>416</v>
      </c>
      <c r="C299" s="232">
        <v>38.5</v>
      </c>
      <c r="D299" s="233">
        <v>38.316666666666663</v>
      </c>
      <c r="E299" s="233">
        <v>37.833333333333329</v>
      </c>
      <c r="F299" s="233">
        <v>37.166666666666664</v>
      </c>
      <c r="G299" s="233">
        <v>36.68333333333333</v>
      </c>
      <c r="H299" s="233">
        <v>38.983333333333327</v>
      </c>
      <c r="I299" s="233">
        <v>39.466666666666661</v>
      </c>
      <c r="J299" s="233">
        <v>40.133333333333326</v>
      </c>
      <c r="K299" s="232">
        <v>38.799999999999997</v>
      </c>
      <c r="L299" s="232">
        <v>37.65</v>
      </c>
      <c r="M299" s="232">
        <v>17.901720000000001</v>
      </c>
      <c r="N299" s="1"/>
      <c r="O299" s="1"/>
    </row>
    <row r="300" spans="1:15" ht="12.75" customHeight="1">
      <c r="A300" s="30">
        <v>290</v>
      </c>
      <c r="B300" s="218" t="s">
        <v>417</v>
      </c>
      <c r="C300" s="232">
        <v>170.55</v>
      </c>
      <c r="D300" s="233">
        <v>169.5</v>
      </c>
      <c r="E300" s="233">
        <v>167.05</v>
      </c>
      <c r="F300" s="233">
        <v>163.55000000000001</v>
      </c>
      <c r="G300" s="233">
        <v>161.10000000000002</v>
      </c>
      <c r="H300" s="233">
        <v>173</v>
      </c>
      <c r="I300" s="233">
        <v>175.45</v>
      </c>
      <c r="J300" s="233">
        <v>178.95</v>
      </c>
      <c r="K300" s="232">
        <v>171.95</v>
      </c>
      <c r="L300" s="232">
        <v>166</v>
      </c>
      <c r="M300" s="232">
        <v>23.26126</v>
      </c>
      <c r="N300" s="1"/>
      <c r="O300" s="1"/>
    </row>
    <row r="301" spans="1:15" ht="12.75" customHeight="1">
      <c r="A301" s="30">
        <v>291</v>
      </c>
      <c r="B301" s="218" t="s">
        <v>158</v>
      </c>
      <c r="C301" s="232">
        <v>88051.199999999997</v>
      </c>
      <c r="D301" s="233">
        <v>88225.416666666672</v>
      </c>
      <c r="E301" s="233">
        <v>87705.483333333337</v>
      </c>
      <c r="F301" s="233">
        <v>87359.766666666663</v>
      </c>
      <c r="G301" s="233">
        <v>86839.833333333328</v>
      </c>
      <c r="H301" s="233">
        <v>88571.133333333346</v>
      </c>
      <c r="I301" s="233">
        <v>89091.066666666666</v>
      </c>
      <c r="J301" s="233">
        <v>89436.783333333355</v>
      </c>
      <c r="K301" s="232">
        <v>88745.35</v>
      </c>
      <c r="L301" s="232">
        <v>87879.7</v>
      </c>
      <c r="M301" s="232">
        <v>4.2479999999999997E-2</v>
      </c>
      <c r="N301" s="1"/>
      <c r="O301" s="1"/>
    </row>
    <row r="302" spans="1:15" ht="12.75" customHeight="1">
      <c r="A302" s="30">
        <v>292</v>
      </c>
      <c r="B302" s="218" t="s">
        <v>824</v>
      </c>
      <c r="C302" s="232">
        <v>1627.8</v>
      </c>
      <c r="D302" s="233">
        <v>1628.8333333333333</v>
      </c>
      <c r="E302" s="233">
        <v>1609.9666666666665</v>
      </c>
      <c r="F302" s="233">
        <v>1592.1333333333332</v>
      </c>
      <c r="G302" s="233">
        <v>1573.2666666666664</v>
      </c>
      <c r="H302" s="233">
        <v>1646.6666666666665</v>
      </c>
      <c r="I302" s="233">
        <v>1665.5333333333333</v>
      </c>
      <c r="J302" s="233">
        <v>1683.3666666666666</v>
      </c>
      <c r="K302" s="232">
        <v>1647.7</v>
      </c>
      <c r="L302" s="232">
        <v>1611</v>
      </c>
      <c r="M302" s="232">
        <v>2.1691500000000001</v>
      </c>
      <c r="N302" s="1"/>
      <c r="O302" s="1"/>
    </row>
    <row r="303" spans="1:15" ht="12.75" customHeight="1">
      <c r="A303" s="30">
        <v>293</v>
      </c>
      <c r="B303" s="218" t="s">
        <v>783</v>
      </c>
      <c r="C303" s="232">
        <v>1101.05</v>
      </c>
      <c r="D303" s="233">
        <v>1090.7333333333333</v>
      </c>
      <c r="E303" s="233">
        <v>1076.4666666666667</v>
      </c>
      <c r="F303" s="233">
        <v>1051.8833333333334</v>
      </c>
      <c r="G303" s="233">
        <v>1037.6166666666668</v>
      </c>
      <c r="H303" s="233">
        <v>1115.3166666666666</v>
      </c>
      <c r="I303" s="233">
        <v>1129.5833333333335</v>
      </c>
      <c r="J303" s="233">
        <v>1154.1666666666665</v>
      </c>
      <c r="K303" s="232">
        <v>1105</v>
      </c>
      <c r="L303" s="232">
        <v>1066.1500000000001</v>
      </c>
      <c r="M303" s="232">
        <v>1.9617599999999999</v>
      </c>
      <c r="N303" s="1"/>
      <c r="O303" s="1"/>
    </row>
    <row r="304" spans="1:15" ht="12.75" customHeight="1">
      <c r="A304" s="30">
        <v>294</v>
      </c>
      <c r="B304" s="218" t="s">
        <v>156</v>
      </c>
      <c r="C304" s="232">
        <v>845.2</v>
      </c>
      <c r="D304" s="233">
        <v>842.25</v>
      </c>
      <c r="E304" s="233">
        <v>837.25</v>
      </c>
      <c r="F304" s="233">
        <v>829.3</v>
      </c>
      <c r="G304" s="233">
        <v>824.3</v>
      </c>
      <c r="H304" s="233">
        <v>850.2</v>
      </c>
      <c r="I304" s="233">
        <v>855.2</v>
      </c>
      <c r="J304" s="233">
        <v>863.15000000000009</v>
      </c>
      <c r="K304" s="232">
        <v>847.25</v>
      </c>
      <c r="L304" s="232">
        <v>834.3</v>
      </c>
      <c r="M304" s="232">
        <v>1.2898799999999999</v>
      </c>
      <c r="N304" s="1"/>
      <c r="O304" s="1"/>
    </row>
    <row r="305" spans="1:15" ht="12.75" customHeight="1">
      <c r="A305" s="30">
        <v>295</v>
      </c>
      <c r="B305" s="218" t="s">
        <v>149</v>
      </c>
      <c r="C305" s="232">
        <v>241.05</v>
      </c>
      <c r="D305" s="233">
        <v>238.78333333333333</v>
      </c>
      <c r="E305" s="233">
        <v>235.01666666666665</v>
      </c>
      <c r="F305" s="233">
        <v>228.98333333333332</v>
      </c>
      <c r="G305" s="233">
        <v>225.21666666666664</v>
      </c>
      <c r="H305" s="233">
        <v>244.81666666666666</v>
      </c>
      <c r="I305" s="233">
        <v>248.58333333333337</v>
      </c>
      <c r="J305" s="233">
        <v>254.61666666666667</v>
      </c>
      <c r="K305" s="232">
        <v>242.55</v>
      </c>
      <c r="L305" s="232">
        <v>232.75</v>
      </c>
      <c r="M305" s="232">
        <v>32.687890000000003</v>
      </c>
      <c r="N305" s="1"/>
      <c r="O305" s="1"/>
    </row>
    <row r="306" spans="1:15" ht="12.75" customHeight="1">
      <c r="A306" s="30">
        <v>296</v>
      </c>
      <c r="B306" s="218" t="s">
        <v>148</v>
      </c>
      <c r="C306" s="232">
        <v>1262.8499999999999</v>
      </c>
      <c r="D306" s="233">
        <v>1258.8166666666666</v>
      </c>
      <c r="E306" s="233">
        <v>1246.6333333333332</v>
      </c>
      <c r="F306" s="233">
        <v>1230.4166666666665</v>
      </c>
      <c r="G306" s="233">
        <v>1218.2333333333331</v>
      </c>
      <c r="H306" s="233">
        <v>1275.0333333333333</v>
      </c>
      <c r="I306" s="233">
        <v>1287.2166666666667</v>
      </c>
      <c r="J306" s="233">
        <v>1303.4333333333334</v>
      </c>
      <c r="K306" s="232">
        <v>1271</v>
      </c>
      <c r="L306" s="232">
        <v>1242.5999999999999</v>
      </c>
      <c r="M306" s="232">
        <v>17.18385</v>
      </c>
      <c r="N306" s="1"/>
      <c r="O306" s="1"/>
    </row>
    <row r="307" spans="1:15" ht="12.75" customHeight="1">
      <c r="A307" s="30">
        <v>297</v>
      </c>
      <c r="B307" s="218" t="s">
        <v>418</v>
      </c>
      <c r="C307" s="232">
        <v>349.85</v>
      </c>
      <c r="D307" s="233">
        <v>349.01666666666665</v>
      </c>
      <c r="E307" s="233">
        <v>344.13333333333333</v>
      </c>
      <c r="F307" s="233">
        <v>338.41666666666669</v>
      </c>
      <c r="G307" s="233">
        <v>333.53333333333336</v>
      </c>
      <c r="H307" s="233">
        <v>354.73333333333329</v>
      </c>
      <c r="I307" s="233">
        <v>359.61666666666662</v>
      </c>
      <c r="J307" s="233">
        <v>365.33333333333326</v>
      </c>
      <c r="K307" s="232">
        <v>353.9</v>
      </c>
      <c r="L307" s="232">
        <v>343.3</v>
      </c>
      <c r="M307" s="232">
        <v>7.6970000000000001</v>
      </c>
      <c r="N307" s="1"/>
      <c r="O307" s="1"/>
    </row>
    <row r="308" spans="1:15" ht="12.75" customHeight="1">
      <c r="A308" s="30">
        <v>298</v>
      </c>
      <c r="B308" s="218" t="s">
        <v>419</v>
      </c>
      <c r="C308" s="232">
        <v>268.7</v>
      </c>
      <c r="D308" s="233">
        <v>268.96666666666664</v>
      </c>
      <c r="E308" s="233">
        <v>266.73333333333329</v>
      </c>
      <c r="F308" s="233">
        <v>264.76666666666665</v>
      </c>
      <c r="G308" s="233">
        <v>262.5333333333333</v>
      </c>
      <c r="H308" s="233">
        <v>270.93333333333328</v>
      </c>
      <c r="I308" s="233">
        <v>273.16666666666663</v>
      </c>
      <c r="J308" s="233">
        <v>275.13333333333327</v>
      </c>
      <c r="K308" s="232">
        <v>271.2</v>
      </c>
      <c r="L308" s="232">
        <v>267</v>
      </c>
      <c r="M308" s="232">
        <v>1.1439999999999999</v>
      </c>
      <c r="N308" s="1"/>
      <c r="O308" s="1"/>
    </row>
    <row r="309" spans="1:15" ht="12.75" customHeight="1">
      <c r="A309" s="30">
        <v>299</v>
      </c>
      <c r="B309" s="218" t="s">
        <v>860</v>
      </c>
      <c r="C309" s="232">
        <v>364.45</v>
      </c>
      <c r="D309" s="233">
        <v>364.16666666666669</v>
      </c>
      <c r="E309" s="233">
        <v>361.58333333333337</v>
      </c>
      <c r="F309" s="233">
        <v>358.7166666666667</v>
      </c>
      <c r="G309" s="233">
        <v>356.13333333333338</v>
      </c>
      <c r="H309" s="233">
        <v>367.03333333333336</v>
      </c>
      <c r="I309" s="233">
        <v>369.61666666666673</v>
      </c>
      <c r="J309" s="233">
        <v>372.48333333333335</v>
      </c>
      <c r="K309" s="232">
        <v>366.75</v>
      </c>
      <c r="L309" s="232">
        <v>361.3</v>
      </c>
      <c r="M309" s="232">
        <v>0.38678000000000001</v>
      </c>
      <c r="N309" s="1"/>
      <c r="O309" s="1"/>
    </row>
    <row r="310" spans="1:15" ht="12.75" customHeight="1">
      <c r="A310" s="30">
        <v>300</v>
      </c>
      <c r="B310" s="218" t="s">
        <v>420</v>
      </c>
      <c r="C310" s="232">
        <v>501.35</v>
      </c>
      <c r="D310" s="233">
        <v>501.55</v>
      </c>
      <c r="E310" s="233">
        <v>498.8</v>
      </c>
      <c r="F310" s="233">
        <v>496.25</v>
      </c>
      <c r="G310" s="233">
        <v>493.5</v>
      </c>
      <c r="H310" s="233">
        <v>504.1</v>
      </c>
      <c r="I310" s="233">
        <v>506.85</v>
      </c>
      <c r="J310" s="233">
        <v>509.40000000000003</v>
      </c>
      <c r="K310" s="232">
        <v>504.3</v>
      </c>
      <c r="L310" s="232">
        <v>499</v>
      </c>
      <c r="M310" s="232">
        <v>0.3644</v>
      </c>
      <c r="N310" s="1"/>
      <c r="O310" s="1"/>
    </row>
    <row r="311" spans="1:15" ht="12.75" customHeight="1">
      <c r="A311" s="30">
        <v>301</v>
      </c>
      <c r="B311" s="218" t="s">
        <v>150</v>
      </c>
      <c r="C311" s="232">
        <v>119.35</v>
      </c>
      <c r="D311" s="233">
        <v>118.53333333333335</v>
      </c>
      <c r="E311" s="233">
        <v>116.9666666666667</v>
      </c>
      <c r="F311" s="233">
        <v>114.58333333333336</v>
      </c>
      <c r="G311" s="233">
        <v>113.01666666666671</v>
      </c>
      <c r="H311" s="233">
        <v>120.91666666666669</v>
      </c>
      <c r="I311" s="233">
        <v>122.48333333333332</v>
      </c>
      <c r="J311" s="233">
        <v>124.86666666666667</v>
      </c>
      <c r="K311" s="232">
        <v>120.1</v>
      </c>
      <c r="L311" s="232">
        <v>116.15</v>
      </c>
      <c r="M311" s="232">
        <v>80.741259999999997</v>
      </c>
      <c r="N311" s="1"/>
      <c r="O311" s="1"/>
    </row>
    <row r="312" spans="1:15" ht="12.75" customHeight="1">
      <c r="A312" s="30">
        <v>302</v>
      </c>
      <c r="B312" s="218" t="s">
        <v>421</v>
      </c>
      <c r="C312" s="232">
        <v>57.7</v>
      </c>
      <c r="D312" s="233">
        <v>57.300000000000004</v>
      </c>
      <c r="E312" s="233">
        <v>56.550000000000011</v>
      </c>
      <c r="F312" s="233">
        <v>55.400000000000006</v>
      </c>
      <c r="G312" s="233">
        <v>54.650000000000013</v>
      </c>
      <c r="H312" s="233">
        <v>58.45000000000001</v>
      </c>
      <c r="I312" s="233">
        <v>59.199999999999996</v>
      </c>
      <c r="J312" s="233">
        <v>60.350000000000009</v>
      </c>
      <c r="K312" s="232">
        <v>58.05</v>
      </c>
      <c r="L312" s="232">
        <v>56.15</v>
      </c>
      <c r="M312" s="232">
        <v>23.39303</v>
      </c>
      <c r="N312" s="1"/>
      <c r="O312" s="1"/>
    </row>
    <row r="313" spans="1:15" ht="12.75" customHeight="1">
      <c r="A313" s="30">
        <v>303</v>
      </c>
      <c r="B313" s="218" t="s">
        <v>151</v>
      </c>
      <c r="C313" s="232">
        <v>506.25</v>
      </c>
      <c r="D313" s="233">
        <v>506.75</v>
      </c>
      <c r="E313" s="233">
        <v>500.5</v>
      </c>
      <c r="F313" s="233">
        <v>494.75</v>
      </c>
      <c r="G313" s="233">
        <v>488.5</v>
      </c>
      <c r="H313" s="233">
        <v>512.5</v>
      </c>
      <c r="I313" s="233">
        <v>518.75</v>
      </c>
      <c r="J313" s="233">
        <v>524.5</v>
      </c>
      <c r="K313" s="232">
        <v>513</v>
      </c>
      <c r="L313" s="232">
        <v>501</v>
      </c>
      <c r="M313" s="232">
        <v>6.5138499999999997</v>
      </c>
      <c r="N313" s="1"/>
      <c r="O313" s="1"/>
    </row>
    <row r="314" spans="1:15" ht="12.75" customHeight="1">
      <c r="A314" s="30">
        <v>304</v>
      </c>
      <c r="B314" s="218" t="s">
        <v>152</v>
      </c>
      <c r="C314" s="232">
        <v>8403.2999999999993</v>
      </c>
      <c r="D314" s="233">
        <v>8398.3000000000011</v>
      </c>
      <c r="E314" s="233">
        <v>8342.6000000000022</v>
      </c>
      <c r="F314" s="233">
        <v>8281.9000000000015</v>
      </c>
      <c r="G314" s="233">
        <v>8226.2000000000025</v>
      </c>
      <c r="H314" s="233">
        <v>8459.0000000000018</v>
      </c>
      <c r="I314" s="233">
        <v>8514.7000000000025</v>
      </c>
      <c r="J314" s="233">
        <v>8575.4000000000015</v>
      </c>
      <c r="K314" s="232">
        <v>8454</v>
      </c>
      <c r="L314" s="232">
        <v>8337.6</v>
      </c>
      <c r="M314" s="232">
        <v>3.9815900000000002</v>
      </c>
      <c r="N314" s="1"/>
      <c r="O314" s="1"/>
    </row>
    <row r="315" spans="1:15" ht="12.75" customHeight="1">
      <c r="A315" s="30">
        <v>305</v>
      </c>
      <c r="B315" s="218" t="s">
        <v>785</v>
      </c>
      <c r="C315" s="232">
        <v>1692.95</v>
      </c>
      <c r="D315" s="233">
        <v>1701.1499999999999</v>
      </c>
      <c r="E315" s="233">
        <v>1682.2999999999997</v>
      </c>
      <c r="F315" s="233">
        <v>1671.6499999999999</v>
      </c>
      <c r="G315" s="233">
        <v>1652.7999999999997</v>
      </c>
      <c r="H315" s="233">
        <v>1711.7999999999997</v>
      </c>
      <c r="I315" s="233">
        <v>1730.6499999999996</v>
      </c>
      <c r="J315" s="233">
        <v>1741.2999999999997</v>
      </c>
      <c r="K315" s="232">
        <v>1720</v>
      </c>
      <c r="L315" s="232">
        <v>1690.5</v>
      </c>
      <c r="M315" s="232">
        <v>0.22514000000000001</v>
      </c>
      <c r="N315" s="1"/>
      <c r="O315" s="1"/>
    </row>
    <row r="316" spans="1:15" ht="12.75" customHeight="1">
      <c r="A316" s="30">
        <v>306</v>
      </c>
      <c r="B316" s="218" t="s">
        <v>155</v>
      </c>
      <c r="C316" s="232">
        <v>683.55</v>
      </c>
      <c r="D316" s="233">
        <v>681.2833333333333</v>
      </c>
      <c r="E316" s="233">
        <v>676.16666666666663</v>
      </c>
      <c r="F316" s="233">
        <v>668.7833333333333</v>
      </c>
      <c r="G316" s="233">
        <v>663.66666666666663</v>
      </c>
      <c r="H316" s="233">
        <v>688.66666666666663</v>
      </c>
      <c r="I316" s="233">
        <v>693.78333333333342</v>
      </c>
      <c r="J316" s="233">
        <v>701.16666666666663</v>
      </c>
      <c r="K316" s="232">
        <v>686.4</v>
      </c>
      <c r="L316" s="232">
        <v>673.9</v>
      </c>
      <c r="M316" s="232">
        <v>3.1999499999999999</v>
      </c>
      <c r="N316" s="1"/>
      <c r="O316" s="1"/>
    </row>
    <row r="317" spans="1:15" ht="12.75" customHeight="1">
      <c r="A317" s="30">
        <v>307</v>
      </c>
      <c r="B317" s="218" t="s">
        <v>422</v>
      </c>
      <c r="C317" s="232">
        <v>447.6</v>
      </c>
      <c r="D317" s="233">
        <v>444.75</v>
      </c>
      <c r="E317" s="233">
        <v>438.25</v>
      </c>
      <c r="F317" s="233">
        <v>428.9</v>
      </c>
      <c r="G317" s="233">
        <v>422.4</v>
      </c>
      <c r="H317" s="233">
        <v>454.1</v>
      </c>
      <c r="I317" s="233">
        <v>460.6</v>
      </c>
      <c r="J317" s="233">
        <v>469.95000000000005</v>
      </c>
      <c r="K317" s="232">
        <v>451.25</v>
      </c>
      <c r="L317" s="232">
        <v>435.4</v>
      </c>
      <c r="M317" s="232">
        <v>6.1306000000000003</v>
      </c>
      <c r="N317" s="1"/>
      <c r="O317" s="1"/>
    </row>
    <row r="318" spans="1:15" ht="12.75" customHeight="1">
      <c r="A318" s="30">
        <v>308</v>
      </c>
      <c r="B318" s="218" t="s">
        <v>423</v>
      </c>
      <c r="C318" s="232">
        <v>788.15</v>
      </c>
      <c r="D318" s="233">
        <v>790.2166666666667</v>
      </c>
      <c r="E318" s="233">
        <v>779.33333333333337</v>
      </c>
      <c r="F318" s="233">
        <v>770.51666666666665</v>
      </c>
      <c r="G318" s="233">
        <v>759.63333333333333</v>
      </c>
      <c r="H318" s="233">
        <v>799.03333333333342</v>
      </c>
      <c r="I318" s="233">
        <v>809.91666666666663</v>
      </c>
      <c r="J318" s="233">
        <v>818.73333333333346</v>
      </c>
      <c r="K318" s="232">
        <v>801.1</v>
      </c>
      <c r="L318" s="232">
        <v>781.4</v>
      </c>
      <c r="M318" s="232">
        <v>16.697939999999999</v>
      </c>
      <c r="N318" s="1"/>
      <c r="O318" s="1"/>
    </row>
    <row r="319" spans="1:15" ht="12.75" customHeight="1">
      <c r="A319" s="30">
        <v>309</v>
      </c>
      <c r="B319" s="218" t="s">
        <v>825</v>
      </c>
      <c r="C319" s="232">
        <v>618.29999999999995</v>
      </c>
      <c r="D319" s="233">
        <v>615.7166666666667</v>
      </c>
      <c r="E319" s="233">
        <v>611.58333333333337</v>
      </c>
      <c r="F319" s="233">
        <v>604.86666666666667</v>
      </c>
      <c r="G319" s="233">
        <v>600.73333333333335</v>
      </c>
      <c r="H319" s="233">
        <v>622.43333333333339</v>
      </c>
      <c r="I319" s="233">
        <v>626.56666666666661</v>
      </c>
      <c r="J319" s="233">
        <v>633.28333333333342</v>
      </c>
      <c r="K319" s="232">
        <v>619.85</v>
      </c>
      <c r="L319" s="232">
        <v>609</v>
      </c>
      <c r="M319" s="232">
        <v>0.19003</v>
      </c>
      <c r="N319" s="1"/>
      <c r="O319" s="1"/>
    </row>
    <row r="320" spans="1:15" ht="12.75" customHeight="1">
      <c r="A320" s="30">
        <v>310</v>
      </c>
      <c r="B320" s="218" t="s">
        <v>826</v>
      </c>
      <c r="C320" s="232">
        <v>865.9</v>
      </c>
      <c r="D320" s="233">
        <v>873.31666666666661</v>
      </c>
      <c r="E320" s="233">
        <v>853.13333333333321</v>
      </c>
      <c r="F320" s="233">
        <v>840.36666666666656</v>
      </c>
      <c r="G320" s="233">
        <v>820.18333333333317</v>
      </c>
      <c r="H320" s="233">
        <v>886.08333333333326</v>
      </c>
      <c r="I320" s="233">
        <v>906.26666666666665</v>
      </c>
      <c r="J320" s="233">
        <v>919.0333333333333</v>
      </c>
      <c r="K320" s="232">
        <v>893.5</v>
      </c>
      <c r="L320" s="232">
        <v>860.55</v>
      </c>
      <c r="M320" s="232">
        <v>2.0238100000000001</v>
      </c>
      <c r="N320" s="1"/>
      <c r="O320" s="1"/>
    </row>
    <row r="321" spans="1:15" ht="12.75" customHeight="1">
      <c r="A321" s="30">
        <v>311</v>
      </c>
      <c r="B321" s="218" t="s">
        <v>154</v>
      </c>
      <c r="C321" s="232">
        <v>1317.65</v>
      </c>
      <c r="D321" s="233">
        <v>1314.4166666666667</v>
      </c>
      <c r="E321" s="233">
        <v>1295.8833333333334</v>
      </c>
      <c r="F321" s="233">
        <v>1274.1166666666668</v>
      </c>
      <c r="G321" s="233">
        <v>1255.5833333333335</v>
      </c>
      <c r="H321" s="233">
        <v>1336.1833333333334</v>
      </c>
      <c r="I321" s="233">
        <v>1354.7166666666667</v>
      </c>
      <c r="J321" s="233">
        <v>1376.4833333333333</v>
      </c>
      <c r="K321" s="232">
        <v>1332.95</v>
      </c>
      <c r="L321" s="232">
        <v>1292.6500000000001</v>
      </c>
      <c r="M321" s="232">
        <v>2.1013999999999999</v>
      </c>
      <c r="N321" s="1"/>
      <c r="O321" s="1"/>
    </row>
    <row r="322" spans="1:15" ht="12.75" customHeight="1">
      <c r="A322" s="30">
        <v>312</v>
      </c>
      <c r="B322" s="218" t="s">
        <v>852</v>
      </c>
      <c r="C322" s="232">
        <v>58.15</v>
      </c>
      <c r="D322" s="233">
        <v>58.25</v>
      </c>
      <c r="E322" s="233">
        <v>57.75</v>
      </c>
      <c r="F322" s="233">
        <v>57.35</v>
      </c>
      <c r="G322" s="233">
        <v>56.85</v>
      </c>
      <c r="H322" s="233">
        <v>58.65</v>
      </c>
      <c r="I322" s="233">
        <v>59.15</v>
      </c>
      <c r="J322" s="233">
        <v>59.55</v>
      </c>
      <c r="K322" s="232">
        <v>58.75</v>
      </c>
      <c r="L322" s="232">
        <v>57.85</v>
      </c>
      <c r="M322" s="232">
        <v>15.89575</v>
      </c>
      <c r="N322" s="1"/>
      <c r="O322" s="1"/>
    </row>
    <row r="323" spans="1:15" ht="12.75" customHeight="1">
      <c r="A323" s="30">
        <v>313</v>
      </c>
      <c r="B323" s="218" t="s">
        <v>425</v>
      </c>
      <c r="C323" s="232">
        <v>694.75</v>
      </c>
      <c r="D323" s="233">
        <v>693.55000000000007</v>
      </c>
      <c r="E323" s="233">
        <v>687.10000000000014</v>
      </c>
      <c r="F323" s="233">
        <v>679.45</v>
      </c>
      <c r="G323" s="233">
        <v>673.00000000000011</v>
      </c>
      <c r="H323" s="233">
        <v>701.20000000000016</v>
      </c>
      <c r="I323" s="233">
        <v>707.6500000000002</v>
      </c>
      <c r="J323" s="233">
        <v>715.30000000000018</v>
      </c>
      <c r="K323" s="232">
        <v>700</v>
      </c>
      <c r="L323" s="232">
        <v>685.9</v>
      </c>
      <c r="M323" s="232">
        <v>0.30584</v>
      </c>
      <c r="N323" s="1"/>
      <c r="O323" s="1"/>
    </row>
    <row r="324" spans="1:15" ht="12.75" customHeight="1">
      <c r="A324" s="30">
        <v>314</v>
      </c>
      <c r="B324" s="218" t="s">
        <v>157</v>
      </c>
      <c r="C324" s="232">
        <v>1969.4</v>
      </c>
      <c r="D324" s="233">
        <v>1962.6000000000001</v>
      </c>
      <c r="E324" s="233">
        <v>1939.4500000000003</v>
      </c>
      <c r="F324" s="233">
        <v>1909.5000000000002</v>
      </c>
      <c r="G324" s="233">
        <v>1886.3500000000004</v>
      </c>
      <c r="H324" s="233">
        <v>1992.5500000000002</v>
      </c>
      <c r="I324" s="233">
        <v>2015.7000000000003</v>
      </c>
      <c r="J324" s="233">
        <v>2045.65</v>
      </c>
      <c r="K324" s="232">
        <v>1985.75</v>
      </c>
      <c r="L324" s="232">
        <v>1932.65</v>
      </c>
      <c r="M324" s="232">
        <v>3.15327</v>
      </c>
      <c r="N324" s="1"/>
      <c r="O324" s="1"/>
    </row>
    <row r="325" spans="1:15" ht="12.75" customHeight="1">
      <c r="A325" s="30">
        <v>315</v>
      </c>
      <c r="B325" s="218" t="s">
        <v>426</v>
      </c>
      <c r="C325" s="232">
        <v>1457.7</v>
      </c>
      <c r="D325" s="233">
        <v>1468</v>
      </c>
      <c r="E325" s="233">
        <v>1431.2</v>
      </c>
      <c r="F325" s="233">
        <v>1404.7</v>
      </c>
      <c r="G325" s="233">
        <v>1367.9</v>
      </c>
      <c r="H325" s="233">
        <v>1494.5</v>
      </c>
      <c r="I325" s="233">
        <v>1531.3000000000002</v>
      </c>
      <c r="J325" s="233">
        <v>1557.8</v>
      </c>
      <c r="K325" s="232">
        <v>1504.8</v>
      </c>
      <c r="L325" s="232">
        <v>1441.5</v>
      </c>
      <c r="M325" s="232">
        <v>12.847250000000001</v>
      </c>
      <c r="N325" s="1"/>
      <c r="O325" s="1"/>
    </row>
    <row r="326" spans="1:15" ht="12.75" customHeight="1">
      <c r="A326" s="30">
        <v>316</v>
      </c>
      <c r="B326" s="218" t="s">
        <v>159</v>
      </c>
      <c r="C326" s="232">
        <v>1091.7</v>
      </c>
      <c r="D326" s="233">
        <v>1082.9166666666667</v>
      </c>
      <c r="E326" s="233">
        <v>1070.8333333333335</v>
      </c>
      <c r="F326" s="233">
        <v>1049.9666666666667</v>
      </c>
      <c r="G326" s="233">
        <v>1037.8833333333334</v>
      </c>
      <c r="H326" s="233">
        <v>1103.7833333333335</v>
      </c>
      <c r="I326" s="233">
        <v>1115.866666666667</v>
      </c>
      <c r="J326" s="233">
        <v>1136.7333333333336</v>
      </c>
      <c r="K326" s="232">
        <v>1095</v>
      </c>
      <c r="L326" s="232">
        <v>1062.05</v>
      </c>
      <c r="M326" s="232">
        <v>2.9028900000000002</v>
      </c>
      <c r="N326" s="1"/>
      <c r="O326" s="1"/>
    </row>
    <row r="327" spans="1:15" ht="12.75" customHeight="1">
      <c r="A327" s="30">
        <v>317</v>
      </c>
      <c r="B327" s="218" t="s">
        <v>265</v>
      </c>
      <c r="C327" s="232">
        <v>555.1</v>
      </c>
      <c r="D327" s="233">
        <v>557.6</v>
      </c>
      <c r="E327" s="233">
        <v>550.75</v>
      </c>
      <c r="F327" s="233">
        <v>546.4</v>
      </c>
      <c r="G327" s="233">
        <v>539.54999999999995</v>
      </c>
      <c r="H327" s="233">
        <v>561.95000000000005</v>
      </c>
      <c r="I327" s="233">
        <v>568.80000000000018</v>
      </c>
      <c r="J327" s="233">
        <v>573.15000000000009</v>
      </c>
      <c r="K327" s="232">
        <v>564.45000000000005</v>
      </c>
      <c r="L327" s="232">
        <v>553.25</v>
      </c>
      <c r="M327" s="232">
        <v>1.0517700000000001</v>
      </c>
      <c r="N327" s="1"/>
      <c r="O327" s="1"/>
    </row>
    <row r="328" spans="1:15" ht="12.75" customHeight="1">
      <c r="A328" s="30">
        <v>318</v>
      </c>
      <c r="B328" s="218" t="s">
        <v>427</v>
      </c>
      <c r="C328" s="232">
        <v>40.549999999999997</v>
      </c>
      <c r="D328" s="233">
        <v>40.049999999999997</v>
      </c>
      <c r="E328" s="233">
        <v>39.199999999999996</v>
      </c>
      <c r="F328" s="233">
        <v>37.85</v>
      </c>
      <c r="G328" s="233">
        <v>37</v>
      </c>
      <c r="H328" s="233">
        <v>41.399999999999991</v>
      </c>
      <c r="I328" s="233">
        <v>42.249999999999986</v>
      </c>
      <c r="J328" s="233">
        <v>43.599999999999987</v>
      </c>
      <c r="K328" s="232">
        <v>40.9</v>
      </c>
      <c r="L328" s="232">
        <v>38.700000000000003</v>
      </c>
      <c r="M328" s="232">
        <v>102.22790000000001</v>
      </c>
      <c r="N328" s="1"/>
      <c r="O328" s="1"/>
    </row>
    <row r="329" spans="1:15" ht="12.75" customHeight="1">
      <c r="A329" s="30">
        <v>319</v>
      </c>
      <c r="B329" s="218" t="s">
        <v>428</v>
      </c>
      <c r="C329" s="232">
        <v>91.7</v>
      </c>
      <c r="D329" s="233">
        <v>89.75</v>
      </c>
      <c r="E329" s="233">
        <v>86</v>
      </c>
      <c r="F329" s="233">
        <v>80.3</v>
      </c>
      <c r="G329" s="233">
        <v>76.55</v>
      </c>
      <c r="H329" s="233">
        <v>95.45</v>
      </c>
      <c r="I329" s="233">
        <v>99.2</v>
      </c>
      <c r="J329" s="233">
        <v>104.9</v>
      </c>
      <c r="K329" s="232">
        <v>93.5</v>
      </c>
      <c r="L329" s="232">
        <v>84.05</v>
      </c>
      <c r="M329" s="232">
        <v>418.27634</v>
      </c>
      <c r="N329" s="1"/>
      <c r="O329" s="1"/>
    </row>
    <row r="330" spans="1:15" ht="12.75" customHeight="1">
      <c r="A330" s="30">
        <v>320</v>
      </c>
      <c r="B330" s="218" t="s">
        <v>429</v>
      </c>
      <c r="C330" s="232">
        <v>39.950000000000003</v>
      </c>
      <c r="D330" s="233">
        <v>39.866666666666667</v>
      </c>
      <c r="E330" s="233">
        <v>39.583333333333336</v>
      </c>
      <c r="F330" s="233">
        <v>39.216666666666669</v>
      </c>
      <c r="G330" s="233">
        <v>38.933333333333337</v>
      </c>
      <c r="H330" s="233">
        <v>40.233333333333334</v>
      </c>
      <c r="I330" s="233">
        <v>40.516666666666666</v>
      </c>
      <c r="J330" s="233">
        <v>40.883333333333333</v>
      </c>
      <c r="K330" s="232">
        <v>40.15</v>
      </c>
      <c r="L330" s="232">
        <v>39.5</v>
      </c>
      <c r="M330" s="232">
        <v>38.065159999999999</v>
      </c>
      <c r="N330" s="1"/>
      <c r="O330" s="1"/>
    </row>
    <row r="331" spans="1:15" ht="12.75" customHeight="1">
      <c r="A331" s="30">
        <v>321</v>
      </c>
      <c r="B331" s="218" t="s">
        <v>861</v>
      </c>
      <c r="C331" s="232">
        <v>312.35000000000002</v>
      </c>
      <c r="D331" s="233">
        <v>312.43333333333334</v>
      </c>
      <c r="E331" s="233">
        <v>309.51666666666665</v>
      </c>
      <c r="F331" s="233">
        <v>306.68333333333334</v>
      </c>
      <c r="G331" s="233">
        <v>303.76666666666665</v>
      </c>
      <c r="H331" s="233">
        <v>315.26666666666665</v>
      </c>
      <c r="I331" s="233">
        <v>318.18333333333328</v>
      </c>
      <c r="J331" s="233">
        <v>321.01666666666665</v>
      </c>
      <c r="K331" s="232">
        <v>315.35000000000002</v>
      </c>
      <c r="L331" s="232">
        <v>309.60000000000002</v>
      </c>
      <c r="M331" s="232">
        <v>2.8038400000000001</v>
      </c>
      <c r="N331" s="1"/>
      <c r="O331" s="1"/>
    </row>
    <row r="332" spans="1:15" ht="12.75" customHeight="1">
      <c r="A332" s="30">
        <v>322</v>
      </c>
      <c r="B332" s="218" t="s">
        <v>430</v>
      </c>
      <c r="C332" s="232">
        <v>86.65</v>
      </c>
      <c r="D332" s="233">
        <v>86.716666666666654</v>
      </c>
      <c r="E332" s="233">
        <v>85.683333333333309</v>
      </c>
      <c r="F332" s="233">
        <v>84.716666666666654</v>
      </c>
      <c r="G332" s="233">
        <v>83.683333333333309</v>
      </c>
      <c r="H332" s="233">
        <v>87.683333333333309</v>
      </c>
      <c r="I332" s="233">
        <v>88.71666666666664</v>
      </c>
      <c r="J332" s="233">
        <v>89.683333333333309</v>
      </c>
      <c r="K332" s="232">
        <v>87.75</v>
      </c>
      <c r="L332" s="232">
        <v>85.75</v>
      </c>
      <c r="M332" s="232">
        <v>27.201720000000002</v>
      </c>
      <c r="N332" s="1"/>
      <c r="O332" s="1"/>
    </row>
    <row r="333" spans="1:15" ht="12.75" customHeight="1">
      <c r="A333" s="30">
        <v>323</v>
      </c>
      <c r="B333" s="218" t="s">
        <v>431</v>
      </c>
      <c r="C333" s="232">
        <v>233.9</v>
      </c>
      <c r="D333" s="233">
        <v>234</v>
      </c>
      <c r="E333" s="233">
        <v>232.55</v>
      </c>
      <c r="F333" s="233">
        <v>231.20000000000002</v>
      </c>
      <c r="G333" s="233">
        <v>229.75000000000003</v>
      </c>
      <c r="H333" s="233">
        <v>235.35</v>
      </c>
      <c r="I333" s="233">
        <v>236.79999999999998</v>
      </c>
      <c r="J333" s="233">
        <v>238.14999999999998</v>
      </c>
      <c r="K333" s="232">
        <v>235.45</v>
      </c>
      <c r="L333" s="232">
        <v>232.65</v>
      </c>
      <c r="M333" s="232">
        <v>1.50569</v>
      </c>
      <c r="N333" s="1"/>
      <c r="O333" s="1"/>
    </row>
    <row r="334" spans="1:15" ht="12.75" customHeight="1">
      <c r="A334" s="30">
        <v>324</v>
      </c>
      <c r="B334" s="218" t="s">
        <v>167</v>
      </c>
      <c r="C334" s="232">
        <v>168</v>
      </c>
      <c r="D334" s="233">
        <v>167.65</v>
      </c>
      <c r="E334" s="233">
        <v>166.75</v>
      </c>
      <c r="F334" s="233">
        <v>165.5</v>
      </c>
      <c r="G334" s="233">
        <v>164.6</v>
      </c>
      <c r="H334" s="233">
        <v>168.9</v>
      </c>
      <c r="I334" s="233">
        <v>169.80000000000004</v>
      </c>
      <c r="J334" s="233">
        <v>171.05</v>
      </c>
      <c r="K334" s="232">
        <v>168.55</v>
      </c>
      <c r="L334" s="232">
        <v>166.4</v>
      </c>
      <c r="M334" s="232">
        <v>73.229619999999997</v>
      </c>
      <c r="N334" s="1"/>
      <c r="O334" s="1"/>
    </row>
    <row r="335" spans="1:15" ht="12.75" customHeight="1">
      <c r="A335" s="30">
        <v>325</v>
      </c>
      <c r="B335" s="218" t="s">
        <v>432</v>
      </c>
      <c r="C335" s="232">
        <v>748.85</v>
      </c>
      <c r="D335" s="233">
        <v>754.5</v>
      </c>
      <c r="E335" s="233">
        <v>741.4</v>
      </c>
      <c r="F335" s="233">
        <v>733.94999999999993</v>
      </c>
      <c r="G335" s="233">
        <v>720.84999999999991</v>
      </c>
      <c r="H335" s="233">
        <v>761.95</v>
      </c>
      <c r="I335" s="233">
        <v>775.05</v>
      </c>
      <c r="J335" s="233">
        <v>782.50000000000011</v>
      </c>
      <c r="K335" s="232">
        <v>767.6</v>
      </c>
      <c r="L335" s="232">
        <v>747.05</v>
      </c>
      <c r="M335" s="232">
        <v>1.26976</v>
      </c>
      <c r="N335" s="1"/>
      <c r="O335" s="1"/>
    </row>
    <row r="336" spans="1:15" ht="12.75" customHeight="1">
      <c r="A336" s="30">
        <v>326</v>
      </c>
      <c r="B336" s="218" t="s">
        <v>161</v>
      </c>
      <c r="C336" s="232">
        <v>83.7</v>
      </c>
      <c r="D336" s="233">
        <v>82.95</v>
      </c>
      <c r="E336" s="233">
        <v>81.600000000000009</v>
      </c>
      <c r="F336" s="233">
        <v>79.5</v>
      </c>
      <c r="G336" s="233">
        <v>78.150000000000006</v>
      </c>
      <c r="H336" s="233">
        <v>85.050000000000011</v>
      </c>
      <c r="I336" s="233">
        <v>86.4</v>
      </c>
      <c r="J336" s="233">
        <v>88.500000000000014</v>
      </c>
      <c r="K336" s="232">
        <v>84.3</v>
      </c>
      <c r="L336" s="232">
        <v>80.849999999999994</v>
      </c>
      <c r="M336" s="232">
        <v>261.51479</v>
      </c>
      <c r="N336" s="1"/>
      <c r="O336" s="1"/>
    </row>
    <row r="337" spans="1:15" ht="12.75" customHeight="1">
      <c r="A337" s="30">
        <v>327</v>
      </c>
      <c r="B337" s="218" t="s">
        <v>163</v>
      </c>
      <c r="C337" s="232">
        <v>4122.3999999999996</v>
      </c>
      <c r="D337" s="233">
        <v>4112.1333333333332</v>
      </c>
      <c r="E337" s="233">
        <v>4070.2666666666664</v>
      </c>
      <c r="F337" s="233">
        <v>4018.1333333333332</v>
      </c>
      <c r="G337" s="233">
        <v>3976.2666666666664</v>
      </c>
      <c r="H337" s="233">
        <v>4164.2666666666664</v>
      </c>
      <c r="I337" s="233">
        <v>4206.1333333333332</v>
      </c>
      <c r="J337" s="233">
        <v>4258.2666666666664</v>
      </c>
      <c r="K337" s="232">
        <v>4154</v>
      </c>
      <c r="L337" s="232">
        <v>4060</v>
      </c>
      <c r="M337" s="232">
        <v>0.70637000000000005</v>
      </c>
      <c r="N337" s="1"/>
      <c r="O337" s="1"/>
    </row>
    <row r="338" spans="1:15" ht="12.75" customHeight="1">
      <c r="A338" s="30">
        <v>328</v>
      </c>
      <c r="B338" s="218" t="s">
        <v>786</v>
      </c>
      <c r="C338" s="232">
        <v>613.75</v>
      </c>
      <c r="D338" s="233">
        <v>605.01666666666665</v>
      </c>
      <c r="E338" s="233">
        <v>584.5333333333333</v>
      </c>
      <c r="F338" s="233">
        <v>555.31666666666661</v>
      </c>
      <c r="G338" s="233">
        <v>534.83333333333326</v>
      </c>
      <c r="H338" s="233">
        <v>634.23333333333335</v>
      </c>
      <c r="I338" s="233">
        <v>654.7166666666667</v>
      </c>
      <c r="J338" s="233">
        <v>683.93333333333339</v>
      </c>
      <c r="K338" s="232">
        <v>625.5</v>
      </c>
      <c r="L338" s="232">
        <v>575.79999999999995</v>
      </c>
      <c r="M338" s="232">
        <v>9.3949599999999993</v>
      </c>
      <c r="N338" s="1"/>
      <c r="O338" s="1"/>
    </row>
    <row r="339" spans="1:15" ht="12.75" customHeight="1">
      <c r="A339" s="30">
        <v>329</v>
      </c>
      <c r="B339" s="218" t="s">
        <v>164</v>
      </c>
      <c r="C339" s="232">
        <v>19561.55</v>
      </c>
      <c r="D339" s="233">
        <v>19592.600000000002</v>
      </c>
      <c r="E339" s="233">
        <v>19470.200000000004</v>
      </c>
      <c r="F339" s="233">
        <v>19378.850000000002</v>
      </c>
      <c r="G339" s="233">
        <v>19256.450000000004</v>
      </c>
      <c r="H339" s="233">
        <v>19683.950000000004</v>
      </c>
      <c r="I339" s="233">
        <v>19806.350000000006</v>
      </c>
      <c r="J339" s="233">
        <v>19897.700000000004</v>
      </c>
      <c r="K339" s="232">
        <v>19715</v>
      </c>
      <c r="L339" s="232">
        <v>19501.25</v>
      </c>
      <c r="M339" s="232">
        <v>0.25163999999999997</v>
      </c>
      <c r="N339" s="1"/>
      <c r="O339" s="1"/>
    </row>
    <row r="340" spans="1:15" ht="12.75" customHeight="1">
      <c r="A340" s="30">
        <v>330</v>
      </c>
      <c r="B340" s="218" t="s">
        <v>433</v>
      </c>
      <c r="C340" s="232">
        <v>67.55</v>
      </c>
      <c r="D340" s="233">
        <v>67.11666666666666</v>
      </c>
      <c r="E340" s="233">
        <v>66.433333333333323</v>
      </c>
      <c r="F340" s="233">
        <v>65.316666666666663</v>
      </c>
      <c r="G340" s="233">
        <v>64.633333333333326</v>
      </c>
      <c r="H340" s="233">
        <v>68.23333333333332</v>
      </c>
      <c r="I340" s="233">
        <v>68.916666666666657</v>
      </c>
      <c r="J340" s="233">
        <v>70.033333333333317</v>
      </c>
      <c r="K340" s="232">
        <v>67.8</v>
      </c>
      <c r="L340" s="232">
        <v>66</v>
      </c>
      <c r="M340" s="232">
        <v>10.46763</v>
      </c>
      <c r="N340" s="1"/>
      <c r="O340" s="1"/>
    </row>
    <row r="341" spans="1:15" ht="12.75" customHeight="1">
      <c r="A341" s="30">
        <v>331</v>
      </c>
      <c r="B341" s="218" t="s">
        <v>160</v>
      </c>
      <c r="C341" s="232">
        <v>251.5</v>
      </c>
      <c r="D341" s="233">
        <v>250.79999999999998</v>
      </c>
      <c r="E341" s="233">
        <v>249.14999999999998</v>
      </c>
      <c r="F341" s="233">
        <v>246.79999999999998</v>
      </c>
      <c r="G341" s="233">
        <v>245.14999999999998</v>
      </c>
      <c r="H341" s="233">
        <v>253.14999999999998</v>
      </c>
      <c r="I341" s="233">
        <v>254.8</v>
      </c>
      <c r="J341" s="233">
        <v>257.14999999999998</v>
      </c>
      <c r="K341" s="232">
        <v>252.45</v>
      </c>
      <c r="L341" s="232">
        <v>248.45</v>
      </c>
      <c r="M341" s="232">
        <v>3.6331899999999999</v>
      </c>
      <c r="N341" s="1"/>
      <c r="O341" s="1"/>
    </row>
    <row r="342" spans="1:15" ht="12.75" customHeight="1">
      <c r="A342" s="30">
        <v>332</v>
      </c>
      <c r="B342" s="218" t="s">
        <v>827</v>
      </c>
      <c r="C342" s="232">
        <v>369.25</v>
      </c>
      <c r="D342" s="233">
        <v>369.7</v>
      </c>
      <c r="E342" s="233">
        <v>364.59999999999997</v>
      </c>
      <c r="F342" s="233">
        <v>359.95</v>
      </c>
      <c r="G342" s="233">
        <v>354.84999999999997</v>
      </c>
      <c r="H342" s="233">
        <v>374.34999999999997</v>
      </c>
      <c r="I342" s="233">
        <v>379.45</v>
      </c>
      <c r="J342" s="233">
        <v>384.09999999999997</v>
      </c>
      <c r="K342" s="232">
        <v>374.8</v>
      </c>
      <c r="L342" s="232">
        <v>365.05</v>
      </c>
      <c r="M342" s="232">
        <v>1.02047</v>
      </c>
      <c r="N342" s="1"/>
      <c r="O342" s="1"/>
    </row>
    <row r="343" spans="1:15" ht="12.75" customHeight="1">
      <c r="A343" s="30">
        <v>333</v>
      </c>
      <c r="B343" s="218" t="s">
        <v>266</v>
      </c>
      <c r="C343" s="232">
        <v>871.7</v>
      </c>
      <c r="D343" s="233">
        <v>870.9</v>
      </c>
      <c r="E343" s="233">
        <v>865.15</v>
      </c>
      <c r="F343" s="233">
        <v>858.6</v>
      </c>
      <c r="G343" s="233">
        <v>852.85</v>
      </c>
      <c r="H343" s="233">
        <v>877.44999999999993</v>
      </c>
      <c r="I343" s="233">
        <v>883.19999999999993</v>
      </c>
      <c r="J343" s="233">
        <v>889.74999999999989</v>
      </c>
      <c r="K343" s="232">
        <v>876.65</v>
      </c>
      <c r="L343" s="232">
        <v>864.35</v>
      </c>
      <c r="M343" s="232">
        <v>1.7652000000000001</v>
      </c>
      <c r="N343" s="1"/>
      <c r="O343" s="1"/>
    </row>
    <row r="344" spans="1:15" ht="12.75" customHeight="1">
      <c r="A344" s="30">
        <v>334</v>
      </c>
      <c r="B344" s="218" t="s">
        <v>168</v>
      </c>
      <c r="C344" s="232">
        <v>150.44999999999999</v>
      </c>
      <c r="D344" s="233">
        <v>149.5</v>
      </c>
      <c r="E344" s="233">
        <v>148.19999999999999</v>
      </c>
      <c r="F344" s="233">
        <v>145.94999999999999</v>
      </c>
      <c r="G344" s="233">
        <v>144.64999999999998</v>
      </c>
      <c r="H344" s="233">
        <v>151.75</v>
      </c>
      <c r="I344" s="233">
        <v>153.05000000000001</v>
      </c>
      <c r="J344" s="233">
        <v>155.30000000000001</v>
      </c>
      <c r="K344" s="232">
        <v>150.80000000000001</v>
      </c>
      <c r="L344" s="232">
        <v>147.25</v>
      </c>
      <c r="M344" s="232">
        <v>96.314959999999999</v>
      </c>
      <c r="N344" s="1"/>
      <c r="O344" s="1"/>
    </row>
    <row r="345" spans="1:15" ht="12.75" customHeight="1">
      <c r="A345" s="30">
        <v>335</v>
      </c>
      <c r="B345" s="218" t="s">
        <v>267</v>
      </c>
      <c r="C345" s="232">
        <v>214.8</v>
      </c>
      <c r="D345" s="233">
        <v>213.28333333333333</v>
      </c>
      <c r="E345" s="233">
        <v>210.56666666666666</v>
      </c>
      <c r="F345" s="233">
        <v>206.33333333333334</v>
      </c>
      <c r="G345" s="233">
        <v>203.61666666666667</v>
      </c>
      <c r="H345" s="233">
        <v>217.51666666666665</v>
      </c>
      <c r="I345" s="233">
        <v>220.23333333333329</v>
      </c>
      <c r="J345" s="233">
        <v>224.46666666666664</v>
      </c>
      <c r="K345" s="232">
        <v>216</v>
      </c>
      <c r="L345" s="232">
        <v>209.05</v>
      </c>
      <c r="M345" s="232">
        <v>14.734819999999999</v>
      </c>
      <c r="N345" s="1"/>
      <c r="O345" s="1"/>
    </row>
    <row r="346" spans="1:15" ht="12.75" customHeight="1">
      <c r="A346" s="30">
        <v>336</v>
      </c>
      <c r="B346" s="218" t="s">
        <v>862</v>
      </c>
      <c r="C346" s="232">
        <v>517.65</v>
      </c>
      <c r="D346" s="233">
        <v>511.93333333333339</v>
      </c>
      <c r="E346" s="233">
        <v>500.86666666666679</v>
      </c>
      <c r="F346" s="233">
        <v>484.08333333333337</v>
      </c>
      <c r="G346" s="233">
        <v>473.01666666666677</v>
      </c>
      <c r="H346" s="233">
        <v>528.71666666666681</v>
      </c>
      <c r="I346" s="233">
        <v>539.78333333333342</v>
      </c>
      <c r="J346" s="233">
        <v>556.56666666666683</v>
      </c>
      <c r="K346" s="232">
        <v>523</v>
      </c>
      <c r="L346" s="232">
        <v>495.15</v>
      </c>
      <c r="M346" s="232">
        <v>3.66737</v>
      </c>
      <c r="N346" s="1"/>
      <c r="O346" s="1"/>
    </row>
    <row r="347" spans="1:15" ht="12.75" customHeight="1">
      <c r="A347" s="30">
        <v>337</v>
      </c>
      <c r="B347" s="218" t="s">
        <v>809</v>
      </c>
      <c r="C347" s="232">
        <v>532.1</v>
      </c>
      <c r="D347" s="233">
        <v>532</v>
      </c>
      <c r="E347" s="233">
        <v>527.15</v>
      </c>
      <c r="F347" s="233">
        <v>522.19999999999993</v>
      </c>
      <c r="G347" s="233">
        <v>517.34999999999991</v>
      </c>
      <c r="H347" s="233">
        <v>536.95000000000005</v>
      </c>
      <c r="I347" s="233">
        <v>541.79999999999995</v>
      </c>
      <c r="J347" s="233">
        <v>546.75000000000011</v>
      </c>
      <c r="K347" s="232">
        <v>536.85</v>
      </c>
      <c r="L347" s="232">
        <v>527.04999999999995</v>
      </c>
      <c r="M347" s="232">
        <v>12.63767</v>
      </c>
      <c r="N347" s="1"/>
      <c r="O347" s="1"/>
    </row>
    <row r="348" spans="1:15" ht="12.75" customHeight="1">
      <c r="A348" s="30">
        <v>338</v>
      </c>
      <c r="B348" s="218" t="s">
        <v>434</v>
      </c>
      <c r="C348" s="232">
        <v>3024</v>
      </c>
      <c r="D348" s="233">
        <v>3021.4166666666665</v>
      </c>
      <c r="E348" s="233">
        <v>3011.583333333333</v>
      </c>
      <c r="F348" s="233">
        <v>2999.1666666666665</v>
      </c>
      <c r="G348" s="233">
        <v>2989.333333333333</v>
      </c>
      <c r="H348" s="233">
        <v>3033.833333333333</v>
      </c>
      <c r="I348" s="233">
        <v>3043.6666666666661</v>
      </c>
      <c r="J348" s="233">
        <v>3056.083333333333</v>
      </c>
      <c r="K348" s="232">
        <v>3031.25</v>
      </c>
      <c r="L348" s="232">
        <v>3009</v>
      </c>
      <c r="M348" s="232">
        <v>0.19051999999999999</v>
      </c>
      <c r="N348" s="1"/>
      <c r="O348" s="1"/>
    </row>
    <row r="349" spans="1:15" ht="12.75" customHeight="1">
      <c r="A349" s="30">
        <v>339</v>
      </c>
      <c r="B349" s="218" t="s">
        <v>435</v>
      </c>
      <c r="C349" s="232">
        <v>262.2</v>
      </c>
      <c r="D349" s="233">
        <v>263.18333333333334</v>
      </c>
      <c r="E349" s="233">
        <v>260.4666666666667</v>
      </c>
      <c r="F349" s="233">
        <v>258.73333333333335</v>
      </c>
      <c r="G349" s="233">
        <v>256.01666666666671</v>
      </c>
      <c r="H349" s="233">
        <v>264.91666666666669</v>
      </c>
      <c r="I349" s="233">
        <v>267.63333333333327</v>
      </c>
      <c r="J349" s="233">
        <v>269.36666666666667</v>
      </c>
      <c r="K349" s="232">
        <v>265.89999999999998</v>
      </c>
      <c r="L349" s="232">
        <v>261.45</v>
      </c>
      <c r="M349" s="232">
        <v>1.38788</v>
      </c>
      <c r="N349" s="1"/>
      <c r="O349" s="1"/>
    </row>
    <row r="350" spans="1:15" ht="12.75" customHeight="1">
      <c r="A350" s="30">
        <v>340</v>
      </c>
      <c r="B350" s="218" t="s">
        <v>810</v>
      </c>
      <c r="C350" s="232">
        <v>452.15</v>
      </c>
      <c r="D350" s="233">
        <v>451.81666666666666</v>
      </c>
      <c r="E350" s="233">
        <v>448.13333333333333</v>
      </c>
      <c r="F350" s="233">
        <v>444.11666666666667</v>
      </c>
      <c r="G350" s="233">
        <v>440.43333333333334</v>
      </c>
      <c r="H350" s="233">
        <v>455.83333333333331</v>
      </c>
      <c r="I350" s="233">
        <v>459.51666666666659</v>
      </c>
      <c r="J350" s="233">
        <v>463.5333333333333</v>
      </c>
      <c r="K350" s="232">
        <v>455.5</v>
      </c>
      <c r="L350" s="232">
        <v>447.8</v>
      </c>
      <c r="M350" s="232">
        <v>8.6069800000000001</v>
      </c>
      <c r="N350" s="1"/>
      <c r="O350" s="1"/>
    </row>
    <row r="351" spans="1:15" ht="12.75" customHeight="1">
      <c r="A351" s="30">
        <v>341</v>
      </c>
      <c r="B351" s="218" t="s">
        <v>799</v>
      </c>
      <c r="C351" s="232">
        <v>132.1</v>
      </c>
      <c r="D351" s="233">
        <v>131.78333333333333</v>
      </c>
      <c r="E351" s="233">
        <v>129.81666666666666</v>
      </c>
      <c r="F351" s="233">
        <v>127.53333333333333</v>
      </c>
      <c r="G351" s="233">
        <v>125.56666666666666</v>
      </c>
      <c r="H351" s="233">
        <v>134.06666666666666</v>
      </c>
      <c r="I351" s="233">
        <v>136.0333333333333</v>
      </c>
      <c r="J351" s="233">
        <v>138.31666666666666</v>
      </c>
      <c r="K351" s="232">
        <v>133.75</v>
      </c>
      <c r="L351" s="232">
        <v>129.5</v>
      </c>
      <c r="M351" s="232">
        <v>6.7869799999999998</v>
      </c>
      <c r="N351" s="1"/>
      <c r="O351" s="1"/>
    </row>
    <row r="352" spans="1:15" ht="12.75" customHeight="1">
      <c r="A352" s="30">
        <v>342</v>
      </c>
      <c r="B352" s="218" t="s">
        <v>175</v>
      </c>
      <c r="C352" s="232">
        <v>3411.05</v>
      </c>
      <c r="D352" s="233">
        <v>3415.4833333333336</v>
      </c>
      <c r="E352" s="233">
        <v>3390.5666666666671</v>
      </c>
      <c r="F352" s="233">
        <v>3370.0833333333335</v>
      </c>
      <c r="G352" s="233">
        <v>3345.166666666667</v>
      </c>
      <c r="H352" s="233">
        <v>3435.9666666666672</v>
      </c>
      <c r="I352" s="233">
        <v>3460.8833333333332</v>
      </c>
      <c r="J352" s="233">
        <v>3481.3666666666672</v>
      </c>
      <c r="K352" s="232">
        <v>3440.4</v>
      </c>
      <c r="L352" s="232">
        <v>3395</v>
      </c>
      <c r="M352" s="232">
        <v>1.5515399999999999</v>
      </c>
      <c r="N352" s="1"/>
      <c r="O352" s="1"/>
    </row>
    <row r="353" spans="1:15" ht="12.75" customHeight="1">
      <c r="A353" s="30">
        <v>343</v>
      </c>
      <c r="B353" s="218" t="s">
        <v>437</v>
      </c>
      <c r="C353" s="232">
        <v>573.15</v>
      </c>
      <c r="D353" s="233">
        <v>561.05000000000007</v>
      </c>
      <c r="E353" s="233">
        <v>543.10000000000014</v>
      </c>
      <c r="F353" s="233">
        <v>513.05000000000007</v>
      </c>
      <c r="G353" s="233">
        <v>495.10000000000014</v>
      </c>
      <c r="H353" s="233">
        <v>591.10000000000014</v>
      </c>
      <c r="I353" s="233">
        <v>609.05000000000018</v>
      </c>
      <c r="J353" s="233">
        <v>639.10000000000014</v>
      </c>
      <c r="K353" s="232">
        <v>579</v>
      </c>
      <c r="L353" s="232">
        <v>531</v>
      </c>
      <c r="M353" s="232">
        <v>76.710400000000007</v>
      </c>
      <c r="N353" s="1"/>
      <c r="O353" s="1"/>
    </row>
    <row r="354" spans="1:15" ht="12.75" customHeight="1">
      <c r="A354" s="30">
        <v>344</v>
      </c>
      <c r="B354" s="218" t="s">
        <v>438</v>
      </c>
      <c r="C354" s="232">
        <v>309.64999999999998</v>
      </c>
      <c r="D354" s="233">
        <v>304.45</v>
      </c>
      <c r="E354" s="233">
        <v>294.89999999999998</v>
      </c>
      <c r="F354" s="233">
        <v>280.14999999999998</v>
      </c>
      <c r="G354" s="233">
        <v>270.59999999999997</v>
      </c>
      <c r="H354" s="233">
        <v>319.2</v>
      </c>
      <c r="I354" s="233">
        <v>328.75000000000006</v>
      </c>
      <c r="J354" s="233">
        <v>343.5</v>
      </c>
      <c r="K354" s="232">
        <v>314</v>
      </c>
      <c r="L354" s="232">
        <v>289.7</v>
      </c>
      <c r="M354" s="232">
        <v>24.878319999999999</v>
      </c>
      <c r="N354" s="1"/>
      <c r="O354" s="1"/>
    </row>
    <row r="355" spans="1:15" ht="12.75" customHeight="1">
      <c r="A355" s="30">
        <v>345</v>
      </c>
      <c r="B355" s="218" t="s">
        <v>179</v>
      </c>
      <c r="C355" s="232">
        <v>1726.4</v>
      </c>
      <c r="D355" s="233">
        <v>1726.1333333333332</v>
      </c>
      <c r="E355" s="233">
        <v>1710.2666666666664</v>
      </c>
      <c r="F355" s="233">
        <v>1694.1333333333332</v>
      </c>
      <c r="G355" s="233">
        <v>1678.2666666666664</v>
      </c>
      <c r="H355" s="233">
        <v>1742.2666666666664</v>
      </c>
      <c r="I355" s="233">
        <v>1758.1333333333332</v>
      </c>
      <c r="J355" s="233">
        <v>1774.2666666666664</v>
      </c>
      <c r="K355" s="232">
        <v>1742</v>
      </c>
      <c r="L355" s="232">
        <v>1710</v>
      </c>
      <c r="M355" s="232">
        <v>2.2471299999999998</v>
      </c>
      <c r="N355" s="1"/>
      <c r="O355" s="1"/>
    </row>
    <row r="356" spans="1:15" ht="12.75" customHeight="1">
      <c r="A356" s="30">
        <v>346</v>
      </c>
      <c r="B356" s="218" t="s">
        <v>169</v>
      </c>
      <c r="C356" s="232">
        <v>41921.050000000003</v>
      </c>
      <c r="D356" s="233">
        <v>42312</v>
      </c>
      <c r="E356" s="233">
        <v>41434.050000000003</v>
      </c>
      <c r="F356" s="233">
        <v>40947.050000000003</v>
      </c>
      <c r="G356" s="233">
        <v>40069.100000000006</v>
      </c>
      <c r="H356" s="233">
        <v>42799</v>
      </c>
      <c r="I356" s="233">
        <v>43676.95</v>
      </c>
      <c r="J356" s="233">
        <v>44163.95</v>
      </c>
      <c r="K356" s="232">
        <v>43189.95</v>
      </c>
      <c r="L356" s="232">
        <v>41825</v>
      </c>
      <c r="M356" s="232">
        <v>0.21542</v>
      </c>
      <c r="N356" s="1"/>
      <c r="O356" s="1"/>
    </row>
    <row r="357" spans="1:15" ht="12.75" customHeight="1">
      <c r="A357" s="30">
        <v>347</v>
      </c>
      <c r="B357" s="218" t="s">
        <v>853</v>
      </c>
      <c r="C357" s="232">
        <v>1193.4000000000001</v>
      </c>
      <c r="D357" s="233">
        <v>1194.1333333333334</v>
      </c>
      <c r="E357" s="233">
        <v>1170.2666666666669</v>
      </c>
      <c r="F357" s="233">
        <v>1147.1333333333334</v>
      </c>
      <c r="G357" s="233">
        <v>1123.2666666666669</v>
      </c>
      <c r="H357" s="233">
        <v>1217.2666666666669</v>
      </c>
      <c r="I357" s="233">
        <v>1241.1333333333332</v>
      </c>
      <c r="J357" s="233">
        <v>1264.2666666666669</v>
      </c>
      <c r="K357" s="232">
        <v>1218</v>
      </c>
      <c r="L357" s="232">
        <v>1171</v>
      </c>
      <c r="M357" s="232">
        <v>1.4890699999999999</v>
      </c>
      <c r="N357" s="1"/>
      <c r="O357" s="1"/>
    </row>
    <row r="358" spans="1:15" ht="12.75" customHeight="1">
      <c r="A358" s="30">
        <v>348</v>
      </c>
      <c r="B358" s="218" t="s">
        <v>439</v>
      </c>
      <c r="C358" s="232">
        <v>4027.95</v>
      </c>
      <c r="D358" s="233">
        <v>3974.3166666666671</v>
      </c>
      <c r="E358" s="233">
        <v>3903.6333333333341</v>
      </c>
      <c r="F358" s="233">
        <v>3779.3166666666671</v>
      </c>
      <c r="G358" s="233">
        <v>3708.6333333333341</v>
      </c>
      <c r="H358" s="233">
        <v>4098.6333333333341</v>
      </c>
      <c r="I358" s="233">
        <v>4169.3166666666675</v>
      </c>
      <c r="J358" s="233">
        <v>4293.6333333333341</v>
      </c>
      <c r="K358" s="232">
        <v>4045</v>
      </c>
      <c r="L358" s="232">
        <v>3850</v>
      </c>
      <c r="M358" s="232">
        <v>4.4593400000000001</v>
      </c>
      <c r="N358" s="1"/>
      <c r="O358" s="1"/>
    </row>
    <row r="359" spans="1:15" ht="12.75" customHeight="1">
      <c r="A359" s="30">
        <v>349</v>
      </c>
      <c r="B359" s="218" t="s">
        <v>171</v>
      </c>
      <c r="C359" s="232">
        <v>216.6</v>
      </c>
      <c r="D359" s="233">
        <v>215.48333333333335</v>
      </c>
      <c r="E359" s="233">
        <v>213.8666666666667</v>
      </c>
      <c r="F359" s="233">
        <v>211.13333333333335</v>
      </c>
      <c r="G359" s="233">
        <v>209.51666666666671</v>
      </c>
      <c r="H359" s="233">
        <v>218.2166666666667</v>
      </c>
      <c r="I359" s="233">
        <v>219.83333333333337</v>
      </c>
      <c r="J359" s="233">
        <v>222.56666666666669</v>
      </c>
      <c r="K359" s="232">
        <v>217.1</v>
      </c>
      <c r="L359" s="232">
        <v>212.75</v>
      </c>
      <c r="M359" s="232">
        <v>16.33559</v>
      </c>
      <c r="N359" s="1"/>
      <c r="O359" s="1"/>
    </row>
    <row r="360" spans="1:15" ht="12.75" customHeight="1">
      <c r="A360" s="30">
        <v>350</v>
      </c>
      <c r="B360" s="218" t="s">
        <v>173</v>
      </c>
      <c r="C360" s="232">
        <v>4406.95</v>
      </c>
      <c r="D360" s="233">
        <v>4415.6333333333332</v>
      </c>
      <c r="E360" s="233">
        <v>4392.3166666666666</v>
      </c>
      <c r="F360" s="233">
        <v>4377.6833333333334</v>
      </c>
      <c r="G360" s="233">
        <v>4354.3666666666668</v>
      </c>
      <c r="H360" s="233">
        <v>4430.2666666666664</v>
      </c>
      <c r="I360" s="233">
        <v>4453.5833333333321</v>
      </c>
      <c r="J360" s="233">
        <v>4468.2166666666662</v>
      </c>
      <c r="K360" s="232">
        <v>4438.95</v>
      </c>
      <c r="L360" s="232">
        <v>4401</v>
      </c>
      <c r="M360" s="232">
        <v>3.3110000000000001E-2</v>
      </c>
      <c r="N360" s="1"/>
      <c r="O360" s="1"/>
    </row>
    <row r="361" spans="1:15" ht="12.75" customHeight="1">
      <c r="A361" s="30">
        <v>351</v>
      </c>
      <c r="B361" s="218" t="s">
        <v>441</v>
      </c>
      <c r="C361" s="232">
        <v>1425.85</v>
      </c>
      <c r="D361" s="233">
        <v>1426.9833333333336</v>
      </c>
      <c r="E361" s="233">
        <v>1414.7666666666671</v>
      </c>
      <c r="F361" s="233">
        <v>1403.6833333333336</v>
      </c>
      <c r="G361" s="233">
        <v>1391.4666666666672</v>
      </c>
      <c r="H361" s="233">
        <v>1438.0666666666671</v>
      </c>
      <c r="I361" s="233">
        <v>1450.2833333333333</v>
      </c>
      <c r="J361" s="233">
        <v>1461.366666666667</v>
      </c>
      <c r="K361" s="232">
        <v>1439.2</v>
      </c>
      <c r="L361" s="232">
        <v>1415.9</v>
      </c>
      <c r="M361" s="232">
        <v>1.1161000000000001</v>
      </c>
      <c r="N361" s="1"/>
      <c r="O361" s="1"/>
    </row>
    <row r="362" spans="1:15" ht="12.75" customHeight="1">
      <c r="A362" s="30">
        <v>352</v>
      </c>
      <c r="B362" s="218" t="s">
        <v>174</v>
      </c>
      <c r="C362" s="232">
        <v>2530</v>
      </c>
      <c r="D362" s="233">
        <v>2533.3333333333335</v>
      </c>
      <c r="E362" s="233">
        <v>2506.666666666667</v>
      </c>
      <c r="F362" s="233">
        <v>2483.3333333333335</v>
      </c>
      <c r="G362" s="233">
        <v>2456.666666666667</v>
      </c>
      <c r="H362" s="233">
        <v>2556.666666666667</v>
      </c>
      <c r="I362" s="233">
        <v>2583.3333333333339</v>
      </c>
      <c r="J362" s="233">
        <v>2606.666666666667</v>
      </c>
      <c r="K362" s="232">
        <v>2560</v>
      </c>
      <c r="L362" s="232">
        <v>2510</v>
      </c>
      <c r="M362" s="232">
        <v>3.3488899999999999</v>
      </c>
      <c r="N362" s="1"/>
      <c r="O362" s="1"/>
    </row>
    <row r="363" spans="1:15" ht="12.75" customHeight="1">
      <c r="A363" s="30">
        <v>353</v>
      </c>
      <c r="B363" s="218" t="s">
        <v>442</v>
      </c>
      <c r="C363" s="232">
        <v>906.85</v>
      </c>
      <c r="D363" s="233">
        <v>904.2833333333333</v>
      </c>
      <c r="E363" s="233">
        <v>893.56666666666661</v>
      </c>
      <c r="F363" s="233">
        <v>880.2833333333333</v>
      </c>
      <c r="G363" s="233">
        <v>869.56666666666661</v>
      </c>
      <c r="H363" s="233">
        <v>917.56666666666661</v>
      </c>
      <c r="I363" s="233">
        <v>928.2833333333333</v>
      </c>
      <c r="J363" s="233">
        <v>941.56666666666661</v>
      </c>
      <c r="K363" s="232">
        <v>915</v>
      </c>
      <c r="L363" s="232">
        <v>891</v>
      </c>
      <c r="M363" s="232">
        <v>0.20487</v>
      </c>
      <c r="N363" s="1"/>
      <c r="O363" s="1"/>
    </row>
    <row r="364" spans="1:15" ht="12.75" customHeight="1">
      <c r="A364" s="30">
        <v>354</v>
      </c>
      <c r="B364" s="218" t="s">
        <v>268</v>
      </c>
      <c r="C364" s="232">
        <v>2580</v>
      </c>
      <c r="D364" s="233">
        <v>2578.35</v>
      </c>
      <c r="E364" s="233">
        <v>2547.6999999999998</v>
      </c>
      <c r="F364" s="233">
        <v>2515.4</v>
      </c>
      <c r="G364" s="233">
        <v>2484.75</v>
      </c>
      <c r="H364" s="233">
        <v>2610.6499999999996</v>
      </c>
      <c r="I364" s="233">
        <v>2641.3</v>
      </c>
      <c r="J364" s="233">
        <v>2673.5999999999995</v>
      </c>
      <c r="K364" s="232">
        <v>2609</v>
      </c>
      <c r="L364" s="232">
        <v>2546.0500000000002</v>
      </c>
      <c r="M364" s="232">
        <v>1.9454800000000001</v>
      </c>
      <c r="N364" s="1"/>
      <c r="O364" s="1"/>
    </row>
    <row r="365" spans="1:15" ht="12.75" customHeight="1">
      <c r="A365" s="30">
        <v>355</v>
      </c>
      <c r="B365" s="218" t="s">
        <v>443</v>
      </c>
      <c r="C365" s="232">
        <v>1595.9</v>
      </c>
      <c r="D365" s="233">
        <v>1596.7</v>
      </c>
      <c r="E365" s="233">
        <v>1584.4</v>
      </c>
      <c r="F365" s="233">
        <v>1572.9</v>
      </c>
      <c r="G365" s="233">
        <v>1560.6000000000001</v>
      </c>
      <c r="H365" s="233">
        <v>1608.2</v>
      </c>
      <c r="I365" s="233">
        <v>1620.4999999999998</v>
      </c>
      <c r="J365" s="233">
        <v>1632</v>
      </c>
      <c r="K365" s="232">
        <v>1609</v>
      </c>
      <c r="L365" s="232">
        <v>1585.2</v>
      </c>
      <c r="M365" s="232">
        <v>0.41741</v>
      </c>
      <c r="N365" s="1"/>
      <c r="O365" s="1"/>
    </row>
    <row r="366" spans="1:15" ht="12.75" customHeight="1">
      <c r="A366" s="30">
        <v>356</v>
      </c>
      <c r="B366" s="218" t="s">
        <v>787</v>
      </c>
      <c r="C366" s="232">
        <v>303.45</v>
      </c>
      <c r="D366" s="233">
        <v>304.38333333333333</v>
      </c>
      <c r="E366" s="233">
        <v>299.81666666666666</v>
      </c>
      <c r="F366" s="233">
        <v>296.18333333333334</v>
      </c>
      <c r="G366" s="233">
        <v>291.61666666666667</v>
      </c>
      <c r="H366" s="233">
        <v>308.01666666666665</v>
      </c>
      <c r="I366" s="233">
        <v>312.58333333333326</v>
      </c>
      <c r="J366" s="233">
        <v>316.21666666666664</v>
      </c>
      <c r="K366" s="232">
        <v>308.95</v>
      </c>
      <c r="L366" s="232">
        <v>300.75</v>
      </c>
      <c r="M366" s="232">
        <v>29.803660000000001</v>
      </c>
      <c r="N366" s="1"/>
      <c r="O366" s="1"/>
    </row>
    <row r="367" spans="1:15" ht="12.75" customHeight="1">
      <c r="A367" s="30">
        <v>357</v>
      </c>
      <c r="B367" s="218" t="s">
        <v>172</v>
      </c>
      <c r="C367" s="232">
        <v>149.69999999999999</v>
      </c>
      <c r="D367" s="233">
        <v>147.13333333333333</v>
      </c>
      <c r="E367" s="233">
        <v>143.71666666666664</v>
      </c>
      <c r="F367" s="233">
        <v>137.73333333333332</v>
      </c>
      <c r="G367" s="233">
        <v>134.31666666666663</v>
      </c>
      <c r="H367" s="233">
        <v>153.11666666666665</v>
      </c>
      <c r="I367" s="233">
        <v>156.53333333333333</v>
      </c>
      <c r="J367" s="233">
        <v>162.51666666666665</v>
      </c>
      <c r="K367" s="232">
        <v>150.55000000000001</v>
      </c>
      <c r="L367" s="232">
        <v>141.15</v>
      </c>
      <c r="M367" s="232">
        <v>136.57302999999999</v>
      </c>
      <c r="N367" s="1"/>
      <c r="O367" s="1"/>
    </row>
    <row r="368" spans="1:15" ht="12.75" customHeight="1">
      <c r="A368" s="30">
        <v>358</v>
      </c>
      <c r="B368" s="218" t="s">
        <v>177</v>
      </c>
      <c r="C368" s="232">
        <v>215.05</v>
      </c>
      <c r="D368" s="233">
        <v>214.51666666666665</v>
      </c>
      <c r="E368" s="233">
        <v>213.5333333333333</v>
      </c>
      <c r="F368" s="233">
        <v>212.01666666666665</v>
      </c>
      <c r="G368" s="233">
        <v>211.0333333333333</v>
      </c>
      <c r="H368" s="233">
        <v>216.0333333333333</v>
      </c>
      <c r="I368" s="233">
        <v>217.01666666666665</v>
      </c>
      <c r="J368" s="233">
        <v>218.5333333333333</v>
      </c>
      <c r="K368" s="232">
        <v>215.5</v>
      </c>
      <c r="L368" s="232">
        <v>213</v>
      </c>
      <c r="M368" s="232">
        <v>44.695459999999997</v>
      </c>
      <c r="N368" s="1"/>
      <c r="O368" s="1"/>
    </row>
    <row r="369" spans="1:15" ht="12.75" customHeight="1">
      <c r="A369" s="30">
        <v>359</v>
      </c>
      <c r="B369" s="218" t="s">
        <v>788</v>
      </c>
      <c r="C369" s="232">
        <v>357.95</v>
      </c>
      <c r="D369" s="233">
        <v>357.11666666666662</v>
      </c>
      <c r="E369" s="233">
        <v>353.23333333333323</v>
      </c>
      <c r="F369" s="233">
        <v>348.51666666666659</v>
      </c>
      <c r="G369" s="233">
        <v>344.63333333333321</v>
      </c>
      <c r="H369" s="233">
        <v>361.83333333333326</v>
      </c>
      <c r="I369" s="233">
        <v>365.71666666666658</v>
      </c>
      <c r="J369" s="233">
        <v>370.43333333333328</v>
      </c>
      <c r="K369" s="232">
        <v>361</v>
      </c>
      <c r="L369" s="232">
        <v>352.4</v>
      </c>
      <c r="M369" s="232">
        <v>5.4584700000000002</v>
      </c>
      <c r="N369" s="1"/>
      <c r="O369" s="1"/>
    </row>
    <row r="370" spans="1:15" ht="12.75" customHeight="1">
      <c r="A370" s="30">
        <v>360</v>
      </c>
      <c r="B370" s="218" t="s">
        <v>269</v>
      </c>
      <c r="C370" s="232">
        <v>469.35</v>
      </c>
      <c r="D370" s="233">
        <v>467.55</v>
      </c>
      <c r="E370" s="233">
        <v>460.6</v>
      </c>
      <c r="F370" s="233">
        <v>451.85</v>
      </c>
      <c r="G370" s="233">
        <v>444.90000000000003</v>
      </c>
      <c r="H370" s="233">
        <v>476.3</v>
      </c>
      <c r="I370" s="233">
        <v>483.24999999999994</v>
      </c>
      <c r="J370" s="233">
        <v>492</v>
      </c>
      <c r="K370" s="232">
        <v>474.5</v>
      </c>
      <c r="L370" s="232">
        <v>458.8</v>
      </c>
      <c r="M370" s="232">
        <v>2.1669399999999999</v>
      </c>
      <c r="N370" s="1"/>
      <c r="O370" s="1"/>
    </row>
    <row r="371" spans="1:15" ht="12.75" customHeight="1">
      <c r="A371" s="30">
        <v>361</v>
      </c>
      <c r="B371" s="218" t="s">
        <v>444</v>
      </c>
      <c r="C371" s="232">
        <v>592.35</v>
      </c>
      <c r="D371" s="233">
        <v>594.11666666666667</v>
      </c>
      <c r="E371" s="233">
        <v>586.68333333333339</v>
      </c>
      <c r="F371" s="233">
        <v>581.01666666666677</v>
      </c>
      <c r="G371" s="233">
        <v>573.58333333333348</v>
      </c>
      <c r="H371" s="233">
        <v>599.7833333333333</v>
      </c>
      <c r="I371" s="233">
        <v>607.21666666666647</v>
      </c>
      <c r="J371" s="233">
        <v>612.88333333333321</v>
      </c>
      <c r="K371" s="232">
        <v>601.54999999999995</v>
      </c>
      <c r="L371" s="232">
        <v>588.45000000000005</v>
      </c>
      <c r="M371" s="232">
        <v>0.92127999999999999</v>
      </c>
      <c r="N371" s="1"/>
      <c r="O371" s="1"/>
    </row>
    <row r="372" spans="1:15" ht="12.75" customHeight="1">
      <c r="A372" s="30">
        <v>362</v>
      </c>
      <c r="B372" s="218" t="s">
        <v>445</v>
      </c>
      <c r="C372" s="232">
        <v>103.75</v>
      </c>
      <c r="D372" s="233">
        <v>104.26666666666667</v>
      </c>
      <c r="E372" s="233">
        <v>102.68333333333334</v>
      </c>
      <c r="F372" s="233">
        <v>101.61666666666667</v>
      </c>
      <c r="G372" s="233">
        <v>100.03333333333335</v>
      </c>
      <c r="H372" s="233">
        <v>105.33333333333333</v>
      </c>
      <c r="I372" s="233">
        <v>106.91666666666667</v>
      </c>
      <c r="J372" s="233">
        <v>107.98333333333332</v>
      </c>
      <c r="K372" s="232">
        <v>105.85</v>
      </c>
      <c r="L372" s="232">
        <v>103.2</v>
      </c>
      <c r="M372" s="232">
        <v>1.9852000000000001</v>
      </c>
      <c r="N372" s="1"/>
      <c r="O372" s="1"/>
    </row>
    <row r="373" spans="1:15" ht="12.75" customHeight="1">
      <c r="A373" s="30">
        <v>363</v>
      </c>
      <c r="B373" s="218" t="s">
        <v>828</v>
      </c>
      <c r="C373" s="232">
        <v>1176</v>
      </c>
      <c r="D373" s="233">
        <v>1166.8</v>
      </c>
      <c r="E373" s="233">
        <v>1143.5999999999999</v>
      </c>
      <c r="F373" s="233">
        <v>1111.2</v>
      </c>
      <c r="G373" s="233">
        <v>1088</v>
      </c>
      <c r="H373" s="233">
        <v>1199.1999999999998</v>
      </c>
      <c r="I373" s="233">
        <v>1222.4000000000001</v>
      </c>
      <c r="J373" s="233">
        <v>1254.7999999999997</v>
      </c>
      <c r="K373" s="232">
        <v>1190</v>
      </c>
      <c r="L373" s="232">
        <v>1134.4000000000001</v>
      </c>
      <c r="M373" s="232">
        <v>0.16134000000000001</v>
      </c>
      <c r="N373" s="1"/>
      <c r="O373" s="1"/>
    </row>
    <row r="374" spans="1:15" ht="12.75" customHeight="1">
      <c r="A374" s="30">
        <v>364</v>
      </c>
      <c r="B374" s="218" t="s">
        <v>446</v>
      </c>
      <c r="C374" s="232">
        <v>4001.75</v>
      </c>
      <c r="D374" s="233">
        <v>4000.4333333333329</v>
      </c>
      <c r="E374" s="233">
        <v>3956.4166666666661</v>
      </c>
      <c r="F374" s="233">
        <v>3911.083333333333</v>
      </c>
      <c r="G374" s="233">
        <v>3867.0666666666662</v>
      </c>
      <c r="H374" s="233">
        <v>4045.766666666666</v>
      </c>
      <c r="I374" s="233">
        <v>4089.7833333333333</v>
      </c>
      <c r="J374" s="233">
        <v>4135.1166666666659</v>
      </c>
      <c r="K374" s="232">
        <v>4044.45</v>
      </c>
      <c r="L374" s="232">
        <v>3955.1</v>
      </c>
      <c r="M374" s="232">
        <v>0.18926000000000001</v>
      </c>
      <c r="N374" s="1"/>
      <c r="O374" s="1"/>
    </row>
    <row r="375" spans="1:15" ht="12.75" customHeight="1">
      <c r="A375" s="30">
        <v>365</v>
      </c>
      <c r="B375" s="218" t="s">
        <v>270</v>
      </c>
      <c r="C375" s="232">
        <v>14273.3</v>
      </c>
      <c r="D375" s="233">
        <v>14324</v>
      </c>
      <c r="E375" s="233">
        <v>14113.3</v>
      </c>
      <c r="F375" s="233">
        <v>13953.3</v>
      </c>
      <c r="G375" s="233">
        <v>13742.599999999999</v>
      </c>
      <c r="H375" s="233">
        <v>14484</v>
      </c>
      <c r="I375" s="233">
        <v>14694.7</v>
      </c>
      <c r="J375" s="233">
        <v>14854.7</v>
      </c>
      <c r="K375" s="232">
        <v>14534.7</v>
      </c>
      <c r="L375" s="232">
        <v>14164</v>
      </c>
      <c r="M375" s="232">
        <v>4.4290000000000003E-2</v>
      </c>
      <c r="N375" s="1"/>
      <c r="O375" s="1"/>
    </row>
    <row r="376" spans="1:15" ht="12.75" customHeight="1">
      <c r="A376" s="30">
        <v>366</v>
      </c>
      <c r="B376" s="218" t="s">
        <v>176</v>
      </c>
      <c r="C376" s="232">
        <v>57.15</v>
      </c>
      <c r="D376" s="233">
        <v>57.033333333333331</v>
      </c>
      <c r="E376" s="233">
        <v>56.466666666666661</v>
      </c>
      <c r="F376" s="233">
        <v>55.783333333333331</v>
      </c>
      <c r="G376" s="233">
        <v>55.216666666666661</v>
      </c>
      <c r="H376" s="233">
        <v>57.716666666666661</v>
      </c>
      <c r="I376" s="233">
        <v>58.283333333333324</v>
      </c>
      <c r="J376" s="233">
        <v>58.966666666666661</v>
      </c>
      <c r="K376" s="232">
        <v>57.6</v>
      </c>
      <c r="L376" s="232">
        <v>56.35</v>
      </c>
      <c r="M376" s="232">
        <v>729.24743999999998</v>
      </c>
      <c r="N376" s="1"/>
      <c r="O376" s="1"/>
    </row>
    <row r="377" spans="1:15" ht="12.75" customHeight="1">
      <c r="A377" s="30">
        <v>367</v>
      </c>
      <c r="B377" s="218" t="s">
        <v>447</v>
      </c>
      <c r="C377" s="232">
        <v>412.3</v>
      </c>
      <c r="D377" s="233">
        <v>412.55</v>
      </c>
      <c r="E377" s="233">
        <v>409.1</v>
      </c>
      <c r="F377" s="233">
        <v>405.90000000000003</v>
      </c>
      <c r="G377" s="233">
        <v>402.45000000000005</v>
      </c>
      <c r="H377" s="233">
        <v>415.75</v>
      </c>
      <c r="I377" s="233">
        <v>419.19999999999993</v>
      </c>
      <c r="J377" s="233">
        <v>422.4</v>
      </c>
      <c r="K377" s="232">
        <v>416</v>
      </c>
      <c r="L377" s="232">
        <v>409.35</v>
      </c>
      <c r="M377" s="232">
        <v>0.46018999999999999</v>
      </c>
      <c r="N377" s="1"/>
      <c r="O377" s="1"/>
    </row>
    <row r="378" spans="1:15" ht="12.75" customHeight="1">
      <c r="A378" s="30">
        <v>368</v>
      </c>
      <c r="B378" s="218" t="s">
        <v>181</v>
      </c>
      <c r="C378" s="232">
        <v>181.35</v>
      </c>
      <c r="D378" s="233">
        <v>180.78333333333333</v>
      </c>
      <c r="E378" s="233">
        <v>179.06666666666666</v>
      </c>
      <c r="F378" s="233">
        <v>176.78333333333333</v>
      </c>
      <c r="G378" s="233">
        <v>175.06666666666666</v>
      </c>
      <c r="H378" s="233">
        <v>183.06666666666666</v>
      </c>
      <c r="I378" s="233">
        <v>184.7833333333333</v>
      </c>
      <c r="J378" s="233">
        <v>187.06666666666666</v>
      </c>
      <c r="K378" s="232">
        <v>182.5</v>
      </c>
      <c r="L378" s="232">
        <v>178.5</v>
      </c>
      <c r="M378" s="232">
        <v>119.75072</v>
      </c>
      <c r="N378" s="1"/>
      <c r="O378" s="1"/>
    </row>
    <row r="379" spans="1:15" ht="12.75" customHeight="1">
      <c r="A379" s="30">
        <v>369</v>
      </c>
      <c r="B379" s="218" t="s">
        <v>182</v>
      </c>
      <c r="C379" s="232">
        <v>120.4</v>
      </c>
      <c r="D379" s="233">
        <v>119.38333333333333</v>
      </c>
      <c r="E379" s="233">
        <v>118.01666666666665</v>
      </c>
      <c r="F379" s="233">
        <v>115.63333333333333</v>
      </c>
      <c r="G379" s="233">
        <v>114.26666666666665</v>
      </c>
      <c r="H379" s="233">
        <v>121.76666666666665</v>
      </c>
      <c r="I379" s="233">
        <v>123.13333333333333</v>
      </c>
      <c r="J379" s="233">
        <v>125.51666666666665</v>
      </c>
      <c r="K379" s="232">
        <v>120.75</v>
      </c>
      <c r="L379" s="232">
        <v>117</v>
      </c>
      <c r="M379" s="232">
        <v>193.10744</v>
      </c>
      <c r="N379" s="1"/>
      <c r="O379" s="1"/>
    </row>
    <row r="380" spans="1:15" ht="12.75" customHeight="1">
      <c r="A380" s="30">
        <v>370</v>
      </c>
      <c r="B380" s="218" t="s">
        <v>789</v>
      </c>
      <c r="C380" s="232">
        <v>870.35</v>
      </c>
      <c r="D380" s="233">
        <v>861.85</v>
      </c>
      <c r="E380" s="233">
        <v>848.95</v>
      </c>
      <c r="F380" s="233">
        <v>827.55000000000007</v>
      </c>
      <c r="G380" s="233">
        <v>814.65000000000009</v>
      </c>
      <c r="H380" s="233">
        <v>883.25</v>
      </c>
      <c r="I380" s="233">
        <v>896.14999999999986</v>
      </c>
      <c r="J380" s="233">
        <v>917.55</v>
      </c>
      <c r="K380" s="232">
        <v>874.75</v>
      </c>
      <c r="L380" s="232">
        <v>840.45</v>
      </c>
      <c r="M380" s="232">
        <v>8.0556599999999996</v>
      </c>
      <c r="N380" s="1"/>
      <c r="O380" s="1"/>
    </row>
    <row r="381" spans="1:15" ht="12.75" customHeight="1">
      <c r="A381" s="30">
        <v>371</v>
      </c>
      <c r="B381" s="218" t="s">
        <v>448</v>
      </c>
      <c r="C381" s="232">
        <v>342.65</v>
      </c>
      <c r="D381" s="233">
        <v>342.23333333333329</v>
      </c>
      <c r="E381" s="233">
        <v>340.06666666666661</v>
      </c>
      <c r="F381" s="233">
        <v>337.48333333333329</v>
      </c>
      <c r="G381" s="233">
        <v>335.31666666666661</v>
      </c>
      <c r="H381" s="233">
        <v>344.81666666666661</v>
      </c>
      <c r="I381" s="233">
        <v>346.98333333333323</v>
      </c>
      <c r="J381" s="233">
        <v>349.56666666666661</v>
      </c>
      <c r="K381" s="232">
        <v>344.4</v>
      </c>
      <c r="L381" s="232">
        <v>339.65</v>
      </c>
      <c r="M381" s="232">
        <v>5.1320199999999998</v>
      </c>
      <c r="N381" s="1"/>
      <c r="O381" s="1"/>
    </row>
    <row r="382" spans="1:15" ht="12.75" customHeight="1">
      <c r="A382" s="30">
        <v>372</v>
      </c>
      <c r="B382" s="218" t="s">
        <v>449</v>
      </c>
      <c r="C382" s="232">
        <v>1025.3</v>
      </c>
      <c r="D382" s="233">
        <v>1025.4333333333334</v>
      </c>
      <c r="E382" s="233">
        <v>1016.8666666666668</v>
      </c>
      <c r="F382" s="233">
        <v>1008.4333333333334</v>
      </c>
      <c r="G382" s="233">
        <v>999.86666666666679</v>
      </c>
      <c r="H382" s="233">
        <v>1033.8666666666668</v>
      </c>
      <c r="I382" s="233">
        <v>1042.4333333333334</v>
      </c>
      <c r="J382" s="233">
        <v>1050.8666666666668</v>
      </c>
      <c r="K382" s="232">
        <v>1034</v>
      </c>
      <c r="L382" s="232">
        <v>1017</v>
      </c>
      <c r="M382" s="232">
        <v>1.3251200000000001</v>
      </c>
      <c r="N382" s="1"/>
      <c r="O382" s="1"/>
    </row>
    <row r="383" spans="1:15" ht="12.75" customHeight="1">
      <c r="A383" s="30">
        <v>373</v>
      </c>
      <c r="B383" s="218" t="s">
        <v>450</v>
      </c>
      <c r="C383" s="232">
        <v>68.55</v>
      </c>
      <c r="D383" s="233">
        <v>68.583333333333329</v>
      </c>
      <c r="E383" s="233">
        <v>67.766666666666652</v>
      </c>
      <c r="F383" s="233">
        <v>66.98333333333332</v>
      </c>
      <c r="G383" s="233">
        <v>66.166666666666643</v>
      </c>
      <c r="H383" s="233">
        <v>69.36666666666666</v>
      </c>
      <c r="I383" s="233">
        <v>70.183333333333351</v>
      </c>
      <c r="J383" s="233">
        <v>70.966666666666669</v>
      </c>
      <c r="K383" s="232">
        <v>69.400000000000006</v>
      </c>
      <c r="L383" s="232">
        <v>67.8</v>
      </c>
      <c r="M383" s="232">
        <v>52.033639999999998</v>
      </c>
      <c r="N383" s="1"/>
      <c r="O383" s="1"/>
    </row>
    <row r="384" spans="1:15" ht="12.75" customHeight="1">
      <c r="A384" s="30">
        <v>374</v>
      </c>
      <c r="B384" s="218" t="s">
        <v>451</v>
      </c>
      <c r="C384" s="232">
        <v>178.85</v>
      </c>
      <c r="D384" s="233">
        <v>176.5333333333333</v>
      </c>
      <c r="E384" s="233">
        <v>173.36666666666662</v>
      </c>
      <c r="F384" s="233">
        <v>167.88333333333333</v>
      </c>
      <c r="G384" s="233">
        <v>164.71666666666664</v>
      </c>
      <c r="H384" s="233">
        <v>182.01666666666659</v>
      </c>
      <c r="I384" s="233">
        <v>185.18333333333328</v>
      </c>
      <c r="J384" s="233">
        <v>190.66666666666657</v>
      </c>
      <c r="K384" s="232">
        <v>179.7</v>
      </c>
      <c r="L384" s="232">
        <v>171.05</v>
      </c>
      <c r="M384" s="232">
        <v>25.622679999999999</v>
      </c>
      <c r="N384" s="1"/>
      <c r="O384" s="1"/>
    </row>
    <row r="385" spans="1:15" ht="12.75" customHeight="1">
      <c r="A385" s="30">
        <v>375</v>
      </c>
      <c r="B385" s="218" t="s">
        <v>452</v>
      </c>
      <c r="C385" s="232">
        <v>714.65</v>
      </c>
      <c r="D385" s="233">
        <v>721.5</v>
      </c>
      <c r="E385" s="233">
        <v>704.3</v>
      </c>
      <c r="F385" s="233">
        <v>693.94999999999993</v>
      </c>
      <c r="G385" s="233">
        <v>676.74999999999989</v>
      </c>
      <c r="H385" s="233">
        <v>731.85</v>
      </c>
      <c r="I385" s="233">
        <v>749.05000000000007</v>
      </c>
      <c r="J385" s="233">
        <v>759.40000000000009</v>
      </c>
      <c r="K385" s="232">
        <v>738.7</v>
      </c>
      <c r="L385" s="232">
        <v>711.15</v>
      </c>
      <c r="M385" s="232">
        <v>2.43031</v>
      </c>
      <c r="N385" s="1"/>
      <c r="O385" s="1"/>
    </row>
    <row r="386" spans="1:15" ht="12.75" customHeight="1">
      <c r="A386" s="30">
        <v>376</v>
      </c>
      <c r="B386" s="218" t="s">
        <v>453</v>
      </c>
      <c r="C386" s="232">
        <v>246.75</v>
      </c>
      <c r="D386" s="233">
        <v>245.6</v>
      </c>
      <c r="E386" s="233">
        <v>244</v>
      </c>
      <c r="F386" s="233">
        <v>241.25</v>
      </c>
      <c r="G386" s="233">
        <v>239.65</v>
      </c>
      <c r="H386" s="233">
        <v>248.35</v>
      </c>
      <c r="I386" s="233">
        <v>249.94999999999996</v>
      </c>
      <c r="J386" s="233">
        <v>252.7</v>
      </c>
      <c r="K386" s="232">
        <v>247.2</v>
      </c>
      <c r="L386" s="232">
        <v>242.85</v>
      </c>
      <c r="M386" s="232">
        <v>2.9745300000000001</v>
      </c>
      <c r="N386" s="1"/>
      <c r="O386" s="1"/>
    </row>
    <row r="387" spans="1:15" ht="12.75" customHeight="1">
      <c r="A387" s="30">
        <v>377</v>
      </c>
      <c r="B387" s="218" t="s">
        <v>454</v>
      </c>
      <c r="C387" s="232">
        <v>132.25</v>
      </c>
      <c r="D387" s="233">
        <v>132.85</v>
      </c>
      <c r="E387" s="233">
        <v>130</v>
      </c>
      <c r="F387" s="233">
        <v>127.75</v>
      </c>
      <c r="G387" s="233">
        <v>124.9</v>
      </c>
      <c r="H387" s="233">
        <v>135.1</v>
      </c>
      <c r="I387" s="233">
        <v>137.94999999999996</v>
      </c>
      <c r="J387" s="233">
        <v>140.19999999999999</v>
      </c>
      <c r="K387" s="232">
        <v>135.69999999999999</v>
      </c>
      <c r="L387" s="232">
        <v>130.6</v>
      </c>
      <c r="M387" s="232">
        <v>99.172399999999996</v>
      </c>
      <c r="N387" s="1"/>
      <c r="O387" s="1"/>
    </row>
    <row r="388" spans="1:15" ht="12.75" customHeight="1">
      <c r="A388" s="30">
        <v>378</v>
      </c>
      <c r="B388" s="218" t="s">
        <v>455</v>
      </c>
      <c r="C388" s="232">
        <v>1996.45</v>
      </c>
      <c r="D388" s="233">
        <v>1983.5</v>
      </c>
      <c r="E388" s="233">
        <v>1962</v>
      </c>
      <c r="F388" s="233">
        <v>1927.55</v>
      </c>
      <c r="G388" s="233">
        <v>1906.05</v>
      </c>
      <c r="H388" s="233">
        <v>2017.95</v>
      </c>
      <c r="I388" s="233">
        <v>2039.45</v>
      </c>
      <c r="J388" s="233">
        <v>2073.9</v>
      </c>
      <c r="K388" s="232">
        <v>2005</v>
      </c>
      <c r="L388" s="232">
        <v>1949.05</v>
      </c>
      <c r="M388" s="232">
        <v>0.20663000000000001</v>
      </c>
      <c r="N388" s="1"/>
      <c r="O388" s="1"/>
    </row>
    <row r="389" spans="1:15" ht="12.75" customHeight="1">
      <c r="A389" s="30">
        <v>379</v>
      </c>
      <c r="B389" s="218" t="s">
        <v>829</v>
      </c>
      <c r="C389" s="232">
        <v>42.65</v>
      </c>
      <c r="D389" s="233">
        <v>42.733333333333327</v>
      </c>
      <c r="E389" s="233">
        <v>42.216666666666654</v>
      </c>
      <c r="F389" s="233">
        <v>41.783333333333324</v>
      </c>
      <c r="G389" s="233">
        <v>41.266666666666652</v>
      </c>
      <c r="H389" s="233">
        <v>43.166666666666657</v>
      </c>
      <c r="I389" s="233">
        <v>43.683333333333323</v>
      </c>
      <c r="J389" s="233">
        <v>44.11666666666666</v>
      </c>
      <c r="K389" s="232">
        <v>43.25</v>
      </c>
      <c r="L389" s="232">
        <v>42.3</v>
      </c>
      <c r="M389" s="232">
        <v>9.8026300000000006</v>
      </c>
      <c r="N389" s="1"/>
      <c r="O389" s="1"/>
    </row>
    <row r="390" spans="1:15" ht="12.75" customHeight="1">
      <c r="A390" s="30">
        <v>380</v>
      </c>
      <c r="B390" s="218" t="s">
        <v>863</v>
      </c>
      <c r="C390" s="232">
        <v>1499.45</v>
      </c>
      <c r="D390" s="233">
        <v>1496.2</v>
      </c>
      <c r="E390" s="233">
        <v>1468.3000000000002</v>
      </c>
      <c r="F390" s="233">
        <v>1437.15</v>
      </c>
      <c r="G390" s="233">
        <v>1409.2500000000002</v>
      </c>
      <c r="H390" s="233">
        <v>1527.3500000000001</v>
      </c>
      <c r="I390" s="233">
        <v>1555.2500000000002</v>
      </c>
      <c r="J390" s="233">
        <v>1586.4</v>
      </c>
      <c r="K390" s="232">
        <v>1524.1</v>
      </c>
      <c r="L390" s="232">
        <v>1465.05</v>
      </c>
      <c r="M390" s="232">
        <v>5.9117300000000004</v>
      </c>
      <c r="N390" s="1"/>
      <c r="O390" s="1"/>
    </row>
    <row r="391" spans="1:15" ht="12.75" customHeight="1">
      <c r="A391" s="30">
        <v>381</v>
      </c>
      <c r="B391" s="218" t="s">
        <v>456</v>
      </c>
      <c r="C391" s="232">
        <v>187.7</v>
      </c>
      <c r="D391" s="233">
        <v>185.95000000000002</v>
      </c>
      <c r="E391" s="233">
        <v>182.60000000000002</v>
      </c>
      <c r="F391" s="233">
        <v>177.5</v>
      </c>
      <c r="G391" s="233">
        <v>174.15</v>
      </c>
      <c r="H391" s="233">
        <v>191.05000000000004</v>
      </c>
      <c r="I391" s="233">
        <v>194.4</v>
      </c>
      <c r="J391" s="233">
        <v>199.50000000000006</v>
      </c>
      <c r="K391" s="232">
        <v>189.3</v>
      </c>
      <c r="L391" s="232">
        <v>180.85</v>
      </c>
      <c r="M391" s="232">
        <v>26.921569999999999</v>
      </c>
      <c r="N391" s="1"/>
      <c r="O391" s="1"/>
    </row>
    <row r="392" spans="1:15" ht="12.75" customHeight="1">
      <c r="A392" s="30">
        <v>382</v>
      </c>
      <c r="B392" s="218" t="s">
        <v>457</v>
      </c>
      <c r="C392" s="232">
        <v>907.15</v>
      </c>
      <c r="D392" s="233">
        <v>909.61666666666667</v>
      </c>
      <c r="E392" s="233">
        <v>903.43333333333339</v>
      </c>
      <c r="F392" s="233">
        <v>899.7166666666667</v>
      </c>
      <c r="G392" s="233">
        <v>893.53333333333342</v>
      </c>
      <c r="H392" s="233">
        <v>913.33333333333337</v>
      </c>
      <c r="I392" s="233">
        <v>919.51666666666654</v>
      </c>
      <c r="J392" s="233">
        <v>923.23333333333335</v>
      </c>
      <c r="K392" s="232">
        <v>915.8</v>
      </c>
      <c r="L392" s="232">
        <v>905.9</v>
      </c>
      <c r="M392" s="232">
        <v>0.32838000000000001</v>
      </c>
      <c r="N392" s="1"/>
      <c r="O392" s="1"/>
    </row>
    <row r="393" spans="1:15" ht="12.75" customHeight="1">
      <c r="A393" s="30">
        <v>383</v>
      </c>
      <c r="B393" s="218" t="s">
        <v>183</v>
      </c>
      <c r="C393" s="232">
        <v>2575.9</v>
      </c>
      <c r="D393" s="233">
        <v>2567.6999999999998</v>
      </c>
      <c r="E393" s="233">
        <v>2556.3999999999996</v>
      </c>
      <c r="F393" s="233">
        <v>2536.8999999999996</v>
      </c>
      <c r="G393" s="233">
        <v>2525.5999999999995</v>
      </c>
      <c r="H393" s="233">
        <v>2587.1999999999998</v>
      </c>
      <c r="I393" s="233">
        <v>2598.5</v>
      </c>
      <c r="J393" s="233">
        <v>2618</v>
      </c>
      <c r="K393" s="232">
        <v>2579</v>
      </c>
      <c r="L393" s="232">
        <v>2548.1999999999998</v>
      </c>
      <c r="M393" s="232">
        <v>24.534140000000001</v>
      </c>
      <c r="N393" s="1"/>
      <c r="O393" s="1"/>
    </row>
    <row r="394" spans="1:15" ht="12.75" customHeight="1">
      <c r="A394" s="30">
        <v>384</v>
      </c>
      <c r="B394" s="218" t="s">
        <v>800</v>
      </c>
      <c r="C394" s="232">
        <v>114.3</v>
      </c>
      <c r="D394" s="233">
        <v>113.88333333333333</v>
      </c>
      <c r="E394" s="233">
        <v>112.56666666666665</v>
      </c>
      <c r="F394" s="233">
        <v>110.83333333333333</v>
      </c>
      <c r="G394" s="233">
        <v>109.51666666666665</v>
      </c>
      <c r="H394" s="233">
        <v>115.61666666666665</v>
      </c>
      <c r="I394" s="233">
        <v>116.93333333333331</v>
      </c>
      <c r="J394" s="233">
        <v>118.66666666666664</v>
      </c>
      <c r="K394" s="232">
        <v>115.2</v>
      </c>
      <c r="L394" s="232">
        <v>112.15</v>
      </c>
      <c r="M394" s="232">
        <v>3.0398700000000001</v>
      </c>
      <c r="N394" s="1"/>
      <c r="O394" s="1"/>
    </row>
    <row r="395" spans="1:15" ht="12.75" customHeight="1">
      <c r="A395" s="30">
        <v>385</v>
      </c>
      <c r="B395" s="218" t="s">
        <v>458</v>
      </c>
      <c r="C395" s="232">
        <v>728.05</v>
      </c>
      <c r="D395" s="233">
        <v>734.15</v>
      </c>
      <c r="E395" s="233">
        <v>718.9</v>
      </c>
      <c r="F395" s="233">
        <v>709.75</v>
      </c>
      <c r="G395" s="233">
        <v>694.5</v>
      </c>
      <c r="H395" s="233">
        <v>743.3</v>
      </c>
      <c r="I395" s="233">
        <v>758.55</v>
      </c>
      <c r="J395" s="233">
        <v>767.69999999999993</v>
      </c>
      <c r="K395" s="232">
        <v>749.4</v>
      </c>
      <c r="L395" s="232">
        <v>725</v>
      </c>
      <c r="M395" s="232">
        <v>0.31291999999999998</v>
      </c>
      <c r="N395" s="1"/>
      <c r="O395" s="1"/>
    </row>
    <row r="396" spans="1:15" ht="12.75" customHeight="1">
      <c r="A396" s="30">
        <v>386</v>
      </c>
      <c r="B396" s="218" t="s">
        <v>459</v>
      </c>
      <c r="C396" s="232">
        <v>1216.45</v>
      </c>
      <c r="D396" s="233">
        <v>1219.0833333333333</v>
      </c>
      <c r="E396" s="233">
        <v>1212.3666666666666</v>
      </c>
      <c r="F396" s="233">
        <v>1208.2833333333333</v>
      </c>
      <c r="G396" s="233">
        <v>1201.5666666666666</v>
      </c>
      <c r="H396" s="233">
        <v>1223.1666666666665</v>
      </c>
      <c r="I396" s="233">
        <v>1229.8833333333332</v>
      </c>
      <c r="J396" s="233">
        <v>1233.9666666666665</v>
      </c>
      <c r="K396" s="232">
        <v>1225.8</v>
      </c>
      <c r="L396" s="232">
        <v>1215</v>
      </c>
      <c r="M396" s="232">
        <v>0.33435999999999999</v>
      </c>
      <c r="N396" s="1"/>
      <c r="O396" s="1"/>
    </row>
    <row r="397" spans="1:15" ht="12.75" customHeight="1">
      <c r="A397" s="30">
        <v>387</v>
      </c>
      <c r="B397" s="218" t="s">
        <v>271</v>
      </c>
      <c r="C397" s="232">
        <v>794.85</v>
      </c>
      <c r="D397" s="233">
        <v>795.19999999999993</v>
      </c>
      <c r="E397" s="233">
        <v>790.74999999999989</v>
      </c>
      <c r="F397" s="233">
        <v>786.65</v>
      </c>
      <c r="G397" s="233">
        <v>782.19999999999993</v>
      </c>
      <c r="H397" s="233">
        <v>799.29999999999984</v>
      </c>
      <c r="I397" s="233">
        <v>803.74999999999989</v>
      </c>
      <c r="J397" s="233">
        <v>807.8499999999998</v>
      </c>
      <c r="K397" s="232">
        <v>799.65</v>
      </c>
      <c r="L397" s="232">
        <v>791.1</v>
      </c>
      <c r="M397" s="232">
        <v>2.3636200000000001</v>
      </c>
      <c r="N397" s="1"/>
      <c r="O397" s="1"/>
    </row>
    <row r="398" spans="1:15" ht="12.75" customHeight="1">
      <c r="A398" s="30">
        <v>388</v>
      </c>
      <c r="B398" s="218" t="s">
        <v>185</v>
      </c>
      <c r="C398" s="232">
        <v>1240.05</v>
      </c>
      <c r="D398" s="233">
        <v>1236.5666666666666</v>
      </c>
      <c r="E398" s="233">
        <v>1225.4833333333331</v>
      </c>
      <c r="F398" s="233">
        <v>1210.9166666666665</v>
      </c>
      <c r="G398" s="233">
        <v>1199.833333333333</v>
      </c>
      <c r="H398" s="233">
        <v>1251.1333333333332</v>
      </c>
      <c r="I398" s="233">
        <v>1262.2166666666667</v>
      </c>
      <c r="J398" s="233">
        <v>1276.7833333333333</v>
      </c>
      <c r="K398" s="232">
        <v>1247.6500000000001</v>
      </c>
      <c r="L398" s="232">
        <v>1222</v>
      </c>
      <c r="M398" s="232">
        <v>7.0392299999999999</v>
      </c>
      <c r="N398" s="1"/>
      <c r="O398" s="1"/>
    </row>
    <row r="399" spans="1:15" ht="12.75" customHeight="1">
      <c r="A399" s="30">
        <v>389</v>
      </c>
      <c r="B399" s="218" t="s">
        <v>460</v>
      </c>
      <c r="C399" s="232">
        <v>394.55</v>
      </c>
      <c r="D399" s="233">
        <v>397.13333333333338</v>
      </c>
      <c r="E399" s="233">
        <v>389.71666666666675</v>
      </c>
      <c r="F399" s="233">
        <v>384.88333333333338</v>
      </c>
      <c r="G399" s="233">
        <v>377.46666666666675</v>
      </c>
      <c r="H399" s="233">
        <v>401.96666666666675</v>
      </c>
      <c r="I399" s="233">
        <v>409.38333333333338</v>
      </c>
      <c r="J399" s="233">
        <v>414.21666666666675</v>
      </c>
      <c r="K399" s="232">
        <v>404.55</v>
      </c>
      <c r="L399" s="232">
        <v>392.3</v>
      </c>
      <c r="M399" s="232">
        <v>0.80608999999999997</v>
      </c>
      <c r="N399" s="1"/>
      <c r="O399" s="1"/>
    </row>
    <row r="400" spans="1:15" ht="12.75" customHeight="1">
      <c r="A400" s="30">
        <v>390</v>
      </c>
      <c r="B400" s="218" t="s">
        <v>461</v>
      </c>
      <c r="C400" s="232">
        <v>35.049999999999997</v>
      </c>
      <c r="D400" s="233">
        <v>34.916666666666664</v>
      </c>
      <c r="E400" s="233">
        <v>34.283333333333331</v>
      </c>
      <c r="F400" s="233">
        <v>33.516666666666666</v>
      </c>
      <c r="G400" s="233">
        <v>32.883333333333333</v>
      </c>
      <c r="H400" s="233">
        <v>35.68333333333333</v>
      </c>
      <c r="I400" s="233">
        <v>36.31666666666667</v>
      </c>
      <c r="J400" s="233">
        <v>37.083333333333329</v>
      </c>
      <c r="K400" s="232">
        <v>35.549999999999997</v>
      </c>
      <c r="L400" s="232">
        <v>34.15</v>
      </c>
      <c r="M400" s="232">
        <v>40.99418</v>
      </c>
      <c r="N400" s="1"/>
      <c r="O400" s="1"/>
    </row>
    <row r="401" spans="1:15" ht="12.75" customHeight="1">
      <c r="A401" s="30">
        <v>391</v>
      </c>
      <c r="B401" s="218" t="s">
        <v>462</v>
      </c>
      <c r="C401" s="232">
        <v>4544.45</v>
      </c>
      <c r="D401" s="233">
        <v>4528.8166666666666</v>
      </c>
      <c r="E401" s="233">
        <v>4487.6333333333332</v>
      </c>
      <c r="F401" s="233">
        <v>4430.8166666666666</v>
      </c>
      <c r="G401" s="233">
        <v>4389.6333333333332</v>
      </c>
      <c r="H401" s="233">
        <v>4585.6333333333332</v>
      </c>
      <c r="I401" s="233">
        <v>4626.8166666666657</v>
      </c>
      <c r="J401" s="233">
        <v>4683.6333333333332</v>
      </c>
      <c r="K401" s="232">
        <v>4570</v>
      </c>
      <c r="L401" s="232">
        <v>4472</v>
      </c>
      <c r="M401" s="232">
        <v>0.13173000000000001</v>
      </c>
      <c r="N401" s="1"/>
      <c r="O401" s="1"/>
    </row>
    <row r="402" spans="1:15" ht="12.75" customHeight="1">
      <c r="A402" s="30">
        <v>392</v>
      </c>
      <c r="B402" s="218" t="s">
        <v>189</v>
      </c>
      <c r="C402" s="232">
        <v>2292.4499999999998</v>
      </c>
      <c r="D402" s="233">
        <v>2292.2000000000003</v>
      </c>
      <c r="E402" s="233">
        <v>2276.4000000000005</v>
      </c>
      <c r="F402" s="233">
        <v>2260.3500000000004</v>
      </c>
      <c r="G402" s="233">
        <v>2244.5500000000006</v>
      </c>
      <c r="H402" s="233">
        <v>2308.2500000000005</v>
      </c>
      <c r="I402" s="233">
        <v>2324.0500000000006</v>
      </c>
      <c r="J402" s="233">
        <v>2340.1000000000004</v>
      </c>
      <c r="K402" s="232">
        <v>2308</v>
      </c>
      <c r="L402" s="232">
        <v>2276.15</v>
      </c>
      <c r="M402" s="232">
        <v>3.2160899999999999</v>
      </c>
      <c r="N402" s="1"/>
      <c r="O402" s="1"/>
    </row>
    <row r="403" spans="1:15" ht="12.75" customHeight="1">
      <c r="A403" s="30">
        <v>393</v>
      </c>
      <c r="B403" s="218" t="s">
        <v>806</v>
      </c>
      <c r="C403" s="232">
        <v>75.7</v>
      </c>
      <c r="D403" s="233">
        <v>75.316666666666677</v>
      </c>
      <c r="E403" s="233">
        <v>74.53333333333336</v>
      </c>
      <c r="F403" s="233">
        <v>73.366666666666688</v>
      </c>
      <c r="G403" s="233">
        <v>72.583333333333371</v>
      </c>
      <c r="H403" s="233">
        <v>76.483333333333348</v>
      </c>
      <c r="I403" s="233">
        <v>77.26666666666668</v>
      </c>
      <c r="J403" s="233">
        <v>78.433333333333337</v>
      </c>
      <c r="K403" s="232">
        <v>76.099999999999994</v>
      </c>
      <c r="L403" s="232">
        <v>74.150000000000006</v>
      </c>
      <c r="M403" s="232">
        <v>108.9607</v>
      </c>
      <c r="N403" s="1"/>
      <c r="O403" s="1"/>
    </row>
    <row r="404" spans="1:15" ht="12.75" customHeight="1">
      <c r="A404" s="30">
        <v>394</v>
      </c>
      <c r="B404" s="218" t="s">
        <v>272</v>
      </c>
      <c r="C404" s="232">
        <v>5835.65</v>
      </c>
      <c r="D404" s="233">
        <v>5840.2</v>
      </c>
      <c r="E404" s="233">
        <v>5815.45</v>
      </c>
      <c r="F404" s="233">
        <v>5795.25</v>
      </c>
      <c r="G404" s="233">
        <v>5770.5</v>
      </c>
      <c r="H404" s="233">
        <v>5860.4</v>
      </c>
      <c r="I404" s="233">
        <v>5885.15</v>
      </c>
      <c r="J404" s="233">
        <v>5905.3499999999995</v>
      </c>
      <c r="K404" s="232">
        <v>5864.95</v>
      </c>
      <c r="L404" s="232">
        <v>5820</v>
      </c>
      <c r="M404" s="232">
        <v>3.288E-2</v>
      </c>
      <c r="N404" s="1"/>
      <c r="O404" s="1"/>
    </row>
    <row r="405" spans="1:15" ht="12.75" customHeight="1">
      <c r="A405" s="30">
        <v>395</v>
      </c>
      <c r="B405" s="218" t="s">
        <v>830</v>
      </c>
      <c r="C405" s="232">
        <v>1300.95</v>
      </c>
      <c r="D405" s="233">
        <v>1313.6499999999999</v>
      </c>
      <c r="E405" s="233">
        <v>1277.2999999999997</v>
      </c>
      <c r="F405" s="233">
        <v>1253.6499999999999</v>
      </c>
      <c r="G405" s="233">
        <v>1217.2999999999997</v>
      </c>
      <c r="H405" s="233">
        <v>1337.2999999999997</v>
      </c>
      <c r="I405" s="233">
        <v>1373.6499999999996</v>
      </c>
      <c r="J405" s="233">
        <v>1397.2999999999997</v>
      </c>
      <c r="K405" s="232">
        <v>1350</v>
      </c>
      <c r="L405" s="232">
        <v>1290</v>
      </c>
      <c r="M405" s="232">
        <v>1.11835</v>
      </c>
      <c r="N405" s="1"/>
      <c r="O405" s="1"/>
    </row>
    <row r="406" spans="1:15" ht="12.75" customHeight="1">
      <c r="A406" s="30">
        <v>396</v>
      </c>
      <c r="B406" s="218" t="s">
        <v>831</v>
      </c>
      <c r="C406" s="232">
        <v>392.8</v>
      </c>
      <c r="D406" s="233">
        <v>389.89999999999992</v>
      </c>
      <c r="E406" s="233">
        <v>383.79999999999984</v>
      </c>
      <c r="F406" s="233">
        <v>374.7999999999999</v>
      </c>
      <c r="G406" s="233">
        <v>368.69999999999982</v>
      </c>
      <c r="H406" s="233">
        <v>398.89999999999986</v>
      </c>
      <c r="I406" s="233">
        <v>404.99999999999989</v>
      </c>
      <c r="J406" s="233">
        <v>413.99999999999989</v>
      </c>
      <c r="K406" s="232">
        <v>396</v>
      </c>
      <c r="L406" s="232">
        <v>380.9</v>
      </c>
      <c r="M406" s="232">
        <v>1.6489199999999999</v>
      </c>
      <c r="N406" s="1"/>
      <c r="O406" s="1"/>
    </row>
    <row r="407" spans="1:15" ht="12.75" customHeight="1">
      <c r="A407" s="30">
        <v>397</v>
      </c>
      <c r="B407" s="218" t="s">
        <v>463</v>
      </c>
      <c r="C407" s="232">
        <v>2720.7</v>
      </c>
      <c r="D407" s="233">
        <v>2713.25</v>
      </c>
      <c r="E407" s="233">
        <v>2677.5</v>
      </c>
      <c r="F407" s="233">
        <v>2634.3</v>
      </c>
      <c r="G407" s="233">
        <v>2598.5500000000002</v>
      </c>
      <c r="H407" s="233">
        <v>2756.45</v>
      </c>
      <c r="I407" s="233">
        <v>2792.2</v>
      </c>
      <c r="J407" s="233">
        <v>2835.3999999999996</v>
      </c>
      <c r="K407" s="232">
        <v>2749</v>
      </c>
      <c r="L407" s="232">
        <v>2670.05</v>
      </c>
      <c r="M407" s="232">
        <v>0.88439999999999996</v>
      </c>
      <c r="N407" s="1"/>
      <c r="O407" s="1"/>
    </row>
    <row r="408" spans="1:15" ht="12.75" customHeight="1">
      <c r="A408" s="30">
        <v>398</v>
      </c>
      <c r="B408" s="218" t="s">
        <v>864</v>
      </c>
      <c r="C408" s="232">
        <v>503.25</v>
      </c>
      <c r="D408" s="233">
        <v>505.8</v>
      </c>
      <c r="E408" s="233">
        <v>495.45000000000005</v>
      </c>
      <c r="F408" s="233">
        <v>487.65000000000003</v>
      </c>
      <c r="G408" s="233">
        <v>477.30000000000007</v>
      </c>
      <c r="H408" s="233">
        <v>513.6</v>
      </c>
      <c r="I408" s="233">
        <v>523.95000000000005</v>
      </c>
      <c r="J408" s="233">
        <v>531.75</v>
      </c>
      <c r="K408" s="232">
        <v>516.15</v>
      </c>
      <c r="L408" s="232">
        <v>498</v>
      </c>
      <c r="M408" s="232">
        <v>3.3000099999999999</v>
      </c>
      <c r="N408" s="1"/>
      <c r="O408" s="1"/>
    </row>
    <row r="409" spans="1:15" ht="12.75" customHeight="1">
      <c r="A409" s="30">
        <v>399</v>
      </c>
      <c r="B409" s="218" t="s">
        <v>464</v>
      </c>
      <c r="C409" s="232">
        <v>1280.05</v>
      </c>
      <c r="D409" s="233">
        <v>1279.6666666666667</v>
      </c>
      <c r="E409" s="233">
        <v>1272.3833333333334</v>
      </c>
      <c r="F409" s="233">
        <v>1264.7166666666667</v>
      </c>
      <c r="G409" s="233">
        <v>1257.4333333333334</v>
      </c>
      <c r="H409" s="233">
        <v>1287.3333333333335</v>
      </c>
      <c r="I409" s="233">
        <v>1294.6166666666668</v>
      </c>
      <c r="J409" s="233">
        <v>1302.2833333333335</v>
      </c>
      <c r="K409" s="232">
        <v>1286.95</v>
      </c>
      <c r="L409" s="232">
        <v>1272</v>
      </c>
      <c r="M409" s="232">
        <v>0.18093000000000001</v>
      </c>
      <c r="N409" s="1"/>
      <c r="O409" s="1"/>
    </row>
    <row r="410" spans="1:15" ht="12.75" customHeight="1">
      <c r="A410" s="30">
        <v>400</v>
      </c>
      <c r="B410" s="218" t="s">
        <v>465</v>
      </c>
      <c r="C410" s="232">
        <v>279.75</v>
      </c>
      <c r="D410" s="233">
        <v>278.91666666666669</v>
      </c>
      <c r="E410" s="233">
        <v>276.83333333333337</v>
      </c>
      <c r="F410" s="233">
        <v>273.91666666666669</v>
      </c>
      <c r="G410" s="233">
        <v>271.83333333333337</v>
      </c>
      <c r="H410" s="233">
        <v>281.83333333333337</v>
      </c>
      <c r="I410" s="233">
        <v>283.91666666666674</v>
      </c>
      <c r="J410" s="233">
        <v>286.83333333333337</v>
      </c>
      <c r="K410" s="232">
        <v>281</v>
      </c>
      <c r="L410" s="232">
        <v>276</v>
      </c>
      <c r="M410" s="232">
        <v>0.85023000000000004</v>
      </c>
      <c r="N410" s="1"/>
      <c r="O410" s="1"/>
    </row>
    <row r="411" spans="1:15" ht="12.75" customHeight="1">
      <c r="A411" s="30">
        <v>401</v>
      </c>
      <c r="B411" s="218" t="s">
        <v>466</v>
      </c>
      <c r="C411" s="232">
        <v>143.1</v>
      </c>
      <c r="D411" s="233">
        <v>139.26666666666665</v>
      </c>
      <c r="E411" s="233">
        <v>133.93333333333331</v>
      </c>
      <c r="F411" s="233">
        <v>124.76666666666665</v>
      </c>
      <c r="G411" s="233">
        <v>119.43333333333331</v>
      </c>
      <c r="H411" s="233">
        <v>148.43333333333331</v>
      </c>
      <c r="I411" s="233">
        <v>153.76666666666668</v>
      </c>
      <c r="J411" s="233">
        <v>162.93333333333331</v>
      </c>
      <c r="K411" s="232">
        <v>144.6</v>
      </c>
      <c r="L411" s="232">
        <v>130.1</v>
      </c>
      <c r="M411" s="232">
        <v>113.47502</v>
      </c>
      <c r="N411" s="1"/>
      <c r="O411" s="1"/>
    </row>
    <row r="412" spans="1:15" ht="12.75" customHeight="1">
      <c r="A412" s="30">
        <v>402</v>
      </c>
      <c r="B412" s="218" t="s">
        <v>865</v>
      </c>
      <c r="C412" s="232">
        <v>714.6</v>
      </c>
      <c r="D412" s="233">
        <v>715.29999999999984</v>
      </c>
      <c r="E412" s="233">
        <v>705.59999999999968</v>
      </c>
      <c r="F412" s="233">
        <v>696.5999999999998</v>
      </c>
      <c r="G412" s="233">
        <v>686.89999999999964</v>
      </c>
      <c r="H412" s="233">
        <v>724.29999999999973</v>
      </c>
      <c r="I412" s="233">
        <v>733.99999999999977</v>
      </c>
      <c r="J412" s="233">
        <v>742.99999999999977</v>
      </c>
      <c r="K412" s="232">
        <v>725</v>
      </c>
      <c r="L412" s="232">
        <v>706.3</v>
      </c>
      <c r="M412" s="232">
        <v>2.0912299999999999</v>
      </c>
      <c r="N412" s="1"/>
      <c r="O412" s="1"/>
    </row>
    <row r="413" spans="1:15" ht="12.75" customHeight="1">
      <c r="A413" s="30">
        <v>403</v>
      </c>
      <c r="B413" s="218" t="s">
        <v>187</v>
      </c>
      <c r="C413" s="232">
        <v>23454.7</v>
      </c>
      <c r="D413" s="233">
        <v>23371.216666666664</v>
      </c>
      <c r="E413" s="233">
        <v>23222.483333333326</v>
      </c>
      <c r="F413" s="233">
        <v>22990.266666666663</v>
      </c>
      <c r="G413" s="233">
        <v>22841.533333333326</v>
      </c>
      <c r="H413" s="233">
        <v>23603.433333333327</v>
      </c>
      <c r="I413" s="233">
        <v>23752.166666666664</v>
      </c>
      <c r="J413" s="233">
        <v>23984.383333333328</v>
      </c>
      <c r="K413" s="232">
        <v>23519.95</v>
      </c>
      <c r="L413" s="232">
        <v>23139</v>
      </c>
      <c r="M413" s="232">
        <v>0.23427999999999999</v>
      </c>
      <c r="N413" s="1"/>
      <c r="O413" s="1"/>
    </row>
    <row r="414" spans="1:15" ht="12.75" customHeight="1">
      <c r="A414" s="30">
        <v>404</v>
      </c>
      <c r="B414" s="218" t="s">
        <v>832</v>
      </c>
      <c r="C414" s="232">
        <v>58</v>
      </c>
      <c r="D414" s="233">
        <v>58</v>
      </c>
      <c r="E414" s="233">
        <v>57.2</v>
      </c>
      <c r="F414" s="233">
        <v>56.400000000000006</v>
      </c>
      <c r="G414" s="233">
        <v>55.600000000000009</v>
      </c>
      <c r="H414" s="233">
        <v>58.8</v>
      </c>
      <c r="I414" s="233">
        <v>59.599999999999994</v>
      </c>
      <c r="J414" s="233">
        <v>60.399999999999991</v>
      </c>
      <c r="K414" s="232">
        <v>58.8</v>
      </c>
      <c r="L414" s="232">
        <v>57.2</v>
      </c>
      <c r="M414" s="232">
        <v>95.259299999999996</v>
      </c>
      <c r="N414" s="1"/>
      <c r="O414" s="1"/>
    </row>
    <row r="415" spans="1:15" ht="12.75" customHeight="1">
      <c r="A415" s="30">
        <v>405</v>
      </c>
      <c r="B415" s="218" t="s">
        <v>190</v>
      </c>
      <c r="C415" s="232" t="e">
        <v>#N/A</v>
      </c>
      <c r="D415" s="233" t="e">
        <v>#N/A</v>
      </c>
      <c r="E415" s="233" t="e">
        <v>#N/A</v>
      </c>
      <c r="F415" s="233" t="e">
        <v>#N/A</v>
      </c>
      <c r="G415" s="233" t="e">
        <v>#N/A</v>
      </c>
      <c r="H415" s="233" t="e">
        <v>#N/A</v>
      </c>
      <c r="I415" s="233" t="e">
        <v>#N/A</v>
      </c>
      <c r="J415" s="233" t="e">
        <v>#N/A</v>
      </c>
      <c r="K415" s="232" t="e">
        <v>#N/A</v>
      </c>
      <c r="L415" s="232" t="e">
        <v>#N/A</v>
      </c>
      <c r="M415" s="232" t="e">
        <v>#N/A</v>
      </c>
      <c r="N415" s="1"/>
      <c r="O415" s="1"/>
    </row>
    <row r="416" spans="1:15" ht="12.75" customHeight="1">
      <c r="A416" s="30">
        <v>406</v>
      </c>
      <c r="B416" s="218" t="s">
        <v>833</v>
      </c>
      <c r="C416" s="232">
        <v>326.45</v>
      </c>
      <c r="D416" s="233">
        <v>322.18333333333334</v>
      </c>
      <c r="E416" s="233">
        <v>314.36666666666667</v>
      </c>
      <c r="F416" s="233">
        <v>302.28333333333336</v>
      </c>
      <c r="G416" s="233">
        <v>294.4666666666667</v>
      </c>
      <c r="H416" s="233">
        <v>334.26666666666665</v>
      </c>
      <c r="I416" s="233">
        <v>342.08333333333337</v>
      </c>
      <c r="J416" s="233">
        <v>354.16666666666663</v>
      </c>
      <c r="K416" s="232">
        <v>330</v>
      </c>
      <c r="L416" s="232">
        <v>310.10000000000002</v>
      </c>
      <c r="M416" s="232">
        <v>8.0001499999999997</v>
      </c>
      <c r="N416" s="1"/>
      <c r="O416" s="1"/>
    </row>
    <row r="417" spans="1:15" ht="12.75" customHeight="1">
      <c r="A417" s="30">
        <v>407</v>
      </c>
      <c r="B417" s="218" t="s">
        <v>188</v>
      </c>
      <c r="C417" s="232">
        <v>2828.35</v>
      </c>
      <c r="D417" s="233">
        <v>2831.6666666666665</v>
      </c>
      <c r="E417" s="233">
        <v>2813.4833333333331</v>
      </c>
      <c r="F417" s="233">
        <v>2798.6166666666668</v>
      </c>
      <c r="G417" s="233">
        <v>2780.4333333333334</v>
      </c>
      <c r="H417" s="233">
        <v>2846.5333333333328</v>
      </c>
      <c r="I417" s="233">
        <v>2864.7166666666662</v>
      </c>
      <c r="J417" s="233">
        <v>2879.5833333333326</v>
      </c>
      <c r="K417" s="232">
        <v>2849.85</v>
      </c>
      <c r="L417" s="232">
        <v>2816.8</v>
      </c>
      <c r="M417" s="232">
        <v>1.24214</v>
      </c>
      <c r="N417" s="1"/>
      <c r="O417" s="1"/>
    </row>
    <row r="418" spans="1:15" ht="12.75" customHeight="1">
      <c r="A418" s="30">
        <v>408</v>
      </c>
      <c r="B418" s="218" t="s">
        <v>467</v>
      </c>
      <c r="C418" s="232">
        <v>586.95000000000005</v>
      </c>
      <c r="D418" s="233">
        <v>582.98333333333335</v>
      </c>
      <c r="E418" s="233">
        <v>576.16666666666674</v>
      </c>
      <c r="F418" s="233">
        <v>565.38333333333344</v>
      </c>
      <c r="G418" s="233">
        <v>558.56666666666683</v>
      </c>
      <c r="H418" s="233">
        <v>593.76666666666665</v>
      </c>
      <c r="I418" s="233">
        <v>600.58333333333326</v>
      </c>
      <c r="J418" s="233">
        <v>611.36666666666656</v>
      </c>
      <c r="K418" s="232">
        <v>589.79999999999995</v>
      </c>
      <c r="L418" s="232">
        <v>572.20000000000005</v>
      </c>
      <c r="M418" s="232">
        <v>0.90644000000000002</v>
      </c>
      <c r="N418" s="1"/>
      <c r="O418" s="1"/>
    </row>
    <row r="419" spans="1:15" ht="12.75" customHeight="1">
      <c r="A419" s="30">
        <v>409</v>
      </c>
      <c r="B419" s="218" t="s">
        <v>468</v>
      </c>
      <c r="C419" s="232">
        <v>4434.1499999999996</v>
      </c>
      <c r="D419" s="233">
        <v>4444.083333333333</v>
      </c>
      <c r="E419" s="233">
        <v>4394.1666666666661</v>
      </c>
      <c r="F419" s="233">
        <v>4354.1833333333334</v>
      </c>
      <c r="G419" s="233">
        <v>4304.2666666666664</v>
      </c>
      <c r="H419" s="233">
        <v>4484.0666666666657</v>
      </c>
      <c r="I419" s="233">
        <v>4533.9833333333318</v>
      </c>
      <c r="J419" s="233">
        <v>4573.9666666666653</v>
      </c>
      <c r="K419" s="232">
        <v>4494</v>
      </c>
      <c r="L419" s="232">
        <v>4404.1000000000004</v>
      </c>
      <c r="M419" s="232">
        <v>1.1928799999999999</v>
      </c>
      <c r="N419" s="1"/>
      <c r="O419" s="1"/>
    </row>
    <row r="420" spans="1:15" ht="12.75" customHeight="1">
      <c r="A420" s="30">
        <v>410</v>
      </c>
      <c r="B420" s="218" t="s">
        <v>801</v>
      </c>
      <c r="C420" s="232">
        <v>419.2</v>
      </c>
      <c r="D420" s="233">
        <v>420.58333333333331</v>
      </c>
      <c r="E420" s="233">
        <v>416.46666666666664</v>
      </c>
      <c r="F420" s="233">
        <v>413.73333333333335</v>
      </c>
      <c r="G420" s="233">
        <v>409.61666666666667</v>
      </c>
      <c r="H420" s="233">
        <v>423.31666666666661</v>
      </c>
      <c r="I420" s="233">
        <v>427.43333333333328</v>
      </c>
      <c r="J420" s="233">
        <v>430.16666666666657</v>
      </c>
      <c r="K420" s="232">
        <v>424.7</v>
      </c>
      <c r="L420" s="232">
        <v>417.85</v>
      </c>
      <c r="M420" s="232">
        <v>2.8097599999999998</v>
      </c>
      <c r="N420" s="1"/>
      <c r="O420" s="1"/>
    </row>
    <row r="421" spans="1:15" ht="12.75" customHeight="1">
      <c r="A421" s="30">
        <v>411</v>
      </c>
      <c r="B421" s="218" t="s">
        <v>469</v>
      </c>
      <c r="C421" s="232">
        <v>579.95000000000005</v>
      </c>
      <c r="D421" s="233">
        <v>575.78333333333342</v>
      </c>
      <c r="E421" s="233">
        <v>568.21666666666681</v>
      </c>
      <c r="F421" s="233">
        <v>556.48333333333335</v>
      </c>
      <c r="G421" s="233">
        <v>548.91666666666674</v>
      </c>
      <c r="H421" s="233">
        <v>587.51666666666688</v>
      </c>
      <c r="I421" s="233">
        <v>595.08333333333348</v>
      </c>
      <c r="J421" s="233">
        <v>606.81666666666695</v>
      </c>
      <c r="K421" s="232">
        <v>583.35</v>
      </c>
      <c r="L421" s="232">
        <v>564.04999999999995</v>
      </c>
      <c r="M421" s="232">
        <v>1.3837900000000001</v>
      </c>
      <c r="N421" s="1"/>
      <c r="O421" s="1"/>
    </row>
    <row r="422" spans="1:15" ht="12.75" customHeight="1">
      <c r="A422" s="30">
        <v>412</v>
      </c>
      <c r="B422" s="218" t="s">
        <v>834</v>
      </c>
      <c r="C422" s="232">
        <v>584.29999999999995</v>
      </c>
      <c r="D422" s="233">
        <v>581.5333333333333</v>
      </c>
      <c r="E422" s="233">
        <v>569.81666666666661</v>
      </c>
      <c r="F422" s="233">
        <v>555.33333333333326</v>
      </c>
      <c r="G422" s="233">
        <v>543.61666666666656</v>
      </c>
      <c r="H422" s="233">
        <v>596.01666666666665</v>
      </c>
      <c r="I422" s="233">
        <v>607.73333333333335</v>
      </c>
      <c r="J422" s="233">
        <v>622.2166666666667</v>
      </c>
      <c r="K422" s="232">
        <v>593.25</v>
      </c>
      <c r="L422" s="232">
        <v>567.04999999999995</v>
      </c>
      <c r="M422" s="232">
        <v>1.8386400000000001</v>
      </c>
      <c r="N422" s="1"/>
      <c r="O422" s="1"/>
    </row>
    <row r="423" spans="1:15" ht="12.75" customHeight="1">
      <c r="A423" s="30">
        <v>413</v>
      </c>
      <c r="B423" s="218" t="s">
        <v>186</v>
      </c>
      <c r="C423" s="232">
        <v>612.20000000000005</v>
      </c>
      <c r="D423" s="233">
        <v>614.20000000000005</v>
      </c>
      <c r="E423" s="233">
        <v>609.20000000000005</v>
      </c>
      <c r="F423" s="233">
        <v>606.20000000000005</v>
      </c>
      <c r="G423" s="233">
        <v>601.20000000000005</v>
      </c>
      <c r="H423" s="233">
        <v>617.20000000000005</v>
      </c>
      <c r="I423" s="233">
        <v>622.20000000000005</v>
      </c>
      <c r="J423" s="233">
        <v>625.20000000000005</v>
      </c>
      <c r="K423" s="232">
        <v>619.20000000000005</v>
      </c>
      <c r="L423" s="232">
        <v>611.20000000000005</v>
      </c>
      <c r="M423" s="232">
        <v>67.260840000000002</v>
      </c>
      <c r="N423" s="1"/>
      <c r="O423" s="1"/>
    </row>
    <row r="424" spans="1:15" ht="12.75" customHeight="1">
      <c r="A424" s="30">
        <v>414</v>
      </c>
      <c r="B424" s="218" t="s">
        <v>184</v>
      </c>
      <c r="C424" s="232">
        <v>88.95</v>
      </c>
      <c r="D424" s="233">
        <v>87.166666666666671</v>
      </c>
      <c r="E424" s="233">
        <v>84.833333333333343</v>
      </c>
      <c r="F424" s="233">
        <v>80.716666666666669</v>
      </c>
      <c r="G424" s="233">
        <v>78.38333333333334</v>
      </c>
      <c r="H424" s="233">
        <v>91.283333333333346</v>
      </c>
      <c r="I424" s="233">
        <v>93.616666666666688</v>
      </c>
      <c r="J424" s="233">
        <v>97.733333333333348</v>
      </c>
      <c r="K424" s="232">
        <v>89.5</v>
      </c>
      <c r="L424" s="232">
        <v>83.05</v>
      </c>
      <c r="M424" s="232">
        <v>868.64774</v>
      </c>
      <c r="N424" s="1"/>
      <c r="O424" s="1"/>
    </row>
    <row r="425" spans="1:15" ht="12.75" customHeight="1">
      <c r="A425" s="30">
        <v>415</v>
      </c>
      <c r="B425" s="218" t="s">
        <v>470</v>
      </c>
      <c r="C425" s="232">
        <v>270.14999999999998</v>
      </c>
      <c r="D425" s="233">
        <v>269.29999999999995</v>
      </c>
      <c r="E425" s="233">
        <v>267.14999999999992</v>
      </c>
      <c r="F425" s="233">
        <v>264.14999999999998</v>
      </c>
      <c r="G425" s="233">
        <v>261.99999999999994</v>
      </c>
      <c r="H425" s="233">
        <v>272.2999999999999</v>
      </c>
      <c r="I425" s="233">
        <v>274.45</v>
      </c>
      <c r="J425" s="233">
        <v>277.44999999999987</v>
      </c>
      <c r="K425" s="232">
        <v>271.45</v>
      </c>
      <c r="L425" s="232">
        <v>266.3</v>
      </c>
      <c r="M425" s="232">
        <v>2.05965</v>
      </c>
      <c r="N425" s="1"/>
      <c r="O425" s="1"/>
    </row>
    <row r="426" spans="1:15" ht="12.75" customHeight="1">
      <c r="A426" s="30">
        <v>416</v>
      </c>
      <c r="B426" s="218" t="s">
        <v>471</v>
      </c>
      <c r="C426" s="232">
        <v>178.55</v>
      </c>
      <c r="D426" s="233">
        <v>178.03333333333333</v>
      </c>
      <c r="E426" s="233">
        <v>176.11666666666667</v>
      </c>
      <c r="F426" s="233">
        <v>173.68333333333334</v>
      </c>
      <c r="G426" s="233">
        <v>171.76666666666668</v>
      </c>
      <c r="H426" s="233">
        <v>180.46666666666667</v>
      </c>
      <c r="I426" s="233">
        <v>182.38333333333335</v>
      </c>
      <c r="J426" s="233">
        <v>184.81666666666666</v>
      </c>
      <c r="K426" s="232">
        <v>179.95</v>
      </c>
      <c r="L426" s="232">
        <v>175.6</v>
      </c>
      <c r="M426" s="232">
        <v>5.4222999999999999</v>
      </c>
      <c r="N426" s="1"/>
      <c r="O426" s="1"/>
    </row>
    <row r="427" spans="1:15" ht="12.75" customHeight="1">
      <c r="A427" s="30">
        <v>417</v>
      </c>
      <c r="B427" s="218" t="s">
        <v>472</v>
      </c>
      <c r="C427" s="232">
        <v>387.65</v>
      </c>
      <c r="D427" s="233">
        <v>388.83333333333331</v>
      </c>
      <c r="E427" s="233">
        <v>385.01666666666665</v>
      </c>
      <c r="F427" s="233">
        <v>382.38333333333333</v>
      </c>
      <c r="G427" s="233">
        <v>378.56666666666666</v>
      </c>
      <c r="H427" s="233">
        <v>391.46666666666664</v>
      </c>
      <c r="I427" s="233">
        <v>395.28333333333336</v>
      </c>
      <c r="J427" s="233">
        <v>397.91666666666663</v>
      </c>
      <c r="K427" s="232">
        <v>392.65</v>
      </c>
      <c r="L427" s="232">
        <v>386.2</v>
      </c>
      <c r="M427" s="232">
        <v>0.38294</v>
      </c>
      <c r="N427" s="1"/>
      <c r="O427" s="1"/>
    </row>
    <row r="428" spans="1:15" ht="12.75" customHeight="1">
      <c r="A428" s="30">
        <v>418</v>
      </c>
      <c r="B428" s="218" t="s">
        <v>473</v>
      </c>
      <c r="C428" s="232">
        <v>492.5</v>
      </c>
      <c r="D428" s="233">
        <v>491.76666666666665</v>
      </c>
      <c r="E428" s="233">
        <v>484.5333333333333</v>
      </c>
      <c r="F428" s="233">
        <v>476.56666666666666</v>
      </c>
      <c r="G428" s="233">
        <v>469.33333333333331</v>
      </c>
      <c r="H428" s="233">
        <v>499.73333333333329</v>
      </c>
      <c r="I428" s="233">
        <v>506.96666666666664</v>
      </c>
      <c r="J428" s="233">
        <v>514.93333333333328</v>
      </c>
      <c r="K428" s="232">
        <v>499</v>
      </c>
      <c r="L428" s="232">
        <v>483.8</v>
      </c>
      <c r="M428" s="232">
        <v>3.34171</v>
      </c>
      <c r="N428" s="1"/>
      <c r="O428" s="1"/>
    </row>
    <row r="429" spans="1:15" ht="12.75" customHeight="1">
      <c r="A429" s="30">
        <v>419</v>
      </c>
      <c r="B429" s="218" t="s">
        <v>474</v>
      </c>
      <c r="C429" s="232">
        <v>209.3</v>
      </c>
      <c r="D429" s="233">
        <v>209.25</v>
      </c>
      <c r="E429" s="233">
        <v>208.3</v>
      </c>
      <c r="F429" s="233">
        <v>207.3</v>
      </c>
      <c r="G429" s="233">
        <v>206.35000000000002</v>
      </c>
      <c r="H429" s="233">
        <v>210.25</v>
      </c>
      <c r="I429" s="233">
        <v>211.2</v>
      </c>
      <c r="J429" s="233">
        <v>212.2</v>
      </c>
      <c r="K429" s="232">
        <v>210.2</v>
      </c>
      <c r="L429" s="232">
        <v>208.25</v>
      </c>
      <c r="M429" s="232">
        <v>1.2583899999999999</v>
      </c>
      <c r="N429" s="1"/>
      <c r="O429" s="1"/>
    </row>
    <row r="430" spans="1:15" ht="12.75" customHeight="1">
      <c r="A430" s="30">
        <v>420</v>
      </c>
      <c r="B430" s="218" t="s">
        <v>191</v>
      </c>
      <c r="C430" s="232">
        <v>997</v>
      </c>
      <c r="D430" s="233">
        <v>995.20000000000016</v>
      </c>
      <c r="E430" s="233">
        <v>989.00000000000034</v>
      </c>
      <c r="F430" s="233">
        <v>981.00000000000023</v>
      </c>
      <c r="G430" s="233">
        <v>974.80000000000041</v>
      </c>
      <c r="H430" s="233">
        <v>1003.2000000000003</v>
      </c>
      <c r="I430" s="233">
        <v>1009.4000000000001</v>
      </c>
      <c r="J430" s="233">
        <v>1017.4000000000002</v>
      </c>
      <c r="K430" s="232">
        <v>1001.4</v>
      </c>
      <c r="L430" s="232">
        <v>987.2</v>
      </c>
      <c r="M430" s="232">
        <v>16.160119999999999</v>
      </c>
      <c r="N430" s="1"/>
      <c r="O430" s="1"/>
    </row>
    <row r="431" spans="1:15" ht="12.75" customHeight="1">
      <c r="A431" s="30">
        <v>421</v>
      </c>
      <c r="B431" s="218" t="s">
        <v>192</v>
      </c>
      <c r="C431" s="232">
        <v>488.45</v>
      </c>
      <c r="D431" s="233">
        <v>487.01666666666665</v>
      </c>
      <c r="E431" s="233">
        <v>484.43333333333328</v>
      </c>
      <c r="F431" s="233">
        <v>480.41666666666663</v>
      </c>
      <c r="G431" s="233">
        <v>477.83333333333326</v>
      </c>
      <c r="H431" s="233">
        <v>491.0333333333333</v>
      </c>
      <c r="I431" s="233">
        <v>493.61666666666667</v>
      </c>
      <c r="J431" s="233">
        <v>497.63333333333333</v>
      </c>
      <c r="K431" s="232">
        <v>489.6</v>
      </c>
      <c r="L431" s="232">
        <v>483</v>
      </c>
      <c r="M431" s="232">
        <v>2.6025399999999999</v>
      </c>
      <c r="N431" s="1"/>
      <c r="O431" s="1"/>
    </row>
    <row r="432" spans="1:15" ht="12.75" customHeight="1">
      <c r="A432" s="30">
        <v>422</v>
      </c>
      <c r="B432" s="218" t="s">
        <v>475</v>
      </c>
      <c r="C432" s="232">
        <v>2298.4499999999998</v>
      </c>
      <c r="D432" s="233">
        <v>2298.8166666666666</v>
      </c>
      <c r="E432" s="233">
        <v>2281.6333333333332</v>
      </c>
      <c r="F432" s="233">
        <v>2264.8166666666666</v>
      </c>
      <c r="G432" s="233">
        <v>2247.6333333333332</v>
      </c>
      <c r="H432" s="233">
        <v>2315.6333333333332</v>
      </c>
      <c r="I432" s="233">
        <v>2332.8166666666666</v>
      </c>
      <c r="J432" s="233">
        <v>2349.6333333333332</v>
      </c>
      <c r="K432" s="232">
        <v>2316</v>
      </c>
      <c r="L432" s="232">
        <v>2282</v>
      </c>
      <c r="M432" s="232">
        <v>0.38621</v>
      </c>
      <c r="N432" s="1"/>
      <c r="O432" s="1"/>
    </row>
    <row r="433" spans="1:15" ht="12.75" customHeight="1">
      <c r="A433" s="30">
        <v>423</v>
      </c>
      <c r="B433" s="218" t="s">
        <v>476</v>
      </c>
      <c r="C433" s="232">
        <v>970</v>
      </c>
      <c r="D433" s="233">
        <v>971.0333333333333</v>
      </c>
      <c r="E433" s="233">
        <v>963.21666666666658</v>
      </c>
      <c r="F433" s="233">
        <v>956.43333333333328</v>
      </c>
      <c r="G433" s="233">
        <v>948.61666666666656</v>
      </c>
      <c r="H433" s="233">
        <v>977.81666666666661</v>
      </c>
      <c r="I433" s="233">
        <v>985.63333333333321</v>
      </c>
      <c r="J433" s="233">
        <v>992.41666666666663</v>
      </c>
      <c r="K433" s="232">
        <v>978.85</v>
      </c>
      <c r="L433" s="232">
        <v>964.25</v>
      </c>
      <c r="M433" s="232">
        <v>0.27181</v>
      </c>
      <c r="N433" s="1"/>
      <c r="O433" s="1"/>
    </row>
    <row r="434" spans="1:15" ht="12.75" customHeight="1">
      <c r="A434" s="30">
        <v>424</v>
      </c>
      <c r="B434" s="218" t="s">
        <v>477</v>
      </c>
      <c r="C434" s="232">
        <v>342.5</v>
      </c>
      <c r="D434" s="233">
        <v>339.65000000000003</v>
      </c>
      <c r="E434" s="233">
        <v>329.90000000000009</v>
      </c>
      <c r="F434" s="233">
        <v>317.30000000000007</v>
      </c>
      <c r="G434" s="233">
        <v>307.55000000000013</v>
      </c>
      <c r="H434" s="233">
        <v>352.25000000000006</v>
      </c>
      <c r="I434" s="233">
        <v>361.99999999999994</v>
      </c>
      <c r="J434" s="233">
        <v>374.6</v>
      </c>
      <c r="K434" s="232">
        <v>349.4</v>
      </c>
      <c r="L434" s="232">
        <v>327.05</v>
      </c>
      <c r="M434" s="232">
        <v>3.1975099999999999</v>
      </c>
      <c r="N434" s="1"/>
      <c r="O434" s="1"/>
    </row>
    <row r="435" spans="1:15" ht="12.75" customHeight="1">
      <c r="A435" s="30">
        <v>425</v>
      </c>
      <c r="B435" s="218" t="s">
        <v>478</v>
      </c>
      <c r="C435" s="232">
        <v>330.05</v>
      </c>
      <c r="D435" s="233">
        <v>329.68333333333334</v>
      </c>
      <c r="E435" s="233">
        <v>326.41666666666669</v>
      </c>
      <c r="F435" s="233">
        <v>322.78333333333336</v>
      </c>
      <c r="G435" s="233">
        <v>319.51666666666671</v>
      </c>
      <c r="H435" s="233">
        <v>333.31666666666666</v>
      </c>
      <c r="I435" s="233">
        <v>336.58333333333331</v>
      </c>
      <c r="J435" s="233">
        <v>340.21666666666664</v>
      </c>
      <c r="K435" s="232">
        <v>332.95</v>
      </c>
      <c r="L435" s="232">
        <v>326.05</v>
      </c>
      <c r="M435" s="232">
        <v>2.0218500000000001</v>
      </c>
      <c r="N435" s="1"/>
      <c r="O435" s="1"/>
    </row>
    <row r="436" spans="1:15" ht="12.75" customHeight="1">
      <c r="A436" s="30">
        <v>426</v>
      </c>
      <c r="B436" s="218" t="s">
        <v>479</v>
      </c>
      <c r="C436" s="232">
        <v>2407.25</v>
      </c>
      <c r="D436" s="233">
        <v>2429.0499999999997</v>
      </c>
      <c r="E436" s="233">
        <v>2374.1999999999994</v>
      </c>
      <c r="F436" s="233">
        <v>2341.1499999999996</v>
      </c>
      <c r="G436" s="233">
        <v>2286.2999999999993</v>
      </c>
      <c r="H436" s="233">
        <v>2462.0999999999995</v>
      </c>
      <c r="I436" s="233">
        <v>2516.9499999999998</v>
      </c>
      <c r="J436" s="233">
        <v>2549.9999999999995</v>
      </c>
      <c r="K436" s="232">
        <v>2483.9</v>
      </c>
      <c r="L436" s="232">
        <v>2396</v>
      </c>
      <c r="M436" s="232">
        <v>0.54376000000000002</v>
      </c>
      <c r="N436" s="1"/>
      <c r="O436" s="1"/>
    </row>
    <row r="437" spans="1:15" ht="12.75" customHeight="1">
      <c r="A437" s="30">
        <v>427</v>
      </c>
      <c r="B437" s="218" t="s">
        <v>480</v>
      </c>
      <c r="C437" s="232">
        <v>490.75</v>
      </c>
      <c r="D437" s="233">
        <v>491.41666666666669</v>
      </c>
      <c r="E437" s="233">
        <v>487.83333333333337</v>
      </c>
      <c r="F437" s="233">
        <v>484.91666666666669</v>
      </c>
      <c r="G437" s="233">
        <v>481.33333333333337</v>
      </c>
      <c r="H437" s="233">
        <v>494.33333333333337</v>
      </c>
      <c r="I437" s="233">
        <v>497.91666666666674</v>
      </c>
      <c r="J437" s="233">
        <v>500.83333333333337</v>
      </c>
      <c r="K437" s="232">
        <v>495</v>
      </c>
      <c r="L437" s="232">
        <v>488.5</v>
      </c>
      <c r="M437" s="232">
        <v>8.7639600000000009</v>
      </c>
      <c r="N437" s="1"/>
      <c r="O437" s="1"/>
    </row>
    <row r="438" spans="1:15" ht="12.75" customHeight="1">
      <c r="A438" s="30">
        <v>428</v>
      </c>
      <c r="B438" s="218" t="s">
        <v>481</v>
      </c>
      <c r="C438" s="232">
        <v>10.7</v>
      </c>
      <c r="D438" s="233">
        <v>10.633333333333333</v>
      </c>
      <c r="E438" s="233">
        <v>10.466666666666665</v>
      </c>
      <c r="F438" s="233">
        <v>10.233333333333333</v>
      </c>
      <c r="G438" s="233">
        <v>10.066666666666665</v>
      </c>
      <c r="H438" s="233">
        <v>10.866666666666665</v>
      </c>
      <c r="I438" s="233">
        <v>11.033333333333333</v>
      </c>
      <c r="J438" s="233">
        <v>11.266666666666666</v>
      </c>
      <c r="K438" s="232">
        <v>10.8</v>
      </c>
      <c r="L438" s="232">
        <v>10.4</v>
      </c>
      <c r="M438" s="232">
        <v>1157.07231</v>
      </c>
      <c r="N438" s="1"/>
      <c r="O438" s="1"/>
    </row>
    <row r="439" spans="1:15" ht="12.75" customHeight="1">
      <c r="A439" s="30">
        <v>429</v>
      </c>
      <c r="B439" s="218" t="s">
        <v>866</v>
      </c>
      <c r="C439" s="232">
        <v>310.75</v>
      </c>
      <c r="D439" s="233">
        <v>310.48333333333335</v>
      </c>
      <c r="E439" s="233">
        <v>301.56666666666672</v>
      </c>
      <c r="F439" s="233">
        <v>292.38333333333338</v>
      </c>
      <c r="G439" s="233">
        <v>283.46666666666675</v>
      </c>
      <c r="H439" s="233">
        <v>319.66666666666669</v>
      </c>
      <c r="I439" s="233">
        <v>328.58333333333331</v>
      </c>
      <c r="J439" s="233">
        <v>337.76666666666665</v>
      </c>
      <c r="K439" s="232">
        <v>319.39999999999998</v>
      </c>
      <c r="L439" s="232">
        <v>301.3</v>
      </c>
      <c r="M439" s="232">
        <v>8.7217300000000009</v>
      </c>
      <c r="N439" s="1"/>
      <c r="O439" s="1"/>
    </row>
    <row r="440" spans="1:15" ht="12.75" customHeight="1">
      <c r="A440" s="30">
        <v>430</v>
      </c>
      <c r="B440" s="218" t="s">
        <v>482</v>
      </c>
      <c r="C440" s="232">
        <v>929.2</v>
      </c>
      <c r="D440" s="233">
        <v>923.63333333333333</v>
      </c>
      <c r="E440" s="233">
        <v>912.76666666666665</v>
      </c>
      <c r="F440" s="233">
        <v>896.33333333333337</v>
      </c>
      <c r="G440" s="233">
        <v>885.4666666666667</v>
      </c>
      <c r="H440" s="233">
        <v>940.06666666666661</v>
      </c>
      <c r="I440" s="233">
        <v>950.93333333333317</v>
      </c>
      <c r="J440" s="233">
        <v>967.36666666666656</v>
      </c>
      <c r="K440" s="232">
        <v>934.5</v>
      </c>
      <c r="L440" s="232">
        <v>907.2</v>
      </c>
      <c r="M440" s="232">
        <v>0.33095999999999998</v>
      </c>
      <c r="N440" s="1"/>
      <c r="O440" s="1"/>
    </row>
    <row r="441" spans="1:15" ht="12.75" customHeight="1">
      <c r="A441" s="30">
        <v>431</v>
      </c>
      <c r="B441" s="218" t="s">
        <v>273</v>
      </c>
      <c r="C441" s="232">
        <v>579.75</v>
      </c>
      <c r="D441" s="233">
        <v>582.23333333333335</v>
      </c>
      <c r="E441" s="233">
        <v>573.51666666666665</v>
      </c>
      <c r="F441" s="233">
        <v>567.2833333333333</v>
      </c>
      <c r="G441" s="233">
        <v>558.56666666666661</v>
      </c>
      <c r="H441" s="233">
        <v>588.4666666666667</v>
      </c>
      <c r="I441" s="233">
        <v>597.18333333333339</v>
      </c>
      <c r="J441" s="233">
        <v>603.41666666666674</v>
      </c>
      <c r="K441" s="232">
        <v>590.95000000000005</v>
      </c>
      <c r="L441" s="232">
        <v>576</v>
      </c>
      <c r="M441" s="232">
        <v>2.2517200000000002</v>
      </c>
      <c r="N441" s="1"/>
      <c r="O441" s="1"/>
    </row>
    <row r="442" spans="1:15" ht="12.75" customHeight="1">
      <c r="A442" s="30">
        <v>432</v>
      </c>
      <c r="B442" s="218" t="s">
        <v>483</v>
      </c>
      <c r="C442" s="232">
        <v>1818.05</v>
      </c>
      <c r="D442" s="233">
        <v>1815.5333333333331</v>
      </c>
      <c r="E442" s="233">
        <v>1804.4666666666662</v>
      </c>
      <c r="F442" s="233">
        <v>1790.8833333333332</v>
      </c>
      <c r="G442" s="233">
        <v>1779.8166666666664</v>
      </c>
      <c r="H442" s="233">
        <v>1829.1166666666661</v>
      </c>
      <c r="I442" s="233">
        <v>1840.1833333333332</v>
      </c>
      <c r="J442" s="233">
        <v>1853.766666666666</v>
      </c>
      <c r="K442" s="232">
        <v>1826.6</v>
      </c>
      <c r="L442" s="232">
        <v>1801.95</v>
      </c>
      <c r="M442" s="232">
        <v>0.13475000000000001</v>
      </c>
      <c r="N442" s="1"/>
      <c r="O442" s="1"/>
    </row>
    <row r="443" spans="1:15" ht="12.75" customHeight="1">
      <c r="A443" s="30">
        <v>433</v>
      </c>
      <c r="B443" s="218" t="s">
        <v>484</v>
      </c>
      <c r="C443" s="232">
        <v>533.15</v>
      </c>
      <c r="D443" s="233">
        <v>532.7166666666667</v>
      </c>
      <c r="E443" s="233">
        <v>525.43333333333339</v>
      </c>
      <c r="F443" s="233">
        <v>517.7166666666667</v>
      </c>
      <c r="G443" s="233">
        <v>510.43333333333339</v>
      </c>
      <c r="H443" s="233">
        <v>540.43333333333339</v>
      </c>
      <c r="I443" s="233">
        <v>547.7166666666667</v>
      </c>
      <c r="J443" s="233">
        <v>555.43333333333339</v>
      </c>
      <c r="K443" s="232">
        <v>540</v>
      </c>
      <c r="L443" s="232">
        <v>525</v>
      </c>
      <c r="M443" s="232">
        <v>0.31780000000000003</v>
      </c>
      <c r="N443" s="1"/>
      <c r="O443" s="1"/>
    </row>
    <row r="444" spans="1:15" ht="12.75" customHeight="1">
      <c r="A444" s="30">
        <v>434</v>
      </c>
      <c r="B444" s="218" t="s">
        <v>485</v>
      </c>
      <c r="C444" s="232">
        <v>798.75</v>
      </c>
      <c r="D444" s="233">
        <v>798.98333333333323</v>
      </c>
      <c r="E444" s="233">
        <v>791.71666666666647</v>
      </c>
      <c r="F444" s="233">
        <v>784.68333333333328</v>
      </c>
      <c r="G444" s="233">
        <v>777.41666666666652</v>
      </c>
      <c r="H444" s="233">
        <v>806.01666666666642</v>
      </c>
      <c r="I444" s="233">
        <v>813.28333333333308</v>
      </c>
      <c r="J444" s="233">
        <v>820.31666666666638</v>
      </c>
      <c r="K444" s="232">
        <v>806.25</v>
      </c>
      <c r="L444" s="232">
        <v>791.95</v>
      </c>
      <c r="M444" s="232">
        <v>3.17075</v>
      </c>
      <c r="N444" s="1"/>
      <c r="O444" s="1"/>
    </row>
    <row r="445" spans="1:15" ht="12.75" customHeight="1">
      <c r="A445" s="30">
        <v>435</v>
      </c>
      <c r="B445" s="218" t="s">
        <v>486</v>
      </c>
      <c r="C445" s="232">
        <v>37.700000000000003</v>
      </c>
      <c r="D445" s="233">
        <v>37.533333333333339</v>
      </c>
      <c r="E445" s="233">
        <v>37.216666666666676</v>
      </c>
      <c r="F445" s="233">
        <v>36.733333333333334</v>
      </c>
      <c r="G445" s="233">
        <v>36.416666666666671</v>
      </c>
      <c r="H445" s="233">
        <v>38.01666666666668</v>
      </c>
      <c r="I445" s="233">
        <v>38.333333333333343</v>
      </c>
      <c r="J445" s="233">
        <v>38.816666666666684</v>
      </c>
      <c r="K445" s="232">
        <v>37.85</v>
      </c>
      <c r="L445" s="232">
        <v>37.049999999999997</v>
      </c>
      <c r="M445" s="232">
        <v>43.553550000000001</v>
      </c>
      <c r="N445" s="1"/>
      <c r="O445" s="1"/>
    </row>
    <row r="446" spans="1:15" ht="12.75" customHeight="1">
      <c r="A446" s="30">
        <v>436</v>
      </c>
      <c r="B446" s="218" t="s">
        <v>204</v>
      </c>
      <c r="C446" s="232">
        <v>1073.05</v>
      </c>
      <c r="D446" s="233">
        <v>1075.2833333333333</v>
      </c>
      <c r="E446" s="233">
        <v>1057.7666666666667</v>
      </c>
      <c r="F446" s="233">
        <v>1042.4833333333333</v>
      </c>
      <c r="G446" s="233">
        <v>1024.9666666666667</v>
      </c>
      <c r="H446" s="233">
        <v>1090.5666666666666</v>
      </c>
      <c r="I446" s="233">
        <v>1108.083333333333</v>
      </c>
      <c r="J446" s="233">
        <v>1123.3666666666666</v>
      </c>
      <c r="K446" s="232">
        <v>1092.8</v>
      </c>
      <c r="L446" s="232">
        <v>1060</v>
      </c>
      <c r="M446" s="232">
        <v>9.1373999999999995</v>
      </c>
      <c r="N446" s="1"/>
      <c r="O446" s="1"/>
    </row>
    <row r="447" spans="1:15" ht="12.75" customHeight="1">
      <c r="A447" s="30">
        <v>437</v>
      </c>
      <c r="B447" s="218" t="s">
        <v>487</v>
      </c>
      <c r="C447" s="232">
        <v>718.95</v>
      </c>
      <c r="D447" s="233">
        <v>717.73333333333323</v>
      </c>
      <c r="E447" s="233">
        <v>714.06666666666649</v>
      </c>
      <c r="F447" s="233">
        <v>709.18333333333328</v>
      </c>
      <c r="G447" s="233">
        <v>705.51666666666654</v>
      </c>
      <c r="H447" s="233">
        <v>722.61666666666645</v>
      </c>
      <c r="I447" s="233">
        <v>726.28333333333319</v>
      </c>
      <c r="J447" s="233">
        <v>731.1666666666664</v>
      </c>
      <c r="K447" s="232">
        <v>721.4</v>
      </c>
      <c r="L447" s="232">
        <v>712.85</v>
      </c>
      <c r="M447" s="232">
        <v>1.20573</v>
      </c>
      <c r="N447" s="1"/>
      <c r="O447" s="1"/>
    </row>
    <row r="448" spans="1:15" ht="12.75" customHeight="1">
      <c r="A448" s="30">
        <v>438</v>
      </c>
      <c r="B448" s="218" t="s">
        <v>193</v>
      </c>
      <c r="C448" s="232">
        <v>941.35</v>
      </c>
      <c r="D448" s="233">
        <v>938.40000000000009</v>
      </c>
      <c r="E448" s="233">
        <v>933.10000000000014</v>
      </c>
      <c r="F448" s="233">
        <v>924.85</v>
      </c>
      <c r="G448" s="233">
        <v>919.55000000000007</v>
      </c>
      <c r="H448" s="233">
        <v>946.6500000000002</v>
      </c>
      <c r="I448" s="233">
        <v>951.95000000000016</v>
      </c>
      <c r="J448" s="233">
        <v>960.20000000000027</v>
      </c>
      <c r="K448" s="232">
        <v>943.7</v>
      </c>
      <c r="L448" s="232">
        <v>930.15</v>
      </c>
      <c r="M448" s="232">
        <v>7.4548100000000002</v>
      </c>
      <c r="N448" s="1"/>
      <c r="O448" s="1"/>
    </row>
    <row r="449" spans="1:15" ht="12.75" customHeight="1">
      <c r="A449" s="30">
        <v>439</v>
      </c>
      <c r="B449" s="218" t="s">
        <v>488</v>
      </c>
      <c r="C449" s="232">
        <v>217.65</v>
      </c>
      <c r="D449" s="233">
        <v>217.38333333333333</v>
      </c>
      <c r="E449" s="233">
        <v>216.16666666666666</v>
      </c>
      <c r="F449" s="233">
        <v>214.68333333333334</v>
      </c>
      <c r="G449" s="233">
        <v>213.46666666666667</v>
      </c>
      <c r="H449" s="233">
        <v>218.86666666666665</v>
      </c>
      <c r="I449" s="233">
        <v>220.08333333333334</v>
      </c>
      <c r="J449" s="233">
        <v>221.56666666666663</v>
      </c>
      <c r="K449" s="232">
        <v>218.6</v>
      </c>
      <c r="L449" s="232">
        <v>215.9</v>
      </c>
      <c r="M449" s="232">
        <v>3.9665900000000001</v>
      </c>
      <c r="N449" s="1"/>
      <c r="O449" s="1"/>
    </row>
    <row r="450" spans="1:15" ht="12.75" customHeight="1">
      <c r="A450" s="30">
        <v>440</v>
      </c>
      <c r="B450" s="218" t="s">
        <v>489</v>
      </c>
      <c r="C450" s="232">
        <v>1317.55</v>
      </c>
      <c r="D450" s="233">
        <v>1311.8833333333334</v>
      </c>
      <c r="E450" s="233">
        <v>1291.8166666666668</v>
      </c>
      <c r="F450" s="233">
        <v>1266.0833333333335</v>
      </c>
      <c r="G450" s="233">
        <v>1246.0166666666669</v>
      </c>
      <c r="H450" s="233">
        <v>1337.6166666666668</v>
      </c>
      <c r="I450" s="233">
        <v>1357.6833333333334</v>
      </c>
      <c r="J450" s="233">
        <v>1383.4166666666667</v>
      </c>
      <c r="K450" s="232">
        <v>1331.95</v>
      </c>
      <c r="L450" s="232">
        <v>1286.1500000000001</v>
      </c>
      <c r="M450" s="232">
        <v>16.825970000000002</v>
      </c>
      <c r="N450" s="1"/>
      <c r="O450" s="1"/>
    </row>
    <row r="451" spans="1:15" ht="12.75" customHeight="1">
      <c r="A451" s="30">
        <v>441</v>
      </c>
      <c r="B451" s="218" t="s">
        <v>198</v>
      </c>
      <c r="C451" s="232">
        <v>3261.45</v>
      </c>
      <c r="D451" s="233">
        <v>3254.5</v>
      </c>
      <c r="E451" s="233">
        <v>3242.15</v>
      </c>
      <c r="F451" s="233">
        <v>3222.85</v>
      </c>
      <c r="G451" s="233">
        <v>3210.5</v>
      </c>
      <c r="H451" s="233">
        <v>3273.8</v>
      </c>
      <c r="I451" s="233">
        <v>3286.1500000000005</v>
      </c>
      <c r="J451" s="233">
        <v>3305.4500000000003</v>
      </c>
      <c r="K451" s="232">
        <v>3266.85</v>
      </c>
      <c r="L451" s="232">
        <v>3235.2</v>
      </c>
      <c r="M451" s="232">
        <v>7.0954699999999997</v>
      </c>
      <c r="N451" s="1"/>
      <c r="O451" s="1"/>
    </row>
    <row r="452" spans="1:15" ht="12.75" customHeight="1">
      <c r="A452" s="30">
        <v>442</v>
      </c>
      <c r="B452" s="218" t="s">
        <v>194</v>
      </c>
      <c r="C452" s="232">
        <v>762.3</v>
      </c>
      <c r="D452" s="233">
        <v>763.80000000000007</v>
      </c>
      <c r="E452" s="233">
        <v>756.60000000000014</v>
      </c>
      <c r="F452" s="233">
        <v>750.90000000000009</v>
      </c>
      <c r="G452" s="233">
        <v>743.70000000000016</v>
      </c>
      <c r="H452" s="233">
        <v>769.50000000000011</v>
      </c>
      <c r="I452" s="233">
        <v>776.70000000000016</v>
      </c>
      <c r="J452" s="233">
        <v>782.40000000000009</v>
      </c>
      <c r="K452" s="232">
        <v>771</v>
      </c>
      <c r="L452" s="232">
        <v>758.1</v>
      </c>
      <c r="M452" s="232">
        <v>10.610860000000001</v>
      </c>
      <c r="N452" s="1"/>
      <c r="O452" s="1"/>
    </row>
    <row r="453" spans="1:15" ht="12.75" customHeight="1">
      <c r="A453" s="30">
        <v>443</v>
      </c>
      <c r="B453" s="218" t="s">
        <v>274</v>
      </c>
      <c r="C453" s="232">
        <v>6300.4</v>
      </c>
      <c r="D453" s="233">
        <v>6316.8</v>
      </c>
      <c r="E453" s="233">
        <v>6244.8</v>
      </c>
      <c r="F453" s="233">
        <v>6189.2</v>
      </c>
      <c r="G453" s="233">
        <v>6117.2</v>
      </c>
      <c r="H453" s="233">
        <v>6372.4000000000005</v>
      </c>
      <c r="I453" s="233">
        <v>6444.4000000000005</v>
      </c>
      <c r="J453" s="233">
        <v>6500.0000000000009</v>
      </c>
      <c r="K453" s="232">
        <v>6388.8</v>
      </c>
      <c r="L453" s="232">
        <v>6261.2</v>
      </c>
      <c r="M453" s="232">
        <v>1.81854</v>
      </c>
      <c r="N453" s="1"/>
      <c r="O453" s="1"/>
    </row>
    <row r="454" spans="1:15" ht="12.75" customHeight="1">
      <c r="A454" s="30">
        <v>444</v>
      </c>
      <c r="B454" s="218" t="s">
        <v>835</v>
      </c>
      <c r="C454" s="232">
        <v>2117.4499999999998</v>
      </c>
      <c r="D454" s="233">
        <v>2123.5</v>
      </c>
      <c r="E454" s="233">
        <v>2104.9499999999998</v>
      </c>
      <c r="F454" s="233">
        <v>2092.4499999999998</v>
      </c>
      <c r="G454" s="233">
        <v>2073.8999999999996</v>
      </c>
      <c r="H454" s="233">
        <v>2136</v>
      </c>
      <c r="I454" s="233">
        <v>2154.5500000000002</v>
      </c>
      <c r="J454" s="233">
        <v>2167.0500000000002</v>
      </c>
      <c r="K454" s="232">
        <v>2142.0500000000002</v>
      </c>
      <c r="L454" s="232">
        <v>2111</v>
      </c>
      <c r="M454" s="232">
        <v>0.24113000000000001</v>
      </c>
      <c r="N454" s="1"/>
      <c r="O454" s="1"/>
    </row>
    <row r="455" spans="1:15" ht="12.75" customHeight="1">
      <c r="A455" s="30">
        <v>445</v>
      </c>
      <c r="B455" s="218" t="s">
        <v>490</v>
      </c>
      <c r="C455" s="232">
        <v>210.2</v>
      </c>
      <c r="D455" s="233">
        <v>209.95000000000002</v>
      </c>
      <c r="E455" s="233">
        <v>207.40000000000003</v>
      </c>
      <c r="F455" s="233">
        <v>204.60000000000002</v>
      </c>
      <c r="G455" s="233">
        <v>202.05000000000004</v>
      </c>
      <c r="H455" s="233">
        <v>212.75000000000003</v>
      </c>
      <c r="I455" s="233">
        <v>215.30000000000004</v>
      </c>
      <c r="J455" s="233">
        <v>218.10000000000002</v>
      </c>
      <c r="K455" s="232">
        <v>212.5</v>
      </c>
      <c r="L455" s="232">
        <v>207.15</v>
      </c>
      <c r="M455" s="232">
        <v>16.00188</v>
      </c>
      <c r="N455" s="1"/>
      <c r="O455" s="1"/>
    </row>
    <row r="456" spans="1:15" ht="12.75" customHeight="1">
      <c r="A456" s="30">
        <v>446</v>
      </c>
      <c r="B456" s="218" t="s">
        <v>195</v>
      </c>
      <c r="C456" s="232">
        <v>394.8</v>
      </c>
      <c r="D456" s="233">
        <v>393.93333333333334</v>
      </c>
      <c r="E456" s="233">
        <v>391.86666666666667</v>
      </c>
      <c r="F456" s="233">
        <v>388.93333333333334</v>
      </c>
      <c r="G456" s="233">
        <v>386.86666666666667</v>
      </c>
      <c r="H456" s="233">
        <v>396.86666666666667</v>
      </c>
      <c r="I456" s="233">
        <v>398.93333333333339</v>
      </c>
      <c r="J456" s="233">
        <v>401.86666666666667</v>
      </c>
      <c r="K456" s="232">
        <v>396</v>
      </c>
      <c r="L456" s="232">
        <v>391</v>
      </c>
      <c r="M456" s="232">
        <v>105.01357</v>
      </c>
      <c r="N456" s="1"/>
      <c r="O456" s="1"/>
    </row>
    <row r="457" spans="1:15" ht="12.75" customHeight="1">
      <c r="A457" s="30">
        <v>447</v>
      </c>
      <c r="B457" s="218" t="s">
        <v>196</v>
      </c>
      <c r="C457" s="232">
        <v>211.85</v>
      </c>
      <c r="D457" s="233">
        <v>210.75</v>
      </c>
      <c r="E457" s="233">
        <v>209.3</v>
      </c>
      <c r="F457" s="233">
        <v>206.75</v>
      </c>
      <c r="G457" s="233">
        <v>205.3</v>
      </c>
      <c r="H457" s="233">
        <v>213.3</v>
      </c>
      <c r="I457" s="233">
        <v>214.75</v>
      </c>
      <c r="J457" s="233">
        <v>217.3</v>
      </c>
      <c r="K457" s="232">
        <v>212.2</v>
      </c>
      <c r="L457" s="232">
        <v>208.2</v>
      </c>
      <c r="M457" s="232">
        <v>77.469710000000006</v>
      </c>
      <c r="N457" s="1"/>
      <c r="O457" s="1"/>
    </row>
    <row r="458" spans="1:15" ht="12.75" customHeight="1">
      <c r="A458" s="30">
        <v>448</v>
      </c>
      <c r="B458" s="218" t="s">
        <v>197</v>
      </c>
      <c r="C458" s="232">
        <v>119.25</v>
      </c>
      <c r="D458" s="233">
        <v>117.56666666666666</v>
      </c>
      <c r="E458" s="233">
        <v>115.43333333333332</v>
      </c>
      <c r="F458" s="233">
        <v>111.61666666666666</v>
      </c>
      <c r="G458" s="233">
        <v>109.48333333333332</v>
      </c>
      <c r="H458" s="233">
        <v>121.38333333333333</v>
      </c>
      <c r="I458" s="233">
        <v>123.51666666666665</v>
      </c>
      <c r="J458" s="233">
        <v>127.33333333333333</v>
      </c>
      <c r="K458" s="232">
        <v>119.7</v>
      </c>
      <c r="L458" s="232">
        <v>113.75</v>
      </c>
      <c r="M458" s="232">
        <v>1434.4409499999999</v>
      </c>
      <c r="N458" s="1"/>
      <c r="O458" s="1"/>
    </row>
    <row r="459" spans="1:15" ht="12.75" customHeight="1">
      <c r="A459" s="30">
        <v>449</v>
      </c>
      <c r="B459" s="218" t="s">
        <v>790</v>
      </c>
      <c r="C459" s="232">
        <v>91.8</v>
      </c>
      <c r="D459" s="233">
        <v>92.25</v>
      </c>
      <c r="E459" s="233">
        <v>90.7</v>
      </c>
      <c r="F459" s="233">
        <v>89.600000000000009</v>
      </c>
      <c r="G459" s="233">
        <v>88.050000000000011</v>
      </c>
      <c r="H459" s="233">
        <v>93.35</v>
      </c>
      <c r="I459" s="233">
        <v>94.9</v>
      </c>
      <c r="J459" s="233">
        <v>95.999999999999986</v>
      </c>
      <c r="K459" s="232">
        <v>93.8</v>
      </c>
      <c r="L459" s="232">
        <v>91.15</v>
      </c>
      <c r="M459" s="232">
        <v>14.534039999999999</v>
      </c>
      <c r="N459" s="1"/>
      <c r="O459" s="1"/>
    </row>
    <row r="460" spans="1:15" ht="12.75" customHeight="1">
      <c r="A460" s="30">
        <v>450</v>
      </c>
      <c r="B460" s="218" t="s">
        <v>491</v>
      </c>
      <c r="C460" s="232">
        <v>2525.6999999999998</v>
      </c>
      <c r="D460" s="233">
        <v>2532.5333333333333</v>
      </c>
      <c r="E460" s="233">
        <v>2505.5166666666664</v>
      </c>
      <c r="F460" s="233">
        <v>2485.333333333333</v>
      </c>
      <c r="G460" s="233">
        <v>2458.3166666666662</v>
      </c>
      <c r="H460" s="233">
        <v>2552.7166666666667</v>
      </c>
      <c r="I460" s="233">
        <v>2579.733333333334</v>
      </c>
      <c r="J460" s="233">
        <v>2599.916666666667</v>
      </c>
      <c r="K460" s="232">
        <v>2559.5500000000002</v>
      </c>
      <c r="L460" s="232">
        <v>2512.35</v>
      </c>
      <c r="M460" s="232">
        <v>4.1259999999999998E-2</v>
      </c>
      <c r="N460" s="1"/>
      <c r="O460" s="1"/>
    </row>
    <row r="461" spans="1:15" ht="12.75" customHeight="1">
      <c r="A461" s="30">
        <v>451</v>
      </c>
      <c r="B461" s="218" t="s">
        <v>199</v>
      </c>
      <c r="C461" s="232">
        <v>1009.5</v>
      </c>
      <c r="D461" s="233">
        <v>1012.1833333333334</v>
      </c>
      <c r="E461" s="233">
        <v>1002.5166666666668</v>
      </c>
      <c r="F461" s="233">
        <v>995.53333333333342</v>
      </c>
      <c r="G461" s="233">
        <v>985.86666666666679</v>
      </c>
      <c r="H461" s="233">
        <v>1019.1666666666667</v>
      </c>
      <c r="I461" s="233">
        <v>1028.8333333333333</v>
      </c>
      <c r="J461" s="233">
        <v>1035.8166666666666</v>
      </c>
      <c r="K461" s="232">
        <v>1021.85</v>
      </c>
      <c r="L461" s="232">
        <v>1005.2</v>
      </c>
      <c r="M461" s="232">
        <v>13.48611</v>
      </c>
      <c r="N461" s="1"/>
      <c r="O461" s="1"/>
    </row>
    <row r="462" spans="1:15" ht="12.75" customHeight="1">
      <c r="A462" s="30">
        <v>452</v>
      </c>
      <c r="B462" s="218" t="s">
        <v>867</v>
      </c>
      <c r="C462" s="232">
        <v>606.4</v>
      </c>
      <c r="D462" s="233">
        <v>597.93333333333328</v>
      </c>
      <c r="E462" s="233">
        <v>583.51666666666654</v>
      </c>
      <c r="F462" s="233">
        <v>560.63333333333321</v>
      </c>
      <c r="G462" s="233">
        <v>546.21666666666647</v>
      </c>
      <c r="H462" s="233">
        <v>620.81666666666661</v>
      </c>
      <c r="I462" s="233">
        <v>635.23333333333335</v>
      </c>
      <c r="J462" s="233">
        <v>658.11666666666667</v>
      </c>
      <c r="K462" s="232">
        <v>612.35</v>
      </c>
      <c r="L462" s="232">
        <v>575.04999999999995</v>
      </c>
      <c r="M462" s="232">
        <v>5.1913400000000003</v>
      </c>
      <c r="N462" s="1"/>
      <c r="O462" s="1"/>
    </row>
    <row r="463" spans="1:15" ht="12.75" customHeight="1">
      <c r="A463" s="30">
        <v>453</v>
      </c>
      <c r="B463" s="218" t="s">
        <v>492</v>
      </c>
      <c r="C463" s="232">
        <v>130.1</v>
      </c>
      <c r="D463" s="233">
        <v>129.28333333333333</v>
      </c>
      <c r="E463" s="233">
        <v>126.86666666666667</v>
      </c>
      <c r="F463" s="233">
        <v>123.63333333333334</v>
      </c>
      <c r="G463" s="233">
        <v>121.21666666666668</v>
      </c>
      <c r="H463" s="233">
        <v>132.51666666666665</v>
      </c>
      <c r="I463" s="233">
        <v>134.93333333333334</v>
      </c>
      <c r="J463" s="233">
        <v>138.16666666666666</v>
      </c>
      <c r="K463" s="232">
        <v>131.69999999999999</v>
      </c>
      <c r="L463" s="232">
        <v>126.05</v>
      </c>
      <c r="M463" s="232">
        <v>72.226050000000001</v>
      </c>
      <c r="N463" s="1"/>
      <c r="O463" s="1"/>
    </row>
    <row r="464" spans="1:15" ht="12.75" customHeight="1">
      <c r="A464" s="30">
        <v>454</v>
      </c>
      <c r="B464" s="218" t="s">
        <v>180</v>
      </c>
      <c r="C464" s="232">
        <v>706.15</v>
      </c>
      <c r="D464" s="233">
        <v>703.73333333333323</v>
      </c>
      <c r="E464" s="233">
        <v>698.46666666666647</v>
      </c>
      <c r="F464" s="233">
        <v>690.78333333333319</v>
      </c>
      <c r="G464" s="233">
        <v>685.51666666666642</v>
      </c>
      <c r="H464" s="233">
        <v>711.41666666666652</v>
      </c>
      <c r="I464" s="233">
        <v>716.68333333333317</v>
      </c>
      <c r="J464" s="233">
        <v>724.36666666666656</v>
      </c>
      <c r="K464" s="232">
        <v>709</v>
      </c>
      <c r="L464" s="232">
        <v>696.05</v>
      </c>
      <c r="M464" s="232">
        <v>1.5822400000000001</v>
      </c>
      <c r="N464" s="1"/>
      <c r="O464" s="1"/>
    </row>
    <row r="465" spans="1:15" ht="12.75" customHeight="1">
      <c r="A465" s="30">
        <v>455</v>
      </c>
      <c r="B465" s="218" t="s">
        <v>493</v>
      </c>
      <c r="C465" s="232">
        <v>1961.3</v>
      </c>
      <c r="D465" s="233">
        <v>1959.7666666666667</v>
      </c>
      <c r="E465" s="233">
        <v>1941.5333333333333</v>
      </c>
      <c r="F465" s="233">
        <v>1921.7666666666667</v>
      </c>
      <c r="G465" s="233">
        <v>1903.5333333333333</v>
      </c>
      <c r="H465" s="233">
        <v>1979.5333333333333</v>
      </c>
      <c r="I465" s="233">
        <v>1997.7666666666664</v>
      </c>
      <c r="J465" s="233">
        <v>2017.5333333333333</v>
      </c>
      <c r="K465" s="232">
        <v>1978</v>
      </c>
      <c r="L465" s="232">
        <v>1940</v>
      </c>
      <c r="M465" s="232">
        <v>0.23444999999999999</v>
      </c>
      <c r="N465" s="1"/>
      <c r="O465" s="1"/>
    </row>
    <row r="466" spans="1:15" ht="12.75" customHeight="1">
      <c r="A466" s="30">
        <v>456</v>
      </c>
      <c r="B466" s="218" t="s">
        <v>494</v>
      </c>
      <c r="C466" s="232">
        <v>611.45000000000005</v>
      </c>
      <c r="D466" s="233">
        <v>614.11666666666667</v>
      </c>
      <c r="E466" s="233">
        <v>607.33333333333337</v>
      </c>
      <c r="F466" s="233">
        <v>603.2166666666667</v>
      </c>
      <c r="G466" s="233">
        <v>596.43333333333339</v>
      </c>
      <c r="H466" s="233">
        <v>618.23333333333335</v>
      </c>
      <c r="I466" s="233">
        <v>625.01666666666665</v>
      </c>
      <c r="J466" s="233">
        <v>629.13333333333333</v>
      </c>
      <c r="K466" s="232">
        <v>620.9</v>
      </c>
      <c r="L466" s="232">
        <v>610</v>
      </c>
      <c r="M466" s="232">
        <v>1.46895</v>
      </c>
      <c r="N466" s="1"/>
      <c r="O466" s="1"/>
    </row>
    <row r="467" spans="1:15" ht="12.75" customHeight="1">
      <c r="A467" s="30">
        <v>457</v>
      </c>
      <c r="B467" s="218" t="s">
        <v>495</v>
      </c>
      <c r="C467" s="232">
        <v>3201</v>
      </c>
      <c r="D467" s="233">
        <v>3195.3333333333335</v>
      </c>
      <c r="E467" s="233">
        <v>3090.666666666667</v>
      </c>
      <c r="F467" s="233">
        <v>2980.3333333333335</v>
      </c>
      <c r="G467" s="233">
        <v>2875.666666666667</v>
      </c>
      <c r="H467" s="233">
        <v>3305.666666666667</v>
      </c>
      <c r="I467" s="233">
        <v>3410.3333333333339</v>
      </c>
      <c r="J467" s="233">
        <v>3520.666666666667</v>
      </c>
      <c r="K467" s="232">
        <v>3300</v>
      </c>
      <c r="L467" s="232">
        <v>3085</v>
      </c>
      <c r="M467" s="232">
        <v>2.2730700000000001</v>
      </c>
      <c r="N467" s="1"/>
      <c r="O467" s="1"/>
    </row>
    <row r="468" spans="1:15" ht="12.75" customHeight="1">
      <c r="A468" s="30">
        <v>458</v>
      </c>
      <c r="B468" s="218" t="s">
        <v>200</v>
      </c>
      <c r="C468" s="232">
        <v>2565.75</v>
      </c>
      <c r="D468" s="233">
        <v>2579.5166666666669</v>
      </c>
      <c r="E468" s="233">
        <v>2543.0333333333338</v>
      </c>
      <c r="F468" s="233">
        <v>2520.3166666666671</v>
      </c>
      <c r="G468" s="233">
        <v>2483.8333333333339</v>
      </c>
      <c r="H468" s="233">
        <v>2602.2333333333336</v>
      </c>
      <c r="I468" s="233">
        <v>2638.7166666666662</v>
      </c>
      <c r="J468" s="233">
        <v>2661.4333333333334</v>
      </c>
      <c r="K468" s="232">
        <v>2616</v>
      </c>
      <c r="L468" s="232">
        <v>2556.8000000000002</v>
      </c>
      <c r="M468" s="232">
        <v>6.9740799999999998</v>
      </c>
      <c r="N468" s="1"/>
      <c r="O468" s="1"/>
    </row>
    <row r="469" spans="1:15" ht="12.75" customHeight="1">
      <c r="A469" s="30">
        <v>459</v>
      </c>
      <c r="B469" s="218" t="s">
        <v>201</v>
      </c>
      <c r="C469" s="232">
        <v>1548.8</v>
      </c>
      <c r="D469" s="233">
        <v>1545.8166666666666</v>
      </c>
      <c r="E469" s="233">
        <v>1534.9833333333331</v>
      </c>
      <c r="F469" s="233">
        <v>1521.1666666666665</v>
      </c>
      <c r="G469" s="233">
        <v>1510.333333333333</v>
      </c>
      <c r="H469" s="233">
        <v>1559.6333333333332</v>
      </c>
      <c r="I469" s="233">
        <v>1570.4666666666667</v>
      </c>
      <c r="J469" s="233">
        <v>1584.2833333333333</v>
      </c>
      <c r="K469" s="232">
        <v>1556.65</v>
      </c>
      <c r="L469" s="232">
        <v>1532</v>
      </c>
      <c r="M469" s="232">
        <v>0.68757000000000001</v>
      </c>
      <c r="N469" s="1"/>
      <c r="O469" s="1"/>
    </row>
    <row r="470" spans="1:15" ht="12.75" customHeight="1">
      <c r="A470" s="30">
        <v>460</v>
      </c>
      <c r="B470" s="218" t="s">
        <v>202</v>
      </c>
      <c r="C470" s="232">
        <v>500.6</v>
      </c>
      <c r="D470" s="233">
        <v>498.2833333333333</v>
      </c>
      <c r="E470" s="233">
        <v>494.31666666666661</v>
      </c>
      <c r="F470" s="233">
        <v>488.0333333333333</v>
      </c>
      <c r="G470" s="233">
        <v>484.06666666666661</v>
      </c>
      <c r="H470" s="233">
        <v>504.56666666666661</v>
      </c>
      <c r="I470" s="233">
        <v>508.5333333333333</v>
      </c>
      <c r="J470" s="233">
        <v>514.81666666666661</v>
      </c>
      <c r="K470" s="232">
        <v>502.25</v>
      </c>
      <c r="L470" s="232">
        <v>492</v>
      </c>
      <c r="M470" s="232">
        <v>1.8863700000000001</v>
      </c>
      <c r="N470" s="1"/>
      <c r="O470" s="1"/>
    </row>
    <row r="471" spans="1:15" ht="12.75" customHeight="1">
      <c r="A471" s="30">
        <v>461</v>
      </c>
      <c r="B471" s="218" t="s">
        <v>619</v>
      </c>
      <c r="C471" s="232">
        <v>624.25</v>
      </c>
      <c r="D471" s="233">
        <v>623.68333333333328</v>
      </c>
      <c r="E471" s="233">
        <v>618.36666666666656</v>
      </c>
      <c r="F471" s="233">
        <v>612.48333333333323</v>
      </c>
      <c r="G471" s="233">
        <v>607.16666666666652</v>
      </c>
      <c r="H471" s="233">
        <v>629.56666666666661</v>
      </c>
      <c r="I471" s="233">
        <v>634.88333333333344</v>
      </c>
      <c r="J471" s="233">
        <v>640.76666666666665</v>
      </c>
      <c r="K471" s="232">
        <v>629</v>
      </c>
      <c r="L471" s="232">
        <v>617.79999999999995</v>
      </c>
      <c r="M471" s="232">
        <v>0.36515999999999998</v>
      </c>
      <c r="N471" s="1"/>
      <c r="O471" s="1"/>
    </row>
    <row r="472" spans="1:15" ht="12.75" customHeight="1">
      <c r="A472" s="30">
        <v>462</v>
      </c>
      <c r="B472" s="218" t="s">
        <v>203</v>
      </c>
      <c r="C472" s="232">
        <v>1342.15</v>
      </c>
      <c r="D472" s="233">
        <v>1344.1833333333334</v>
      </c>
      <c r="E472" s="233">
        <v>1329.9666666666667</v>
      </c>
      <c r="F472" s="233">
        <v>1317.7833333333333</v>
      </c>
      <c r="G472" s="233">
        <v>1303.5666666666666</v>
      </c>
      <c r="H472" s="233">
        <v>1356.3666666666668</v>
      </c>
      <c r="I472" s="233">
        <v>1370.5833333333335</v>
      </c>
      <c r="J472" s="233">
        <v>1382.7666666666669</v>
      </c>
      <c r="K472" s="232">
        <v>1358.4</v>
      </c>
      <c r="L472" s="232">
        <v>1332</v>
      </c>
      <c r="M472" s="232">
        <v>1.9556199999999999</v>
      </c>
      <c r="N472" s="1"/>
      <c r="O472" s="1"/>
    </row>
    <row r="473" spans="1:15" ht="12.75" customHeight="1">
      <c r="A473" s="30">
        <v>463</v>
      </c>
      <c r="B473" s="218" t="s">
        <v>496</v>
      </c>
      <c r="C473" s="232">
        <v>34.4</v>
      </c>
      <c r="D473" s="233">
        <v>34.43333333333333</v>
      </c>
      <c r="E473" s="233">
        <v>34.216666666666661</v>
      </c>
      <c r="F473" s="233">
        <v>34.033333333333331</v>
      </c>
      <c r="G473" s="233">
        <v>33.816666666666663</v>
      </c>
      <c r="H473" s="233">
        <v>34.61666666666666</v>
      </c>
      <c r="I473" s="233">
        <v>34.833333333333329</v>
      </c>
      <c r="J473" s="233">
        <v>35.016666666666659</v>
      </c>
      <c r="K473" s="232">
        <v>34.65</v>
      </c>
      <c r="L473" s="232">
        <v>34.25</v>
      </c>
      <c r="M473" s="232">
        <v>35.015009999999997</v>
      </c>
      <c r="N473" s="1"/>
      <c r="O473" s="1"/>
    </row>
    <row r="474" spans="1:15" ht="12.75" customHeight="1">
      <c r="A474" s="30">
        <v>464</v>
      </c>
      <c r="B474" s="218" t="s">
        <v>836</v>
      </c>
      <c r="C474" s="232">
        <v>281.55</v>
      </c>
      <c r="D474" s="233">
        <v>281.98333333333335</v>
      </c>
      <c r="E474" s="233">
        <v>279.56666666666672</v>
      </c>
      <c r="F474" s="233">
        <v>277.58333333333337</v>
      </c>
      <c r="G474" s="233">
        <v>275.16666666666674</v>
      </c>
      <c r="H474" s="233">
        <v>283.9666666666667</v>
      </c>
      <c r="I474" s="233">
        <v>286.38333333333333</v>
      </c>
      <c r="J474" s="233">
        <v>288.36666666666667</v>
      </c>
      <c r="K474" s="232">
        <v>284.39999999999998</v>
      </c>
      <c r="L474" s="232">
        <v>280</v>
      </c>
      <c r="M474" s="232">
        <v>4.7617599999999998</v>
      </c>
      <c r="N474" s="1"/>
      <c r="O474" s="1"/>
    </row>
    <row r="475" spans="1:15" ht="12.75" customHeight="1">
      <c r="A475" s="30">
        <v>465</v>
      </c>
      <c r="B475" s="218" t="s">
        <v>497</v>
      </c>
      <c r="C475" s="232">
        <v>249.55</v>
      </c>
      <c r="D475" s="233">
        <v>251.76666666666665</v>
      </c>
      <c r="E475" s="233">
        <v>241.63333333333333</v>
      </c>
      <c r="F475" s="233">
        <v>233.71666666666667</v>
      </c>
      <c r="G475" s="233">
        <v>223.58333333333334</v>
      </c>
      <c r="H475" s="233">
        <v>259.68333333333328</v>
      </c>
      <c r="I475" s="233">
        <v>269.81666666666661</v>
      </c>
      <c r="J475" s="233">
        <v>277.73333333333329</v>
      </c>
      <c r="K475" s="232">
        <v>261.89999999999998</v>
      </c>
      <c r="L475" s="232">
        <v>243.85</v>
      </c>
      <c r="M475" s="232">
        <v>11.76914</v>
      </c>
      <c r="N475" s="1"/>
      <c r="O475" s="1"/>
    </row>
    <row r="476" spans="1:15" ht="12.75" customHeight="1">
      <c r="A476" s="30">
        <v>466</v>
      </c>
      <c r="B476" s="218" t="s">
        <v>498</v>
      </c>
      <c r="C476" s="232">
        <v>2785.3</v>
      </c>
      <c r="D476" s="233">
        <v>2777.9500000000003</v>
      </c>
      <c r="E476" s="233">
        <v>2762.9000000000005</v>
      </c>
      <c r="F476" s="233">
        <v>2740.5000000000005</v>
      </c>
      <c r="G476" s="233">
        <v>2725.4500000000007</v>
      </c>
      <c r="H476" s="233">
        <v>2800.3500000000004</v>
      </c>
      <c r="I476" s="233">
        <v>2815.4000000000005</v>
      </c>
      <c r="J476" s="233">
        <v>2837.8</v>
      </c>
      <c r="K476" s="232">
        <v>2793</v>
      </c>
      <c r="L476" s="232">
        <v>2755.55</v>
      </c>
      <c r="M476" s="232">
        <v>1.09334</v>
      </c>
      <c r="N476" s="1"/>
      <c r="O476" s="1"/>
    </row>
    <row r="477" spans="1:15" ht="12.75" customHeight="1">
      <c r="A477" s="30">
        <v>467</v>
      </c>
      <c r="B477" s="218" t="s">
        <v>499</v>
      </c>
      <c r="C477" s="232">
        <v>562.29999999999995</v>
      </c>
      <c r="D477" s="233">
        <v>562.7166666666667</v>
      </c>
      <c r="E477" s="233">
        <v>557.68333333333339</v>
      </c>
      <c r="F477" s="233">
        <v>553.06666666666672</v>
      </c>
      <c r="G477" s="233">
        <v>548.03333333333342</v>
      </c>
      <c r="H477" s="233">
        <v>567.33333333333337</v>
      </c>
      <c r="I477" s="233">
        <v>572.36666666666667</v>
      </c>
      <c r="J477" s="233">
        <v>576.98333333333335</v>
      </c>
      <c r="K477" s="232">
        <v>567.75</v>
      </c>
      <c r="L477" s="232">
        <v>558.1</v>
      </c>
      <c r="M477" s="232">
        <v>0.64724000000000004</v>
      </c>
      <c r="N477" s="1"/>
      <c r="O477" s="1"/>
    </row>
    <row r="478" spans="1:15" ht="12.75" customHeight="1">
      <c r="A478" s="30">
        <v>468</v>
      </c>
      <c r="B478" s="218" t="s">
        <v>868</v>
      </c>
      <c r="C478" s="232">
        <v>523.25</v>
      </c>
      <c r="D478" s="233">
        <v>523.4666666666667</v>
      </c>
      <c r="E478" s="233">
        <v>518.43333333333339</v>
      </c>
      <c r="F478" s="233">
        <v>513.61666666666667</v>
      </c>
      <c r="G478" s="233">
        <v>508.58333333333337</v>
      </c>
      <c r="H478" s="233">
        <v>528.28333333333342</v>
      </c>
      <c r="I478" s="233">
        <v>533.31666666666672</v>
      </c>
      <c r="J478" s="233">
        <v>538.13333333333344</v>
      </c>
      <c r="K478" s="232">
        <v>528.5</v>
      </c>
      <c r="L478" s="232">
        <v>518.65</v>
      </c>
      <c r="M478" s="232">
        <v>1.4289499999999999</v>
      </c>
      <c r="N478" s="1"/>
      <c r="O478" s="1"/>
    </row>
    <row r="479" spans="1:15" ht="12.75" customHeight="1">
      <c r="A479" s="30">
        <v>469</v>
      </c>
      <c r="B479" s="218" t="s">
        <v>207</v>
      </c>
      <c r="C479" s="232">
        <v>722</v>
      </c>
      <c r="D479" s="233">
        <v>719.31666666666661</v>
      </c>
      <c r="E479" s="233">
        <v>714.63333333333321</v>
      </c>
      <c r="F479" s="233">
        <v>707.26666666666665</v>
      </c>
      <c r="G479" s="233">
        <v>702.58333333333326</v>
      </c>
      <c r="H479" s="233">
        <v>726.68333333333317</v>
      </c>
      <c r="I479" s="233">
        <v>731.36666666666656</v>
      </c>
      <c r="J479" s="233">
        <v>738.73333333333312</v>
      </c>
      <c r="K479" s="232">
        <v>724</v>
      </c>
      <c r="L479" s="232">
        <v>711.95</v>
      </c>
      <c r="M479" s="232">
        <v>12.59229</v>
      </c>
      <c r="N479" s="1"/>
      <c r="O479" s="1"/>
    </row>
    <row r="480" spans="1:15" ht="12.75" customHeight="1">
      <c r="A480" s="30">
        <v>470</v>
      </c>
      <c r="B480" s="218" t="s">
        <v>500</v>
      </c>
      <c r="C480" s="232">
        <v>858.5</v>
      </c>
      <c r="D480" s="233">
        <v>864.23333333333323</v>
      </c>
      <c r="E480" s="233">
        <v>844.46666666666647</v>
      </c>
      <c r="F480" s="233">
        <v>830.43333333333328</v>
      </c>
      <c r="G480" s="233">
        <v>810.66666666666652</v>
      </c>
      <c r="H480" s="233">
        <v>878.26666666666642</v>
      </c>
      <c r="I480" s="233">
        <v>898.03333333333308</v>
      </c>
      <c r="J480" s="233">
        <v>912.06666666666638</v>
      </c>
      <c r="K480" s="232">
        <v>884</v>
      </c>
      <c r="L480" s="232">
        <v>850.2</v>
      </c>
      <c r="M480" s="232">
        <v>1.4668699999999999</v>
      </c>
      <c r="N480" s="1"/>
      <c r="O480" s="1"/>
    </row>
    <row r="481" spans="1:15" ht="12.75" customHeight="1">
      <c r="A481" s="30">
        <v>471</v>
      </c>
      <c r="B481" s="218" t="s">
        <v>206</v>
      </c>
      <c r="C481" s="232">
        <v>7017.95</v>
      </c>
      <c r="D481" s="233">
        <v>7002.666666666667</v>
      </c>
      <c r="E481" s="233">
        <v>6965.3833333333341</v>
      </c>
      <c r="F481" s="233">
        <v>6912.8166666666675</v>
      </c>
      <c r="G481" s="233">
        <v>6875.5333333333347</v>
      </c>
      <c r="H481" s="233">
        <v>7055.2333333333336</v>
      </c>
      <c r="I481" s="233">
        <v>7092.5166666666664</v>
      </c>
      <c r="J481" s="233">
        <v>7145.083333333333</v>
      </c>
      <c r="K481" s="232">
        <v>7039.95</v>
      </c>
      <c r="L481" s="232">
        <v>6950.1</v>
      </c>
      <c r="M481" s="232">
        <v>2.1257999999999999</v>
      </c>
      <c r="N481" s="1"/>
      <c r="O481" s="1"/>
    </row>
    <row r="482" spans="1:15" ht="12.75" customHeight="1">
      <c r="A482" s="30">
        <v>472</v>
      </c>
      <c r="B482" s="218" t="s">
        <v>275</v>
      </c>
      <c r="C482" s="232">
        <v>81.400000000000006</v>
      </c>
      <c r="D482" s="233">
        <v>81.3</v>
      </c>
      <c r="E482" s="233">
        <v>80.3</v>
      </c>
      <c r="F482" s="233">
        <v>79.2</v>
      </c>
      <c r="G482" s="233">
        <v>78.2</v>
      </c>
      <c r="H482" s="233">
        <v>82.399999999999991</v>
      </c>
      <c r="I482" s="233">
        <v>83.399999999999991</v>
      </c>
      <c r="J482" s="233">
        <v>84.499999999999986</v>
      </c>
      <c r="K482" s="232">
        <v>82.3</v>
      </c>
      <c r="L482" s="232">
        <v>80.2</v>
      </c>
      <c r="M482" s="232">
        <v>256.52956999999998</v>
      </c>
      <c r="N482" s="1"/>
      <c r="O482" s="1"/>
    </row>
    <row r="483" spans="1:15" ht="12.75" customHeight="1">
      <c r="A483" s="30">
        <v>473</v>
      </c>
      <c r="B483" s="218" t="s">
        <v>205</v>
      </c>
      <c r="C483" s="232">
        <v>1686.7</v>
      </c>
      <c r="D483" s="233">
        <v>1691</v>
      </c>
      <c r="E483" s="233">
        <v>1672.8</v>
      </c>
      <c r="F483" s="233">
        <v>1658.8999999999999</v>
      </c>
      <c r="G483" s="233">
        <v>1640.6999999999998</v>
      </c>
      <c r="H483" s="233">
        <v>1704.9</v>
      </c>
      <c r="I483" s="233">
        <v>1723.1</v>
      </c>
      <c r="J483" s="233">
        <v>1737.0000000000002</v>
      </c>
      <c r="K483" s="232">
        <v>1709.2</v>
      </c>
      <c r="L483" s="232">
        <v>1677.1</v>
      </c>
      <c r="M483" s="232">
        <v>1.3010200000000001</v>
      </c>
      <c r="N483" s="1"/>
      <c r="O483" s="1"/>
    </row>
    <row r="484" spans="1:15" ht="12.75" customHeight="1">
      <c r="A484" s="30">
        <v>474</v>
      </c>
      <c r="B484" s="242" t="s">
        <v>153</v>
      </c>
      <c r="C484" s="243">
        <v>869.7</v>
      </c>
      <c r="D484" s="243">
        <v>872.28333333333342</v>
      </c>
      <c r="E484" s="243">
        <v>862.36666666666679</v>
      </c>
      <c r="F484" s="243">
        <v>855.03333333333342</v>
      </c>
      <c r="G484" s="243">
        <v>845.11666666666679</v>
      </c>
      <c r="H484" s="243">
        <v>879.61666666666679</v>
      </c>
      <c r="I484" s="243">
        <v>889.53333333333353</v>
      </c>
      <c r="J484" s="242">
        <v>896.86666666666679</v>
      </c>
      <c r="K484" s="242">
        <v>882.2</v>
      </c>
      <c r="L484" s="242">
        <v>864.95</v>
      </c>
      <c r="M484" s="218">
        <v>6.6614100000000001</v>
      </c>
      <c r="N484" s="1"/>
      <c r="O484" s="1"/>
    </row>
    <row r="485" spans="1:15" ht="12.75" customHeight="1">
      <c r="A485" s="30">
        <v>475</v>
      </c>
      <c r="B485" s="242" t="s">
        <v>276</v>
      </c>
      <c r="C485" s="243">
        <v>266.05</v>
      </c>
      <c r="D485" s="243">
        <v>264.86666666666662</v>
      </c>
      <c r="E485" s="243">
        <v>261.73333333333323</v>
      </c>
      <c r="F485" s="243">
        <v>257.41666666666663</v>
      </c>
      <c r="G485" s="243">
        <v>254.28333333333325</v>
      </c>
      <c r="H485" s="243">
        <v>269.18333333333322</v>
      </c>
      <c r="I485" s="243">
        <v>272.31666666666655</v>
      </c>
      <c r="J485" s="242">
        <v>276.63333333333321</v>
      </c>
      <c r="K485" s="242">
        <v>268</v>
      </c>
      <c r="L485" s="242">
        <v>260.55</v>
      </c>
      <c r="M485" s="218">
        <v>3.2776900000000002</v>
      </c>
      <c r="N485" s="1"/>
      <c r="O485" s="1"/>
    </row>
    <row r="486" spans="1:15" ht="12.75" customHeight="1">
      <c r="A486" s="30">
        <v>476</v>
      </c>
      <c r="B486" s="242" t="s">
        <v>501</v>
      </c>
      <c r="C486" s="232">
        <v>2830.05</v>
      </c>
      <c r="D486" s="233">
        <v>2838</v>
      </c>
      <c r="E486" s="233">
        <v>2796.05</v>
      </c>
      <c r="F486" s="233">
        <v>2762.05</v>
      </c>
      <c r="G486" s="233">
        <v>2720.1000000000004</v>
      </c>
      <c r="H486" s="233">
        <v>2872</v>
      </c>
      <c r="I486" s="233">
        <v>2913.95</v>
      </c>
      <c r="J486" s="233">
        <v>2947.95</v>
      </c>
      <c r="K486" s="232">
        <v>2879.95</v>
      </c>
      <c r="L486" s="232">
        <v>2804</v>
      </c>
      <c r="M486" s="232">
        <v>0.23355999999999999</v>
      </c>
      <c r="N486" s="1"/>
      <c r="O486" s="1"/>
    </row>
    <row r="487" spans="1:15" ht="12.75" customHeight="1">
      <c r="A487" s="30">
        <v>477</v>
      </c>
      <c r="B487" s="242" t="s">
        <v>502</v>
      </c>
      <c r="C487" s="243">
        <v>687.6</v>
      </c>
      <c r="D487" s="243">
        <v>681.51666666666665</v>
      </c>
      <c r="E487" s="243">
        <v>673.0333333333333</v>
      </c>
      <c r="F487" s="243">
        <v>658.4666666666667</v>
      </c>
      <c r="G487" s="243">
        <v>649.98333333333335</v>
      </c>
      <c r="H487" s="243">
        <v>696.08333333333326</v>
      </c>
      <c r="I487" s="243">
        <v>704.56666666666661</v>
      </c>
      <c r="J487" s="242">
        <v>719.13333333333321</v>
      </c>
      <c r="K487" s="242">
        <v>690</v>
      </c>
      <c r="L487" s="242">
        <v>666.95</v>
      </c>
      <c r="M487" s="218">
        <v>1.0959399999999999</v>
      </c>
      <c r="N487" s="1"/>
      <c r="O487" s="1"/>
    </row>
    <row r="488" spans="1:15" ht="12.75" customHeight="1">
      <c r="A488" s="30">
        <v>478</v>
      </c>
      <c r="B488" s="242" t="s">
        <v>503</v>
      </c>
      <c r="C488" s="232">
        <v>307.85000000000002</v>
      </c>
      <c r="D488" s="233">
        <v>309.28333333333336</v>
      </c>
      <c r="E488" s="233">
        <v>303.66666666666674</v>
      </c>
      <c r="F488" s="233">
        <v>299.48333333333341</v>
      </c>
      <c r="G488" s="233">
        <v>293.86666666666679</v>
      </c>
      <c r="H488" s="233">
        <v>313.4666666666667</v>
      </c>
      <c r="I488" s="233">
        <v>319.08333333333337</v>
      </c>
      <c r="J488" s="233">
        <v>323.26666666666665</v>
      </c>
      <c r="K488" s="232">
        <v>314.89999999999998</v>
      </c>
      <c r="L488" s="232">
        <v>305.10000000000002</v>
      </c>
      <c r="M488" s="232">
        <v>2.3992100000000001</v>
      </c>
      <c r="N488" s="1"/>
      <c r="O488" s="1"/>
    </row>
    <row r="489" spans="1:15" ht="12.75" customHeight="1">
      <c r="A489" s="30">
        <v>479</v>
      </c>
      <c r="B489" s="242" t="s">
        <v>504</v>
      </c>
      <c r="C489" s="243">
        <v>325.60000000000002</v>
      </c>
      <c r="D489" s="243">
        <v>327.03333333333336</v>
      </c>
      <c r="E489" s="233">
        <v>319.56666666666672</v>
      </c>
      <c r="F489" s="233">
        <v>313.53333333333336</v>
      </c>
      <c r="G489" s="233">
        <v>306.06666666666672</v>
      </c>
      <c r="H489" s="233">
        <v>333.06666666666672</v>
      </c>
      <c r="I489" s="233">
        <v>340.5333333333333</v>
      </c>
      <c r="J489" s="233">
        <v>346.56666666666672</v>
      </c>
      <c r="K489" s="232">
        <v>334.5</v>
      </c>
      <c r="L489" s="232">
        <v>321</v>
      </c>
      <c r="M489" s="232">
        <v>1.9850300000000001</v>
      </c>
      <c r="N489" s="1"/>
      <c r="O489" s="1"/>
    </row>
    <row r="490" spans="1:15" ht="12.75" customHeight="1">
      <c r="A490" s="30">
        <v>480</v>
      </c>
      <c r="B490" s="242" t="s">
        <v>505</v>
      </c>
      <c r="C490" s="232">
        <v>299.85000000000002</v>
      </c>
      <c r="D490" s="233">
        <v>300.25</v>
      </c>
      <c r="E490" s="233">
        <v>296.39999999999998</v>
      </c>
      <c r="F490" s="233">
        <v>292.95</v>
      </c>
      <c r="G490" s="233">
        <v>289.09999999999997</v>
      </c>
      <c r="H490" s="233">
        <v>303.7</v>
      </c>
      <c r="I490" s="233">
        <v>307.55</v>
      </c>
      <c r="J490" s="233">
        <v>311</v>
      </c>
      <c r="K490" s="232">
        <v>304.10000000000002</v>
      </c>
      <c r="L490" s="232">
        <v>296.8</v>
      </c>
      <c r="M490" s="232">
        <v>0.96641999999999995</v>
      </c>
      <c r="N490" s="1"/>
      <c r="O490" s="1"/>
    </row>
    <row r="491" spans="1:15" ht="12.75" customHeight="1">
      <c r="A491" s="30">
        <v>481</v>
      </c>
      <c r="B491" s="242" t="s">
        <v>277</v>
      </c>
      <c r="C491" s="243">
        <v>1333.1</v>
      </c>
      <c r="D491" s="243">
        <v>1336.2</v>
      </c>
      <c r="E491" s="233">
        <v>1314.9</v>
      </c>
      <c r="F491" s="233">
        <v>1296.7</v>
      </c>
      <c r="G491" s="233">
        <v>1275.4000000000001</v>
      </c>
      <c r="H491" s="233">
        <v>1354.4</v>
      </c>
      <c r="I491" s="233">
        <v>1375.6999999999998</v>
      </c>
      <c r="J491" s="233">
        <v>1393.9</v>
      </c>
      <c r="K491" s="232">
        <v>1357.5</v>
      </c>
      <c r="L491" s="232">
        <v>1318</v>
      </c>
      <c r="M491" s="232">
        <v>8.4011600000000008</v>
      </c>
      <c r="N491" s="1"/>
      <c r="O491" s="1"/>
    </row>
    <row r="492" spans="1:15" ht="12.75" customHeight="1">
      <c r="A492" s="30">
        <v>482</v>
      </c>
      <c r="B492" s="218" t="s">
        <v>869</v>
      </c>
      <c r="C492" s="232">
        <v>1360.6</v>
      </c>
      <c r="D492" s="233">
        <v>1350.5333333333333</v>
      </c>
      <c r="E492" s="233">
        <v>1326.0666666666666</v>
      </c>
      <c r="F492" s="233">
        <v>1291.5333333333333</v>
      </c>
      <c r="G492" s="233">
        <v>1267.0666666666666</v>
      </c>
      <c r="H492" s="233">
        <v>1385.0666666666666</v>
      </c>
      <c r="I492" s="233">
        <v>1409.5333333333333</v>
      </c>
      <c r="J492" s="233">
        <v>1444.0666666666666</v>
      </c>
      <c r="K492" s="232">
        <v>1375</v>
      </c>
      <c r="L492" s="232">
        <v>1316</v>
      </c>
      <c r="M492" s="232">
        <v>0.52515999999999996</v>
      </c>
      <c r="N492" s="1"/>
      <c r="O492" s="1"/>
    </row>
    <row r="493" spans="1:15" ht="12.75" customHeight="1">
      <c r="A493" s="30">
        <v>483</v>
      </c>
      <c r="B493" s="218" t="s">
        <v>208</v>
      </c>
      <c r="C493" s="243">
        <v>316.10000000000002</v>
      </c>
      <c r="D493" s="243">
        <v>314.43333333333334</v>
      </c>
      <c r="E493" s="233">
        <v>310.86666666666667</v>
      </c>
      <c r="F493" s="233">
        <v>305.63333333333333</v>
      </c>
      <c r="G493" s="233">
        <v>302.06666666666666</v>
      </c>
      <c r="H493" s="233">
        <v>319.66666666666669</v>
      </c>
      <c r="I493" s="233">
        <v>323.23333333333341</v>
      </c>
      <c r="J493" s="233">
        <v>328.4666666666667</v>
      </c>
      <c r="K493" s="232">
        <v>318</v>
      </c>
      <c r="L493" s="232">
        <v>309.2</v>
      </c>
      <c r="M493" s="232">
        <v>134.87019000000001</v>
      </c>
      <c r="N493" s="1"/>
      <c r="O493" s="1"/>
    </row>
    <row r="494" spans="1:15" ht="12.75" customHeight="1">
      <c r="A494" s="30">
        <v>484</v>
      </c>
      <c r="B494" s="218" t="s">
        <v>837</v>
      </c>
      <c r="C494" s="232">
        <v>426.9</v>
      </c>
      <c r="D494" s="233">
        <v>429.9666666666667</v>
      </c>
      <c r="E494" s="233">
        <v>420.93333333333339</v>
      </c>
      <c r="F494" s="233">
        <v>414.9666666666667</v>
      </c>
      <c r="G494" s="233">
        <v>405.93333333333339</v>
      </c>
      <c r="H494" s="233">
        <v>435.93333333333339</v>
      </c>
      <c r="I494" s="233">
        <v>444.9666666666667</v>
      </c>
      <c r="J494" s="233">
        <v>450.93333333333339</v>
      </c>
      <c r="K494" s="232">
        <v>439</v>
      </c>
      <c r="L494" s="232">
        <v>424</v>
      </c>
      <c r="M494" s="232">
        <v>1.8917900000000001</v>
      </c>
      <c r="N494" s="1"/>
      <c r="O494" s="1"/>
    </row>
    <row r="495" spans="1:15" ht="12.75" customHeight="1">
      <c r="A495" s="30">
        <v>485</v>
      </c>
      <c r="B495" s="218" t="s">
        <v>506</v>
      </c>
      <c r="C495" s="243">
        <v>2001.1</v>
      </c>
      <c r="D495" s="243">
        <v>2007.4666666666665</v>
      </c>
      <c r="E495" s="233">
        <v>1985.2333333333329</v>
      </c>
      <c r="F495" s="233">
        <v>1969.3666666666663</v>
      </c>
      <c r="G495" s="233">
        <v>1947.1333333333328</v>
      </c>
      <c r="H495" s="233">
        <v>2023.333333333333</v>
      </c>
      <c r="I495" s="233">
        <v>2045.5666666666666</v>
      </c>
      <c r="J495" s="233">
        <v>2061.4333333333334</v>
      </c>
      <c r="K495" s="232">
        <v>2029.7</v>
      </c>
      <c r="L495" s="232">
        <v>1991.6</v>
      </c>
      <c r="M495" s="232">
        <v>0.23938999999999999</v>
      </c>
      <c r="N495" s="1"/>
      <c r="O495" s="1"/>
    </row>
    <row r="496" spans="1:15" ht="12.75" customHeight="1">
      <c r="A496" s="30">
        <v>486</v>
      </c>
      <c r="B496" s="218" t="s">
        <v>127</v>
      </c>
      <c r="C496" s="243">
        <v>8</v>
      </c>
      <c r="D496" s="243">
        <v>7.9833333333333343</v>
      </c>
      <c r="E496" s="233">
        <v>7.8666666666666689</v>
      </c>
      <c r="F496" s="233">
        <v>7.7333333333333343</v>
      </c>
      <c r="G496" s="233">
        <v>7.6166666666666689</v>
      </c>
      <c r="H496" s="233">
        <v>8.1166666666666689</v>
      </c>
      <c r="I496" s="233">
        <v>8.2333333333333361</v>
      </c>
      <c r="J496" s="233">
        <v>8.3666666666666689</v>
      </c>
      <c r="K496" s="232">
        <v>8.1</v>
      </c>
      <c r="L496" s="232">
        <v>7.85</v>
      </c>
      <c r="M496" s="232">
        <v>480.81380999999999</v>
      </c>
      <c r="N496" s="1"/>
      <c r="O496" s="1"/>
    </row>
    <row r="497" spans="1:15" ht="12.75" customHeight="1">
      <c r="A497" s="30">
        <v>487</v>
      </c>
      <c r="B497" s="218" t="s">
        <v>209</v>
      </c>
      <c r="C497" s="243">
        <v>802.65</v>
      </c>
      <c r="D497" s="243">
        <v>800.33333333333337</v>
      </c>
      <c r="E497" s="233">
        <v>796.31666666666672</v>
      </c>
      <c r="F497" s="233">
        <v>789.98333333333335</v>
      </c>
      <c r="G497" s="233">
        <v>785.9666666666667</v>
      </c>
      <c r="H497" s="233">
        <v>806.66666666666674</v>
      </c>
      <c r="I497" s="233">
        <v>810.68333333333339</v>
      </c>
      <c r="J497" s="233">
        <v>817.01666666666677</v>
      </c>
      <c r="K497" s="232">
        <v>804.35</v>
      </c>
      <c r="L497" s="232">
        <v>794</v>
      </c>
      <c r="M497" s="232">
        <v>3.1997499999999999</v>
      </c>
      <c r="N497" s="1"/>
      <c r="O497" s="1"/>
    </row>
    <row r="498" spans="1:15" ht="12.75" customHeight="1">
      <c r="A498" s="30">
        <v>488</v>
      </c>
      <c r="B498" s="218" t="s">
        <v>507</v>
      </c>
      <c r="C498" s="243">
        <v>237.25</v>
      </c>
      <c r="D498" s="243">
        <v>237.53333333333333</v>
      </c>
      <c r="E498" s="233">
        <v>232.31666666666666</v>
      </c>
      <c r="F498" s="233">
        <v>227.38333333333333</v>
      </c>
      <c r="G498" s="233">
        <v>222.16666666666666</v>
      </c>
      <c r="H498" s="233">
        <v>242.46666666666667</v>
      </c>
      <c r="I498" s="233">
        <v>247.68333333333331</v>
      </c>
      <c r="J498" s="233">
        <v>252.61666666666667</v>
      </c>
      <c r="K498" s="232">
        <v>242.75</v>
      </c>
      <c r="L498" s="232">
        <v>232.6</v>
      </c>
      <c r="M498" s="232">
        <v>7.1806799999999997</v>
      </c>
      <c r="N498" s="1"/>
      <c r="O498" s="1"/>
    </row>
    <row r="499" spans="1:15" ht="12.75" customHeight="1">
      <c r="A499" s="30">
        <v>489</v>
      </c>
      <c r="B499" s="218" t="s">
        <v>508</v>
      </c>
      <c r="C499" s="243">
        <v>76.8</v>
      </c>
      <c r="D499" s="243">
        <v>77</v>
      </c>
      <c r="E499" s="233">
        <v>76.3</v>
      </c>
      <c r="F499" s="233">
        <v>75.8</v>
      </c>
      <c r="G499" s="233">
        <v>75.099999999999994</v>
      </c>
      <c r="H499" s="233">
        <v>77.5</v>
      </c>
      <c r="I499" s="233">
        <v>78.199999999999989</v>
      </c>
      <c r="J499" s="233">
        <v>78.7</v>
      </c>
      <c r="K499" s="232">
        <v>77.7</v>
      </c>
      <c r="L499" s="232">
        <v>76.5</v>
      </c>
      <c r="M499" s="232">
        <v>3.8508900000000001</v>
      </c>
      <c r="N499" s="1"/>
      <c r="O499" s="1"/>
    </row>
    <row r="500" spans="1:15" ht="12.75" customHeight="1">
      <c r="A500" s="30">
        <v>490</v>
      </c>
      <c r="B500" s="218" t="s">
        <v>509</v>
      </c>
      <c r="C500" s="243">
        <v>773.9</v>
      </c>
      <c r="D500" s="243">
        <v>781.51666666666677</v>
      </c>
      <c r="E500" s="233">
        <v>762.63333333333355</v>
      </c>
      <c r="F500" s="233">
        <v>751.36666666666679</v>
      </c>
      <c r="G500" s="233">
        <v>732.48333333333358</v>
      </c>
      <c r="H500" s="233">
        <v>792.78333333333353</v>
      </c>
      <c r="I500" s="233">
        <v>811.66666666666674</v>
      </c>
      <c r="J500" s="233">
        <v>822.93333333333351</v>
      </c>
      <c r="K500" s="232">
        <v>800.4</v>
      </c>
      <c r="L500" s="232">
        <v>770.25</v>
      </c>
      <c r="M500" s="232">
        <v>1.06897</v>
      </c>
      <c r="N500" s="1"/>
      <c r="O500" s="1"/>
    </row>
    <row r="501" spans="1:15" ht="12.75" customHeight="1">
      <c r="A501" s="30">
        <v>491</v>
      </c>
      <c r="B501" s="218" t="s">
        <v>278</v>
      </c>
      <c r="C501" s="243">
        <v>1496.05</v>
      </c>
      <c r="D501" s="243">
        <v>1495.4166666666667</v>
      </c>
      <c r="E501" s="233">
        <v>1487.8333333333335</v>
      </c>
      <c r="F501" s="233">
        <v>1479.6166666666668</v>
      </c>
      <c r="G501" s="233">
        <v>1472.0333333333335</v>
      </c>
      <c r="H501" s="233">
        <v>1503.6333333333334</v>
      </c>
      <c r="I501" s="233">
        <v>1511.2166666666669</v>
      </c>
      <c r="J501" s="233">
        <v>1519.4333333333334</v>
      </c>
      <c r="K501" s="232">
        <v>1503</v>
      </c>
      <c r="L501" s="232">
        <v>1487.2</v>
      </c>
      <c r="M501" s="232">
        <v>0.31344</v>
      </c>
      <c r="N501" s="1"/>
      <c r="O501" s="1"/>
    </row>
    <row r="502" spans="1:15" ht="12.75" customHeight="1">
      <c r="A502" s="30">
        <v>492</v>
      </c>
      <c r="B502" s="218" t="s">
        <v>210</v>
      </c>
      <c r="C502" s="218">
        <v>393.05</v>
      </c>
      <c r="D502" s="243">
        <v>392.48333333333335</v>
      </c>
      <c r="E502" s="233">
        <v>391.06666666666672</v>
      </c>
      <c r="F502" s="233">
        <v>389.08333333333337</v>
      </c>
      <c r="G502" s="233">
        <v>387.66666666666674</v>
      </c>
      <c r="H502" s="233">
        <v>394.4666666666667</v>
      </c>
      <c r="I502" s="233">
        <v>395.88333333333333</v>
      </c>
      <c r="J502" s="233">
        <v>397.86666666666667</v>
      </c>
      <c r="K502" s="232">
        <v>393.9</v>
      </c>
      <c r="L502" s="232">
        <v>390.5</v>
      </c>
      <c r="M502" s="232">
        <v>27.797560000000001</v>
      </c>
      <c r="N502" s="1"/>
      <c r="O502" s="1"/>
    </row>
    <row r="503" spans="1:15" ht="12.75" customHeight="1">
      <c r="A503" s="30">
        <v>493</v>
      </c>
      <c r="B503" s="218" t="s">
        <v>510</v>
      </c>
      <c r="C503" s="218">
        <v>223.9</v>
      </c>
      <c r="D503" s="243">
        <v>223.9666666666667</v>
      </c>
      <c r="E503" s="233">
        <v>221.63333333333338</v>
      </c>
      <c r="F503" s="233">
        <v>219.36666666666667</v>
      </c>
      <c r="G503" s="233">
        <v>217.03333333333336</v>
      </c>
      <c r="H503" s="233">
        <v>226.23333333333341</v>
      </c>
      <c r="I503" s="233">
        <v>228.56666666666672</v>
      </c>
      <c r="J503" s="233">
        <v>230.83333333333343</v>
      </c>
      <c r="K503" s="232">
        <v>226.3</v>
      </c>
      <c r="L503" s="232">
        <v>221.7</v>
      </c>
      <c r="M503" s="232">
        <v>5.3290800000000003</v>
      </c>
      <c r="N503" s="1"/>
      <c r="O503" s="1"/>
    </row>
    <row r="504" spans="1:15" ht="12.75" customHeight="1">
      <c r="A504" s="30">
        <v>494</v>
      </c>
      <c r="B504" s="218" t="s">
        <v>279</v>
      </c>
      <c r="C504" s="218">
        <v>21.65</v>
      </c>
      <c r="D504" s="243">
        <v>21.5</v>
      </c>
      <c r="E504" s="233">
        <v>20.9</v>
      </c>
      <c r="F504" s="233">
        <v>20.149999999999999</v>
      </c>
      <c r="G504" s="233">
        <v>19.549999999999997</v>
      </c>
      <c r="H504" s="233">
        <v>22.25</v>
      </c>
      <c r="I504" s="233">
        <v>22.85</v>
      </c>
      <c r="J504" s="233">
        <v>23.6</v>
      </c>
      <c r="K504" s="232">
        <v>22.1</v>
      </c>
      <c r="L504" s="232">
        <v>20.75</v>
      </c>
      <c r="M504" s="232">
        <v>4952.6521000000002</v>
      </c>
      <c r="N504" s="1"/>
      <c r="O504" s="1"/>
    </row>
    <row r="505" spans="1:15" ht="12.75" customHeight="1">
      <c r="A505" s="30">
        <v>495</v>
      </c>
      <c r="B505" s="218" t="s">
        <v>838</v>
      </c>
      <c r="C505" s="218">
        <v>8901.5</v>
      </c>
      <c r="D505" s="243">
        <v>8953.2166666666653</v>
      </c>
      <c r="E505" s="233">
        <v>8786.3333333333303</v>
      </c>
      <c r="F505" s="233">
        <v>8671.1666666666642</v>
      </c>
      <c r="G505" s="233">
        <v>8504.2833333333292</v>
      </c>
      <c r="H505" s="233">
        <v>9068.3833333333314</v>
      </c>
      <c r="I505" s="233">
        <v>9235.2666666666664</v>
      </c>
      <c r="J505" s="233">
        <v>9350.4333333333325</v>
      </c>
      <c r="K505" s="232">
        <v>9120.1</v>
      </c>
      <c r="L505" s="232">
        <v>8838.0499999999993</v>
      </c>
      <c r="M505" s="232">
        <v>8.2669999999999993E-2</v>
      </c>
      <c r="N505" s="1"/>
      <c r="O505" s="1"/>
    </row>
    <row r="506" spans="1:15" ht="12.75" customHeight="1">
      <c r="A506" s="30">
        <v>496</v>
      </c>
      <c r="B506" s="218" t="s">
        <v>211</v>
      </c>
      <c r="C506" s="243">
        <v>243.1</v>
      </c>
      <c r="D506" s="233">
        <v>242</v>
      </c>
      <c r="E506" s="233">
        <v>239.8</v>
      </c>
      <c r="F506" s="233">
        <v>236.5</v>
      </c>
      <c r="G506" s="233">
        <v>234.3</v>
      </c>
      <c r="H506" s="233">
        <v>245.3</v>
      </c>
      <c r="I506" s="233">
        <v>247.5</v>
      </c>
      <c r="J506" s="232">
        <v>250.8</v>
      </c>
      <c r="K506" s="232">
        <v>244.2</v>
      </c>
      <c r="L506" s="232">
        <v>238.7</v>
      </c>
      <c r="M506" s="218">
        <v>37.139580000000002</v>
      </c>
      <c r="N506" s="1"/>
      <c r="O506" s="1"/>
    </row>
    <row r="507" spans="1:15" ht="12.75" customHeight="1">
      <c r="A507" s="30">
        <v>497</v>
      </c>
      <c r="B507" s="218" t="s">
        <v>511</v>
      </c>
      <c r="C507" s="243">
        <v>214.5</v>
      </c>
      <c r="D507" s="233">
        <v>213.81666666666669</v>
      </c>
      <c r="E507" s="233">
        <v>212.43333333333339</v>
      </c>
      <c r="F507" s="233">
        <v>210.3666666666667</v>
      </c>
      <c r="G507" s="233">
        <v>208.98333333333341</v>
      </c>
      <c r="H507" s="233">
        <v>215.88333333333338</v>
      </c>
      <c r="I507" s="233">
        <v>217.26666666666665</v>
      </c>
      <c r="J507" s="232">
        <v>219.33333333333337</v>
      </c>
      <c r="K507" s="232">
        <v>215.2</v>
      </c>
      <c r="L507" s="232">
        <v>211.75</v>
      </c>
      <c r="M507" s="218">
        <v>3.2316699999999998</v>
      </c>
      <c r="N507" s="1"/>
      <c r="O507" s="1"/>
    </row>
    <row r="508" spans="1:15" ht="12.75" customHeight="1">
      <c r="A508" s="30">
        <v>498</v>
      </c>
      <c r="B508" s="218" t="s">
        <v>811</v>
      </c>
      <c r="C508" s="218">
        <v>60.3</v>
      </c>
      <c r="D508" s="243">
        <v>60.266666666666673</v>
      </c>
      <c r="E508" s="233">
        <v>59.833333333333343</v>
      </c>
      <c r="F508" s="233">
        <v>59.366666666666667</v>
      </c>
      <c r="G508" s="233">
        <v>58.933333333333337</v>
      </c>
      <c r="H508" s="233">
        <v>60.733333333333348</v>
      </c>
      <c r="I508" s="233">
        <v>61.166666666666671</v>
      </c>
      <c r="J508" s="233">
        <v>61.633333333333354</v>
      </c>
      <c r="K508" s="232">
        <v>60.7</v>
      </c>
      <c r="L508" s="232">
        <v>59.8</v>
      </c>
      <c r="M508" s="232">
        <v>187.59536</v>
      </c>
      <c r="N508" s="1"/>
      <c r="O508" s="1"/>
    </row>
    <row r="509" spans="1:15" ht="12.75" customHeight="1">
      <c r="A509" s="30">
        <v>499</v>
      </c>
      <c r="B509" s="218" t="s">
        <v>802</v>
      </c>
      <c r="C509" s="218">
        <v>420.1</v>
      </c>
      <c r="D509" s="243">
        <v>418.56666666666661</v>
      </c>
      <c r="E509" s="233">
        <v>415.68333333333322</v>
      </c>
      <c r="F509" s="233">
        <v>411.26666666666659</v>
      </c>
      <c r="G509" s="233">
        <v>408.38333333333321</v>
      </c>
      <c r="H509" s="233">
        <v>422.98333333333323</v>
      </c>
      <c r="I509" s="233">
        <v>425.86666666666667</v>
      </c>
      <c r="J509" s="233">
        <v>430.28333333333325</v>
      </c>
      <c r="K509" s="232">
        <v>421.45</v>
      </c>
      <c r="L509" s="232">
        <v>414.15</v>
      </c>
      <c r="M509" s="232">
        <v>5.6249099999999999</v>
      </c>
      <c r="N509" s="1"/>
      <c r="O509" s="1"/>
    </row>
    <row r="510" spans="1:15" ht="12.75" customHeight="1">
      <c r="A510" s="266">
        <v>500</v>
      </c>
      <c r="B510" s="218" t="s">
        <v>512</v>
      </c>
      <c r="C510" s="243">
        <v>1530.1</v>
      </c>
      <c r="D510" s="233">
        <v>1526.3166666666666</v>
      </c>
      <c r="E510" s="233">
        <v>1513.7333333333331</v>
      </c>
      <c r="F510" s="233">
        <v>1497.3666666666666</v>
      </c>
      <c r="G510" s="233">
        <v>1484.7833333333331</v>
      </c>
      <c r="H510" s="233">
        <v>1542.6833333333332</v>
      </c>
      <c r="I510" s="233">
        <v>1555.2666666666667</v>
      </c>
      <c r="J510" s="232">
        <v>1571.6333333333332</v>
      </c>
      <c r="K510" s="232">
        <v>1538.9</v>
      </c>
      <c r="L510" s="232">
        <v>1509.95</v>
      </c>
      <c r="M510" s="218">
        <v>5.4850000000000003E-2</v>
      </c>
      <c r="N510" s="1"/>
      <c r="O510" s="1"/>
    </row>
    <row r="511" spans="1:15" ht="12.75" customHeight="1">
      <c r="A511" s="218">
        <v>501</v>
      </c>
      <c r="B511" s="218" t="s">
        <v>513</v>
      </c>
      <c r="C511" s="218">
        <v>1276.6500000000001</v>
      </c>
      <c r="D511" s="243">
        <v>1281.1166666666668</v>
      </c>
      <c r="E511" s="233">
        <v>1265.5333333333335</v>
      </c>
      <c r="F511" s="233">
        <v>1254.4166666666667</v>
      </c>
      <c r="G511" s="233">
        <v>1238.8333333333335</v>
      </c>
      <c r="H511" s="233">
        <v>1292.2333333333336</v>
      </c>
      <c r="I511" s="233">
        <v>1307.8166666666666</v>
      </c>
      <c r="J511" s="233">
        <v>1318.9333333333336</v>
      </c>
      <c r="K511" s="232">
        <v>1296.7</v>
      </c>
      <c r="L511" s="232">
        <v>1270</v>
      </c>
      <c r="M511" s="232">
        <v>0.16217000000000001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215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216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221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223</v>
      </c>
      <c r="N529" s="1"/>
      <c r="O529" s="1"/>
    </row>
    <row r="530" spans="1:15" ht="12.75" customHeight="1">
      <c r="A530" s="65" t="s">
        <v>224</v>
      </c>
      <c r="N530" s="1"/>
      <c r="O530" s="1"/>
    </row>
    <row r="531" spans="1:15" ht="12.75" customHeight="1">
      <c r="A531" s="65" t="s">
        <v>225</v>
      </c>
      <c r="N531" s="1"/>
      <c r="O531" s="1"/>
    </row>
    <row r="532" spans="1:15" ht="12.75" customHeight="1">
      <c r="A532" s="65" t="s">
        <v>226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284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28"/>
      <c r="B5" s="329"/>
      <c r="C5" s="328"/>
      <c r="D5" s="32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1" t="s">
        <v>283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514</v>
      </c>
      <c r="B7" s="330" t="s">
        <v>515</v>
      </c>
      <c r="C7" s="329"/>
      <c r="D7" s="7">
        <f>Main!B10</f>
        <v>44929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516</v>
      </c>
      <c r="B9" s="83" t="s">
        <v>517</v>
      </c>
      <c r="C9" s="83" t="s">
        <v>518</v>
      </c>
      <c r="D9" s="83" t="s">
        <v>519</v>
      </c>
      <c r="E9" s="83" t="s">
        <v>520</v>
      </c>
      <c r="F9" s="83" t="s">
        <v>521</v>
      </c>
      <c r="G9" s="83" t="s">
        <v>522</v>
      </c>
      <c r="H9" s="83" t="s">
        <v>523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44928</v>
      </c>
      <c r="B10" s="29">
        <v>539506</v>
      </c>
      <c r="C10" s="28" t="s">
        <v>888</v>
      </c>
      <c r="D10" s="28" t="s">
        <v>905</v>
      </c>
      <c r="E10" s="28" t="s">
        <v>524</v>
      </c>
      <c r="F10" s="85">
        <v>796288</v>
      </c>
      <c r="G10" s="29">
        <v>2.84</v>
      </c>
      <c r="H10" s="29" t="s">
        <v>303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44928</v>
      </c>
      <c r="B11" s="29">
        <v>539506</v>
      </c>
      <c r="C11" s="28" t="s">
        <v>888</v>
      </c>
      <c r="D11" s="28" t="s">
        <v>895</v>
      </c>
      <c r="E11" s="28" t="s">
        <v>524</v>
      </c>
      <c r="F11" s="85">
        <v>169220</v>
      </c>
      <c r="G11" s="29">
        <v>2.84</v>
      </c>
      <c r="H11" s="29" t="s">
        <v>303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44928</v>
      </c>
      <c r="B12" s="29">
        <v>539506</v>
      </c>
      <c r="C12" s="28" t="s">
        <v>888</v>
      </c>
      <c r="D12" s="28" t="s">
        <v>895</v>
      </c>
      <c r="E12" s="28" t="s">
        <v>525</v>
      </c>
      <c r="F12" s="85">
        <v>830000</v>
      </c>
      <c r="G12" s="29">
        <v>2.84</v>
      </c>
      <c r="H12" s="29" t="s">
        <v>303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44928</v>
      </c>
      <c r="B13" s="29">
        <v>539506</v>
      </c>
      <c r="C13" s="28" t="s">
        <v>888</v>
      </c>
      <c r="D13" s="28" t="s">
        <v>934</v>
      </c>
      <c r="E13" s="28" t="s">
        <v>524</v>
      </c>
      <c r="F13" s="85">
        <v>150000</v>
      </c>
      <c r="G13" s="29">
        <v>2.84</v>
      </c>
      <c r="H13" s="29" t="s">
        <v>303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44928</v>
      </c>
      <c r="B14" s="29">
        <v>539506</v>
      </c>
      <c r="C14" s="28" t="s">
        <v>888</v>
      </c>
      <c r="D14" s="28" t="s">
        <v>934</v>
      </c>
      <c r="E14" s="28" t="s">
        <v>525</v>
      </c>
      <c r="F14" s="85">
        <v>300001</v>
      </c>
      <c r="G14" s="29">
        <v>2.84</v>
      </c>
      <c r="H14" s="29" t="s">
        <v>303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44928</v>
      </c>
      <c r="B15" s="29">
        <v>539773</v>
      </c>
      <c r="C15" s="28" t="s">
        <v>935</v>
      </c>
      <c r="D15" s="28" t="s">
        <v>936</v>
      </c>
      <c r="E15" s="28" t="s">
        <v>525</v>
      </c>
      <c r="F15" s="85">
        <v>1883145</v>
      </c>
      <c r="G15" s="29">
        <v>3.61</v>
      </c>
      <c r="H15" s="29" t="s">
        <v>303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44928</v>
      </c>
      <c r="B16" s="29">
        <v>538351</v>
      </c>
      <c r="C16" s="28" t="s">
        <v>937</v>
      </c>
      <c r="D16" s="28" t="s">
        <v>938</v>
      </c>
      <c r="E16" s="28" t="s">
        <v>524</v>
      </c>
      <c r="F16" s="85">
        <v>125000</v>
      </c>
      <c r="G16" s="29">
        <v>19.399999999999999</v>
      </c>
      <c r="H16" s="29" t="s">
        <v>303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44928</v>
      </c>
      <c r="B17" s="29">
        <v>538351</v>
      </c>
      <c r="C17" s="28" t="s">
        <v>937</v>
      </c>
      <c r="D17" s="28" t="s">
        <v>938</v>
      </c>
      <c r="E17" s="28" t="s">
        <v>525</v>
      </c>
      <c r="F17" s="85">
        <v>125000</v>
      </c>
      <c r="G17" s="29">
        <v>20.11</v>
      </c>
      <c r="H17" s="29" t="s">
        <v>303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44928</v>
      </c>
      <c r="B18" s="29">
        <v>538351</v>
      </c>
      <c r="C18" s="28" t="s">
        <v>937</v>
      </c>
      <c r="D18" s="28" t="s">
        <v>939</v>
      </c>
      <c r="E18" s="28" t="s">
        <v>524</v>
      </c>
      <c r="F18" s="85">
        <v>150000</v>
      </c>
      <c r="G18" s="29">
        <v>19.399999999999999</v>
      </c>
      <c r="H18" s="29" t="s">
        <v>303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44928</v>
      </c>
      <c r="B19" s="29">
        <v>538351</v>
      </c>
      <c r="C19" s="28" t="s">
        <v>937</v>
      </c>
      <c r="D19" s="28" t="s">
        <v>940</v>
      </c>
      <c r="E19" s="28" t="s">
        <v>524</v>
      </c>
      <c r="F19" s="85">
        <v>8960</v>
      </c>
      <c r="G19" s="29">
        <v>20.170000000000002</v>
      </c>
      <c r="H19" s="29" t="s">
        <v>303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44928</v>
      </c>
      <c r="B20" s="29">
        <v>538351</v>
      </c>
      <c r="C20" s="28" t="s">
        <v>937</v>
      </c>
      <c r="D20" s="28" t="s">
        <v>940</v>
      </c>
      <c r="E20" s="28" t="s">
        <v>525</v>
      </c>
      <c r="F20" s="85">
        <v>160844</v>
      </c>
      <c r="G20" s="29">
        <v>19.41</v>
      </c>
      <c r="H20" s="29" t="s">
        <v>303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44928</v>
      </c>
      <c r="B21" s="29">
        <v>539277</v>
      </c>
      <c r="C21" s="28" t="s">
        <v>941</v>
      </c>
      <c r="D21" s="28" t="s">
        <v>913</v>
      </c>
      <c r="E21" s="28" t="s">
        <v>524</v>
      </c>
      <c r="F21" s="85">
        <v>663591</v>
      </c>
      <c r="G21" s="29">
        <v>2.83</v>
      </c>
      <c r="H21" s="29" t="s">
        <v>303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44928</v>
      </c>
      <c r="B22" s="29">
        <v>543678</v>
      </c>
      <c r="C22" s="28" t="s">
        <v>908</v>
      </c>
      <c r="D22" s="28" t="s">
        <v>942</v>
      </c>
      <c r="E22" s="28" t="s">
        <v>525</v>
      </c>
      <c r="F22" s="85">
        <v>52000</v>
      </c>
      <c r="G22" s="29">
        <v>38.04</v>
      </c>
      <c r="H22" s="29" t="s">
        <v>303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44928</v>
      </c>
      <c r="B23" s="29">
        <v>543443</v>
      </c>
      <c r="C23" s="28" t="s">
        <v>943</v>
      </c>
      <c r="D23" s="28" t="s">
        <v>944</v>
      </c>
      <c r="E23" s="28" t="s">
        <v>524</v>
      </c>
      <c r="F23" s="85">
        <v>20000</v>
      </c>
      <c r="G23" s="29">
        <v>27.32</v>
      </c>
      <c r="H23" s="29" t="s">
        <v>303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44928</v>
      </c>
      <c r="B24" s="29">
        <v>540956</v>
      </c>
      <c r="C24" s="28" t="s">
        <v>945</v>
      </c>
      <c r="D24" s="28" t="s">
        <v>946</v>
      </c>
      <c r="E24" s="28" t="s">
        <v>525</v>
      </c>
      <c r="F24" s="85">
        <v>1411928</v>
      </c>
      <c r="G24" s="29">
        <v>43.02</v>
      </c>
      <c r="H24" s="29" t="s">
        <v>303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44928</v>
      </c>
      <c r="B25" s="29">
        <v>540956</v>
      </c>
      <c r="C25" s="28" t="s">
        <v>945</v>
      </c>
      <c r="D25" s="28" t="s">
        <v>946</v>
      </c>
      <c r="E25" s="28" t="s">
        <v>524</v>
      </c>
      <c r="F25" s="85">
        <v>1470831</v>
      </c>
      <c r="G25" s="29">
        <v>42.16</v>
      </c>
      <c r="H25" s="29" t="s">
        <v>303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44928</v>
      </c>
      <c r="B26" s="29">
        <v>540956</v>
      </c>
      <c r="C26" s="28" t="s">
        <v>945</v>
      </c>
      <c r="D26" s="28" t="s">
        <v>947</v>
      </c>
      <c r="E26" s="28" t="s">
        <v>524</v>
      </c>
      <c r="F26" s="85">
        <v>988285</v>
      </c>
      <c r="G26" s="29">
        <v>43.15</v>
      </c>
      <c r="H26" s="29" t="s">
        <v>303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44928</v>
      </c>
      <c r="B27" s="29">
        <v>540956</v>
      </c>
      <c r="C27" s="28" t="s">
        <v>945</v>
      </c>
      <c r="D27" s="28" t="s">
        <v>947</v>
      </c>
      <c r="E27" s="28" t="s">
        <v>525</v>
      </c>
      <c r="F27" s="85">
        <v>987748</v>
      </c>
      <c r="G27" s="29">
        <v>42.35</v>
      </c>
      <c r="H27" s="29" t="s">
        <v>303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44928</v>
      </c>
      <c r="B28" s="29">
        <v>540956</v>
      </c>
      <c r="C28" s="28" t="s">
        <v>945</v>
      </c>
      <c r="D28" s="28" t="s">
        <v>872</v>
      </c>
      <c r="E28" s="28" t="s">
        <v>524</v>
      </c>
      <c r="F28" s="85">
        <v>1895323</v>
      </c>
      <c r="G28" s="29">
        <v>42.16</v>
      </c>
      <c r="H28" s="29" t="s">
        <v>303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44928</v>
      </c>
      <c r="B29" s="29">
        <v>540956</v>
      </c>
      <c r="C29" s="28" t="s">
        <v>945</v>
      </c>
      <c r="D29" s="28" t="s">
        <v>872</v>
      </c>
      <c r="E29" s="28" t="s">
        <v>525</v>
      </c>
      <c r="F29" s="85">
        <v>1431641</v>
      </c>
      <c r="G29" s="29">
        <v>43.19</v>
      </c>
      <c r="H29" s="29" t="s">
        <v>303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44928</v>
      </c>
      <c r="B30" s="29">
        <v>540956</v>
      </c>
      <c r="C30" s="28" t="s">
        <v>945</v>
      </c>
      <c r="D30" s="28" t="s">
        <v>948</v>
      </c>
      <c r="E30" s="28" t="s">
        <v>525</v>
      </c>
      <c r="F30" s="85">
        <v>700000</v>
      </c>
      <c r="G30" s="29">
        <v>39.450000000000003</v>
      </c>
      <c r="H30" s="29" t="s">
        <v>303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44928</v>
      </c>
      <c r="B31" s="29">
        <v>540956</v>
      </c>
      <c r="C31" s="28" t="s">
        <v>945</v>
      </c>
      <c r="D31" s="28" t="s">
        <v>948</v>
      </c>
      <c r="E31" s="28" t="s">
        <v>524</v>
      </c>
      <c r="F31" s="85">
        <v>744338</v>
      </c>
      <c r="G31" s="29">
        <v>42.72</v>
      </c>
      <c r="H31" s="29" t="s">
        <v>303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44928</v>
      </c>
      <c r="B32" s="29">
        <v>506027</v>
      </c>
      <c r="C32" s="28" t="s">
        <v>949</v>
      </c>
      <c r="D32" s="28" t="s">
        <v>950</v>
      </c>
      <c r="E32" s="28" t="s">
        <v>525</v>
      </c>
      <c r="F32" s="85">
        <v>384952</v>
      </c>
      <c r="G32" s="29">
        <v>0.38</v>
      </c>
      <c r="H32" s="29" t="s">
        <v>303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44928</v>
      </c>
      <c r="B33" s="29">
        <v>539122</v>
      </c>
      <c r="C33" s="28" t="s">
        <v>951</v>
      </c>
      <c r="D33" s="28" t="s">
        <v>952</v>
      </c>
      <c r="E33" s="28" t="s">
        <v>525</v>
      </c>
      <c r="F33" s="85">
        <v>122175</v>
      </c>
      <c r="G33" s="29">
        <v>13.84</v>
      </c>
      <c r="H33" s="29" t="s">
        <v>303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44928</v>
      </c>
      <c r="B34" s="29">
        <v>543435</v>
      </c>
      <c r="C34" s="28" t="s">
        <v>953</v>
      </c>
      <c r="D34" s="28" t="s">
        <v>954</v>
      </c>
      <c r="E34" s="28" t="s">
        <v>525</v>
      </c>
      <c r="F34" s="85">
        <v>28500</v>
      </c>
      <c r="G34" s="29">
        <v>199.2</v>
      </c>
      <c r="H34" s="29" t="s">
        <v>303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44928</v>
      </c>
      <c r="B35" s="29">
        <v>543435</v>
      </c>
      <c r="C35" s="28" t="s">
        <v>953</v>
      </c>
      <c r="D35" s="28" t="s">
        <v>954</v>
      </c>
      <c r="E35" s="28" t="s">
        <v>524</v>
      </c>
      <c r="F35" s="85">
        <v>13500</v>
      </c>
      <c r="G35" s="29">
        <v>199.2</v>
      </c>
      <c r="H35" s="29" t="s">
        <v>303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44928</v>
      </c>
      <c r="B36" s="29">
        <v>542679</v>
      </c>
      <c r="C36" s="28" t="s">
        <v>955</v>
      </c>
      <c r="D36" s="28" t="s">
        <v>956</v>
      </c>
      <c r="E36" s="28" t="s">
        <v>524</v>
      </c>
      <c r="F36" s="85">
        <v>75989</v>
      </c>
      <c r="G36" s="29">
        <v>21.1</v>
      </c>
      <c r="H36" s="29" t="s">
        <v>303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44928</v>
      </c>
      <c r="B37" s="29">
        <v>543713</v>
      </c>
      <c r="C37" s="28" t="s">
        <v>957</v>
      </c>
      <c r="D37" s="28" t="s">
        <v>958</v>
      </c>
      <c r="E37" s="28" t="s">
        <v>524</v>
      </c>
      <c r="F37" s="85">
        <v>120000</v>
      </c>
      <c r="G37" s="29">
        <v>143.4</v>
      </c>
      <c r="H37" s="29" t="s">
        <v>303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44928</v>
      </c>
      <c r="B38" s="29">
        <v>542802</v>
      </c>
      <c r="C38" s="28" t="s">
        <v>959</v>
      </c>
      <c r="D38" s="28" t="s">
        <v>960</v>
      </c>
      <c r="E38" s="28" t="s">
        <v>524</v>
      </c>
      <c r="F38" s="85">
        <v>850233</v>
      </c>
      <c r="G38" s="29">
        <v>14.83</v>
      </c>
      <c r="H38" s="29" t="s">
        <v>303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44928</v>
      </c>
      <c r="B39" s="29">
        <v>542802</v>
      </c>
      <c r="C39" s="28" t="s">
        <v>959</v>
      </c>
      <c r="D39" s="28" t="s">
        <v>960</v>
      </c>
      <c r="E39" s="28" t="s">
        <v>525</v>
      </c>
      <c r="F39" s="85">
        <v>845912</v>
      </c>
      <c r="G39" s="29">
        <v>14.85</v>
      </c>
      <c r="H39" s="29" t="s">
        <v>303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44928</v>
      </c>
      <c r="B40" s="29">
        <v>543709</v>
      </c>
      <c r="C40" s="28" t="s">
        <v>909</v>
      </c>
      <c r="D40" s="28" t="s">
        <v>899</v>
      </c>
      <c r="E40" s="28" t="s">
        <v>525</v>
      </c>
      <c r="F40" s="85">
        <v>52000</v>
      </c>
      <c r="G40" s="29">
        <v>92.6</v>
      </c>
      <c r="H40" s="29" t="s">
        <v>303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44928</v>
      </c>
      <c r="B41" s="29">
        <v>543709</v>
      </c>
      <c r="C41" s="28" t="s">
        <v>909</v>
      </c>
      <c r="D41" s="28" t="s">
        <v>961</v>
      </c>
      <c r="E41" s="28" t="s">
        <v>525</v>
      </c>
      <c r="F41" s="85">
        <v>56000</v>
      </c>
      <c r="G41" s="29">
        <v>92.6</v>
      </c>
      <c r="H41" s="29" t="s">
        <v>303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44928</v>
      </c>
      <c r="B42" s="29">
        <v>543709</v>
      </c>
      <c r="C42" s="28" t="s">
        <v>909</v>
      </c>
      <c r="D42" s="28" t="s">
        <v>962</v>
      </c>
      <c r="E42" s="28" t="s">
        <v>524</v>
      </c>
      <c r="F42" s="85">
        <v>52000</v>
      </c>
      <c r="G42" s="29">
        <v>92.6</v>
      </c>
      <c r="H42" s="29" t="s">
        <v>303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44928</v>
      </c>
      <c r="B43" s="29">
        <v>504028</v>
      </c>
      <c r="C43" s="28" t="s">
        <v>963</v>
      </c>
      <c r="D43" s="28" t="s">
        <v>964</v>
      </c>
      <c r="E43" s="28" t="s">
        <v>525</v>
      </c>
      <c r="F43" s="85">
        <v>217654</v>
      </c>
      <c r="G43" s="29">
        <v>66.67</v>
      </c>
      <c r="H43" s="29" t="s">
        <v>303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44928</v>
      </c>
      <c r="B44" s="29">
        <v>540936</v>
      </c>
      <c r="C44" s="28" t="s">
        <v>886</v>
      </c>
      <c r="D44" s="28" t="s">
        <v>900</v>
      </c>
      <c r="E44" s="28" t="s">
        <v>525</v>
      </c>
      <c r="F44" s="85">
        <v>346070</v>
      </c>
      <c r="G44" s="29">
        <v>22.55</v>
      </c>
      <c r="H44" s="29" t="s">
        <v>303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44928</v>
      </c>
      <c r="B45" s="29">
        <v>540936</v>
      </c>
      <c r="C45" s="28" t="s">
        <v>886</v>
      </c>
      <c r="D45" s="28" t="s">
        <v>900</v>
      </c>
      <c r="E45" s="28" t="s">
        <v>524</v>
      </c>
      <c r="F45" s="85">
        <v>183424</v>
      </c>
      <c r="G45" s="29">
        <v>22.48</v>
      </c>
      <c r="H45" s="29" t="s">
        <v>303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44928</v>
      </c>
      <c r="B46" s="29">
        <v>540936</v>
      </c>
      <c r="C46" s="28" t="s">
        <v>886</v>
      </c>
      <c r="D46" s="28" t="s">
        <v>910</v>
      </c>
      <c r="E46" s="28" t="s">
        <v>525</v>
      </c>
      <c r="F46" s="85">
        <v>241000</v>
      </c>
      <c r="G46" s="29">
        <v>22.55</v>
      </c>
      <c r="H46" s="29" t="s">
        <v>303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44928</v>
      </c>
      <c r="B47" s="29">
        <v>540266</v>
      </c>
      <c r="C47" s="28" t="s">
        <v>965</v>
      </c>
      <c r="D47" s="28" t="s">
        <v>966</v>
      </c>
      <c r="E47" s="28" t="s">
        <v>525</v>
      </c>
      <c r="F47" s="85">
        <v>16734</v>
      </c>
      <c r="G47" s="29">
        <v>55</v>
      </c>
      <c r="H47" s="29" t="s">
        <v>303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44928</v>
      </c>
      <c r="B48" s="29">
        <v>524238</v>
      </c>
      <c r="C48" s="28" t="s">
        <v>911</v>
      </c>
      <c r="D48" s="28" t="s">
        <v>872</v>
      </c>
      <c r="E48" s="28" t="s">
        <v>524</v>
      </c>
      <c r="F48" s="85">
        <v>32000</v>
      </c>
      <c r="G48" s="29">
        <v>14.04</v>
      </c>
      <c r="H48" s="29" t="s">
        <v>303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44928</v>
      </c>
      <c r="B49" s="29">
        <v>524590</v>
      </c>
      <c r="C49" s="28" t="s">
        <v>967</v>
      </c>
      <c r="D49" s="28" t="s">
        <v>968</v>
      </c>
      <c r="E49" s="28" t="s">
        <v>524</v>
      </c>
      <c r="F49" s="85">
        <v>20553</v>
      </c>
      <c r="G49" s="29">
        <v>9.7899999999999991</v>
      </c>
      <c r="H49" s="29" t="s">
        <v>303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44928</v>
      </c>
      <c r="B50" s="29">
        <v>530787</v>
      </c>
      <c r="C50" s="28" t="s">
        <v>969</v>
      </c>
      <c r="D50" s="28" t="s">
        <v>970</v>
      </c>
      <c r="E50" s="28" t="s">
        <v>524</v>
      </c>
      <c r="F50" s="85">
        <v>97500</v>
      </c>
      <c r="G50" s="29">
        <v>15.48</v>
      </c>
      <c r="H50" s="29" t="s">
        <v>303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44928</v>
      </c>
      <c r="B51" s="29">
        <v>530787</v>
      </c>
      <c r="C51" s="28" t="s">
        <v>969</v>
      </c>
      <c r="D51" s="28" t="s">
        <v>971</v>
      </c>
      <c r="E51" s="28" t="s">
        <v>525</v>
      </c>
      <c r="F51" s="85">
        <v>100000</v>
      </c>
      <c r="G51" s="29">
        <v>15.49</v>
      </c>
      <c r="H51" s="29" t="s">
        <v>303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44928</v>
      </c>
      <c r="B52" s="29">
        <v>504746</v>
      </c>
      <c r="C52" s="28" t="s">
        <v>972</v>
      </c>
      <c r="D52" s="28" t="s">
        <v>914</v>
      </c>
      <c r="E52" s="28" t="s">
        <v>524</v>
      </c>
      <c r="F52" s="85">
        <v>400</v>
      </c>
      <c r="G52" s="29">
        <v>1449.22</v>
      </c>
      <c r="H52" s="29" t="s">
        <v>303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44928</v>
      </c>
      <c r="B53" s="29">
        <v>542924</v>
      </c>
      <c r="C53" s="28" t="s">
        <v>912</v>
      </c>
      <c r="D53" s="28" t="s">
        <v>973</v>
      </c>
      <c r="E53" s="28" t="s">
        <v>524</v>
      </c>
      <c r="F53" s="85">
        <v>87500</v>
      </c>
      <c r="G53" s="29">
        <v>4.7699999999999996</v>
      </c>
      <c r="H53" s="29" t="s">
        <v>303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44928</v>
      </c>
      <c r="B54" s="29">
        <v>531784</v>
      </c>
      <c r="C54" s="28" t="s">
        <v>974</v>
      </c>
      <c r="D54" s="28" t="s">
        <v>940</v>
      </c>
      <c r="E54" s="28" t="s">
        <v>524</v>
      </c>
      <c r="F54" s="85">
        <v>198900</v>
      </c>
      <c r="G54" s="29">
        <v>2.9</v>
      </c>
      <c r="H54" s="29" t="s">
        <v>303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44928</v>
      </c>
      <c r="B55" s="29">
        <v>539519</v>
      </c>
      <c r="C55" s="28" t="s">
        <v>975</v>
      </c>
      <c r="D55" s="28" t="s">
        <v>976</v>
      </c>
      <c r="E55" s="28" t="s">
        <v>524</v>
      </c>
      <c r="F55" s="85">
        <v>36000</v>
      </c>
      <c r="G55" s="29">
        <v>10.210000000000001</v>
      </c>
      <c r="H55" s="29" t="s">
        <v>303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44928</v>
      </c>
      <c r="B56" s="29">
        <v>543305</v>
      </c>
      <c r="C56" s="28" t="s">
        <v>977</v>
      </c>
      <c r="D56" s="28" t="s">
        <v>978</v>
      </c>
      <c r="E56" s="28" t="s">
        <v>525</v>
      </c>
      <c r="F56" s="85">
        <v>48000</v>
      </c>
      <c r="G56" s="29">
        <v>4.79</v>
      </c>
      <c r="H56" s="29" t="s">
        <v>303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44928</v>
      </c>
      <c r="B57" s="29">
        <v>531465</v>
      </c>
      <c r="C57" s="28" t="s">
        <v>979</v>
      </c>
      <c r="D57" s="28" t="s">
        <v>872</v>
      </c>
      <c r="E57" s="28" t="s">
        <v>524</v>
      </c>
      <c r="F57" s="85">
        <v>1000000</v>
      </c>
      <c r="G57" s="29">
        <v>1.26</v>
      </c>
      <c r="H57" s="29" t="s">
        <v>303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44928</v>
      </c>
      <c r="B58" s="29">
        <v>531465</v>
      </c>
      <c r="C58" s="28" t="s">
        <v>979</v>
      </c>
      <c r="D58" s="28" t="s">
        <v>872</v>
      </c>
      <c r="E58" s="28" t="s">
        <v>525</v>
      </c>
      <c r="F58" s="85">
        <v>73295</v>
      </c>
      <c r="G58" s="29">
        <v>1.26</v>
      </c>
      <c r="H58" s="29" t="s">
        <v>303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44928</v>
      </c>
      <c r="B59" s="29">
        <v>512217</v>
      </c>
      <c r="C59" s="28" t="s">
        <v>980</v>
      </c>
      <c r="D59" s="28" t="s">
        <v>981</v>
      </c>
      <c r="E59" s="28" t="s">
        <v>525</v>
      </c>
      <c r="F59" s="85">
        <v>176428</v>
      </c>
      <c r="G59" s="29">
        <v>33.08</v>
      </c>
      <c r="H59" s="29" t="s">
        <v>303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44928</v>
      </c>
      <c r="B60" s="29">
        <v>512217</v>
      </c>
      <c r="C60" s="28" t="s">
        <v>980</v>
      </c>
      <c r="D60" s="28" t="s">
        <v>982</v>
      </c>
      <c r="E60" s="28" t="s">
        <v>524</v>
      </c>
      <c r="F60" s="85">
        <v>36000</v>
      </c>
      <c r="G60" s="29">
        <v>33.049999999999997</v>
      </c>
      <c r="H60" s="29" t="s">
        <v>303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44928</v>
      </c>
      <c r="B61" s="29">
        <v>512217</v>
      </c>
      <c r="C61" s="28" t="s">
        <v>980</v>
      </c>
      <c r="D61" s="28" t="s">
        <v>983</v>
      </c>
      <c r="E61" s="28" t="s">
        <v>525</v>
      </c>
      <c r="F61" s="85">
        <v>100000</v>
      </c>
      <c r="G61" s="29">
        <v>33.200000000000003</v>
      </c>
      <c r="H61" s="29" t="s">
        <v>303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44928</v>
      </c>
      <c r="B62" s="29">
        <v>512217</v>
      </c>
      <c r="C62" s="28" t="s">
        <v>980</v>
      </c>
      <c r="D62" s="28" t="s">
        <v>934</v>
      </c>
      <c r="E62" s="28" t="s">
        <v>525</v>
      </c>
      <c r="F62" s="85">
        <v>49000</v>
      </c>
      <c r="G62" s="29">
        <v>36.450000000000003</v>
      </c>
      <c r="H62" s="29" t="s">
        <v>303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44928</v>
      </c>
      <c r="B63" s="29">
        <v>512217</v>
      </c>
      <c r="C63" s="28" t="s">
        <v>980</v>
      </c>
      <c r="D63" s="28" t="s">
        <v>984</v>
      </c>
      <c r="E63" s="28" t="s">
        <v>524</v>
      </c>
      <c r="F63" s="85">
        <v>33438</v>
      </c>
      <c r="G63" s="29">
        <v>36.450000000000003</v>
      </c>
      <c r="H63" s="29" t="s">
        <v>303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44928</v>
      </c>
      <c r="B64" s="29">
        <v>512217</v>
      </c>
      <c r="C64" s="28" t="s">
        <v>980</v>
      </c>
      <c r="D64" s="28" t="s">
        <v>872</v>
      </c>
      <c r="E64" s="28" t="s">
        <v>524</v>
      </c>
      <c r="F64" s="85">
        <v>150000</v>
      </c>
      <c r="G64" s="29">
        <v>33.1</v>
      </c>
      <c r="H64" s="29" t="s">
        <v>303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44928</v>
      </c>
      <c r="B65" s="29">
        <v>512217</v>
      </c>
      <c r="C65" s="28" t="s">
        <v>980</v>
      </c>
      <c r="D65" s="28" t="s">
        <v>872</v>
      </c>
      <c r="E65" s="28" t="s">
        <v>525</v>
      </c>
      <c r="F65" s="85">
        <v>13822</v>
      </c>
      <c r="G65" s="29">
        <v>34.799999999999997</v>
      </c>
      <c r="H65" s="29" t="s">
        <v>303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44928</v>
      </c>
      <c r="B66" s="29">
        <v>512217</v>
      </c>
      <c r="C66" s="28" t="s">
        <v>980</v>
      </c>
      <c r="D66" s="28" t="s">
        <v>985</v>
      </c>
      <c r="E66" s="28" t="s">
        <v>525</v>
      </c>
      <c r="F66" s="85">
        <v>36590</v>
      </c>
      <c r="G66" s="29">
        <v>33.049999999999997</v>
      </c>
      <c r="H66" s="29" t="s">
        <v>303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44928</v>
      </c>
      <c r="B67" s="29">
        <v>530433</v>
      </c>
      <c r="C67" s="28" t="s">
        <v>986</v>
      </c>
      <c r="D67" s="28" t="s">
        <v>987</v>
      </c>
      <c r="E67" s="28" t="s">
        <v>524</v>
      </c>
      <c r="F67" s="85">
        <v>50000</v>
      </c>
      <c r="G67" s="29">
        <v>125.71</v>
      </c>
      <c r="H67" s="29" t="s">
        <v>303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44928</v>
      </c>
      <c r="B68" s="29">
        <v>539470</v>
      </c>
      <c r="C68" s="28" t="s">
        <v>988</v>
      </c>
      <c r="D68" s="28" t="s">
        <v>989</v>
      </c>
      <c r="E68" s="28" t="s">
        <v>524</v>
      </c>
      <c r="F68" s="85">
        <v>18000</v>
      </c>
      <c r="G68" s="29">
        <v>1.41</v>
      </c>
      <c r="H68" s="29" t="s">
        <v>303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44928</v>
      </c>
      <c r="B69" s="29">
        <v>539470</v>
      </c>
      <c r="C69" s="28" t="s">
        <v>988</v>
      </c>
      <c r="D69" s="28" t="s">
        <v>989</v>
      </c>
      <c r="E69" s="28" t="s">
        <v>525</v>
      </c>
      <c r="F69" s="85">
        <v>2000000</v>
      </c>
      <c r="G69" s="29">
        <v>1.41</v>
      </c>
      <c r="H69" s="29" t="s">
        <v>303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44928</v>
      </c>
      <c r="B70" s="29">
        <v>519242</v>
      </c>
      <c r="C70" s="28" t="s">
        <v>990</v>
      </c>
      <c r="D70" s="28" t="s">
        <v>991</v>
      </c>
      <c r="E70" s="28" t="s">
        <v>525</v>
      </c>
      <c r="F70" s="85">
        <v>12956</v>
      </c>
      <c r="G70" s="29">
        <v>95.2</v>
      </c>
      <c r="H70" s="29" t="s">
        <v>303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44928</v>
      </c>
      <c r="B71" s="29">
        <v>530611</v>
      </c>
      <c r="C71" s="28" t="s">
        <v>915</v>
      </c>
      <c r="D71" s="28" t="s">
        <v>992</v>
      </c>
      <c r="E71" s="28" t="s">
        <v>525</v>
      </c>
      <c r="F71" s="85">
        <v>1459350</v>
      </c>
      <c r="G71" s="29">
        <v>0.61</v>
      </c>
      <c r="H71" s="29" t="s">
        <v>303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44928</v>
      </c>
      <c r="B72" s="29">
        <v>530419</v>
      </c>
      <c r="C72" s="28" t="s">
        <v>993</v>
      </c>
      <c r="D72" s="28" t="s">
        <v>994</v>
      </c>
      <c r="E72" s="28" t="s">
        <v>524</v>
      </c>
      <c r="F72" s="85">
        <v>46470</v>
      </c>
      <c r="G72" s="29">
        <v>87.1</v>
      </c>
      <c r="H72" s="29" t="s">
        <v>303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44928</v>
      </c>
      <c r="B73" s="29">
        <v>530419</v>
      </c>
      <c r="C73" s="28" t="s">
        <v>993</v>
      </c>
      <c r="D73" s="28" t="s">
        <v>995</v>
      </c>
      <c r="E73" s="28" t="s">
        <v>524</v>
      </c>
      <c r="F73" s="85">
        <v>53693</v>
      </c>
      <c r="G73" s="29">
        <v>87.14</v>
      </c>
      <c r="H73" s="29" t="s">
        <v>303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44928</v>
      </c>
      <c r="B74" s="29">
        <v>530419</v>
      </c>
      <c r="C74" s="28" t="s">
        <v>993</v>
      </c>
      <c r="D74" s="28" t="s">
        <v>995</v>
      </c>
      <c r="E74" s="28" t="s">
        <v>525</v>
      </c>
      <c r="F74" s="85">
        <v>9</v>
      </c>
      <c r="G74" s="29">
        <v>88.75</v>
      </c>
      <c r="H74" s="29" t="s">
        <v>303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44928</v>
      </c>
      <c r="B75" s="29">
        <v>530419</v>
      </c>
      <c r="C75" s="28" t="s">
        <v>993</v>
      </c>
      <c r="D75" s="28" t="s">
        <v>996</v>
      </c>
      <c r="E75" s="28" t="s">
        <v>525</v>
      </c>
      <c r="F75" s="85">
        <v>49748</v>
      </c>
      <c r="G75" s="29">
        <v>87.11</v>
      </c>
      <c r="H75" s="29" t="s">
        <v>303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44928</v>
      </c>
      <c r="B76" s="29">
        <v>539041</v>
      </c>
      <c r="C76" s="28" t="s">
        <v>997</v>
      </c>
      <c r="D76" s="28" t="s">
        <v>998</v>
      </c>
      <c r="E76" s="28" t="s">
        <v>525</v>
      </c>
      <c r="F76" s="85">
        <v>85000</v>
      </c>
      <c r="G76" s="29">
        <v>16.25</v>
      </c>
      <c r="H76" s="29" t="s">
        <v>303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44928</v>
      </c>
      <c r="B77" s="29">
        <v>539041</v>
      </c>
      <c r="C77" s="28" t="s">
        <v>997</v>
      </c>
      <c r="D77" s="28" t="s">
        <v>999</v>
      </c>
      <c r="E77" s="28" t="s">
        <v>525</v>
      </c>
      <c r="F77" s="85">
        <v>510000</v>
      </c>
      <c r="G77" s="29">
        <v>16.25</v>
      </c>
      <c r="H77" s="29" t="s">
        <v>303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44928</v>
      </c>
      <c r="B78" s="29">
        <v>539041</v>
      </c>
      <c r="C78" s="28" t="s">
        <v>997</v>
      </c>
      <c r="D78" s="28" t="s">
        <v>1000</v>
      </c>
      <c r="E78" s="28" t="s">
        <v>524</v>
      </c>
      <c r="F78" s="85">
        <v>500000</v>
      </c>
      <c r="G78" s="29">
        <v>16.25</v>
      </c>
      <c r="H78" s="29" t="s">
        <v>303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44928</v>
      </c>
      <c r="B79" s="29">
        <v>511447</v>
      </c>
      <c r="C79" s="28" t="s">
        <v>1001</v>
      </c>
      <c r="D79" s="28" t="s">
        <v>907</v>
      </c>
      <c r="E79" s="28" t="s">
        <v>524</v>
      </c>
      <c r="F79" s="85">
        <v>97855</v>
      </c>
      <c r="G79" s="29">
        <v>36.479999999999997</v>
      </c>
      <c r="H79" s="29" t="s">
        <v>303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44928</v>
      </c>
      <c r="B80" s="29">
        <v>511447</v>
      </c>
      <c r="C80" s="28" t="s">
        <v>1001</v>
      </c>
      <c r="D80" s="28" t="s">
        <v>907</v>
      </c>
      <c r="E80" s="28" t="s">
        <v>525</v>
      </c>
      <c r="F80" s="85">
        <v>3000</v>
      </c>
      <c r="G80" s="29">
        <v>36.4</v>
      </c>
      <c r="H80" s="29" t="s">
        <v>303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44928</v>
      </c>
      <c r="B81" s="29">
        <v>539278</v>
      </c>
      <c r="C81" s="28" t="s">
        <v>916</v>
      </c>
      <c r="D81" s="28" t="s">
        <v>917</v>
      </c>
      <c r="E81" s="28" t="s">
        <v>525</v>
      </c>
      <c r="F81" s="85">
        <v>225000</v>
      </c>
      <c r="G81" s="29">
        <v>5.74</v>
      </c>
      <c r="H81" s="29" t="s">
        <v>303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44928</v>
      </c>
      <c r="B82" s="29">
        <v>539278</v>
      </c>
      <c r="C82" s="28" t="s">
        <v>916</v>
      </c>
      <c r="D82" s="28" t="s">
        <v>917</v>
      </c>
      <c r="E82" s="28" t="s">
        <v>524</v>
      </c>
      <c r="F82" s="85">
        <v>4549</v>
      </c>
      <c r="G82" s="29">
        <v>5.67</v>
      </c>
      <c r="H82" s="29" t="s">
        <v>303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44928</v>
      </c>
      <c r="B83" s="29">
        <v>540955</v>
      </c>
      <c r="C83" s="28" t="s">
        <v>906</v>
      </c>
      <c r="D83" s="28" t="s">
        <v>918</v>
      </c>
      <c r="E83" s="28" t="s">
        <v>525</v>
      </c>
      <c r="F83" s="85">
        <v>311086</v>
      </c>
      <c r="G83" s="29">
        <v>16.350000000000001</v>
      </c>
      <c r="H83" s="29" t="s">
        <v>303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44928</v>
      </c>
      <c r="B84" s="29">
        <v>539040</v>
      </c>
      <c r="C84" s="28" t="s">
        <v>1002</v>
      </c>
      <c r="D84" s="28" t="s">
        <v>895</v>
      </c>
      <c r="E84" s="28" t="s">
        <v>524</v>
      </c>
      <c r="F84" s="85">
        <v>25918</v>
      </c>
      <c r="G84" s="29">
        <v>21.23</v>
      </c>
      <c r="H84" s="29" t="s">
        <v>303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44928</v>
      </c>
      <c r="B85" s="29">
        <v>537582</v>
      </c>
      <c r="C85" s="28" t="s">
        <v>1003</v>
      </c>
      <c r="D85" s="28" t="s">
        <v>1004</v>
      </c>
      <c r="E85" s="28" t="s">
        <v>524</v>
      </c>
      <c r="F85" s="85">
        <v>150000</v>
      </c>
      <c r="G85" s="29">
        <v>2.86</v>
      </c>
      <c r="H85" s="29" t="s">
        <v>303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44928</v>
      </c>
      <c r="B86" s="29">
        <v>519152</v>
      </c>
      <c r="C86" s="28" t="s">
        <v>919</v>
      </c>
      <c r="D86" s="28" t="s">
        <v>921</v>
      </c>
      <c r="E86" s="28" t="s">
        <v>525</v>
      </c>
      <c r="F86" s="85">
        <v>17669</v>
      </c>
      <c r="G86" s="29">
        <v>3560</v>
      </c>
      <c r="H86" s="29" t="s">
        <v>303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44928</v>
      </c>
      <c r="B87" s="29">
        <v>519152</v>
      </c>
      <c r="C87" s="28" t="s">
        <v>919</v>
      </c>
      <c r="D87" s="28" t="s">
        <v>920</v>
      </c>
      <c r="E87" s="28" t="s">
        <v>524</v>
      </c>
      <c r="F87" s="85">
        <v>17669</v>
      </c>
      <c r="G87" s="29">
        <v>3560</v>
      </c>
      <c r="H87" s="29" t="s">
        <v>303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44928</v>
      </c>
      <c r="B88" s="29">
        <v>511493</v>
      </c>
      <c r="C88" s="28" t="s">
        <v>1005</v>
      </c>
      <c r="D88" s="28" t="s">
        <v>1006</v>
      </c>
      <c r="E88" s="28" t="s">
        <v>525</v>
      </c>
      <c r="F88" s="85">
        <v>77289</v>
      </c>
      <c r="G88" s="29">
        <v>10.23</v>
      </c>
      <c r="H88" s="29" t="s">
        <v>303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44928</v>
      </c>
      <c r="B89" s="29">
        <v>511493</v>
      </c>
      <c r="C89" s="28" t="s">
        <v>1005</v>
      </c>
      <c r="D89" s="28" t="s">
        <v>1007</v>
      </c>
      <c r="E89" s="28" t="s">
        <v>524</v>
      </c>
      <c r="F89" s="85">
        <v>55000</v>
      </c>
      <c r="G89" s="29">
        <v>10</v>
      </c>
      <c r="H89" s="29" t="s">
        <v>303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44928</v>
      </c>
      <c r="B90" s="29">
        <v>542803</v>
      </c>
      <c r="C90" s="28" t="s">
        <v>1008</v>
      </c>
      <c r="D90" s="28" t="s">
        <v>1009</v>
      </c>
      <c r="E90" s="28" t="s">
        <v>525</v>
      </c>
      <c r="F90" s="85">
        <v>10971</v>
      </c>
      <c r="G90" s="29">
        <v>43.4</v>
      </c>
      <c r="H90" s="29" t="s">
        <v>303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44928</v>
      </c>
      <c r="B91" s="29">
        <v>542803</v>
      </c>
      <c r="C91" s="28" t="s">
        <v>1008</v>
      </c>
      <c r="D91" s="28" t="s">
        <v>1009</v>
      </c>
      <c r="E91" s="28" t="s">
        <v>524</v>
      </c>
      <c r="F91" s="85">
        <v>3446</v>
      </c>
      <c r="G91" s="29">
        <v>43.14</v>
      </c>
      <c r="H91" s="29" t="s">
        <v>303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44928</v>
      </c>
      <c r="B92" s="29">
        <v>542803</v>
      </c>
      <c r="C92" s="28" t="s">
        <v>1008</v>
      </c>
      <c r="D92" s="28" t="s">
        <v>1010</v>
      </c>
      <c r="E92" s="28" t="s">
        <v>525</v>
      </c>
      <c r="F92" s="85">
        <v>7590</v>
      </c>
      <c r="G92" s="29">
        <v>43.32</v>
      </c>
      <c r="H92" s="29" t="s">
        <v>303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44928</v>
      </c>
      <c r="B93" s="29">
        <v>542803</v>
      </c>
      <c r="C93" s="28" t="s">
        <v>1008</v>
      </c>
      <c r="D93" s="28" t="s">
        <v>1011</v>
      </c>
      <c r="E93" s="28" t="s">
        <v>524</v>
      </c>
      <c r="F93" s="85">
        <v>7027</v>
      </c>
      <c r="G93" s="29">
        <v>43.39</v>
      </c>
      <c r="H93" s="29" t="s">
        <v>303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7"/>
  <sheetViews>
    <sheetView zoomScale="85" zoomScaleNormal="85" workbookViewId="0">
      <selection activeCell="H30" sqref="H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40" t="s">
        <v>283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1012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526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516</v>
      </c>
      <c r="C9" s="94"/>
      <c r="D9" s="95" t="s">
        <v>527</v>
      </c>
      <c r="E9" s="94" t="s">
        <v>528</v>
      </c>
      <c r="F9" s="94" t="s">
        <v>529</v>
      </c>
      <c r="G9" s="94" t="s">
        <v>530</v>
      </c>
      <c r="H9" s="94" t="s">
        <v>531</v>
      </c>
      <c r="I9" s="94" t="s">
        <v>532</v>
      </c>
      <c r="J9" s="93" t="s">
        <v>533</v>
      </c>
      <c r="K9" s="94" t="s">
        <v>534</v>
      </c>
      <c r="L9" s="96" t="s">
        <v>535</v>
      </c>
      <c r="M9" s="96" t="s">
        <v>536</v>
      </c>
      <c r="N9" s="94" t="s">
        <v>537</v>
      </c>
      <c r="O9" s="95" t="s">
        <v>538</v>
      </c>
      <c r="P9" s="94" t="s">
        <v>767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3">
        <v>1</v>
      </c>
      <c r="B10" s="282">
        <v>44861</v>
      </c>
      <c r="C10" s="304"/>
      <c r="D10" s="305" t="s">
        <v>55</v>
      </c>
      <c r="E10" s="306" t="s">
        <v>541</v>
      </c>
      <c r="F10" s="307">
        <v>147</v>
      </c>
      <c r="G10" s="307">
        <v>137</v>
      </c>
      <c r="H10" s="307">
        <v>154</v>
      </c>
      <c r="I10" s="308" t="s">
        <v>870</v>
      </c>
      <c r="J10" s="276" t="s">
        <v>871</v>
      </c>
      <c r="K10" s="276">
        <f t="shared" ref="K10" si="0">H10-F10</f>
        <v>7</v>
      </c>
      <c r="L10" s="277">
        <f t="shared" ref="L10" si="1">(F10*-0.7)/100</f>
        <v>-1.0289999999999999</v>
      </c>
      <c r="M10" s="278">
        <f t="shared" ref="M10" si="2">(K10+L10)/F10</f>
        <v>4.0619047619047617E-2</v>
      </c>
      <c r="N10" s="276" t="s">
        <v>539</v>
      </c>
      <c r="O10" s="279">
        <v>44866</v>
      </c>
      <c r="P10" s="276"/>
      <c r="Q10" s="197"/>
      <c r="R10" s="197" t="s">
        <v>804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7">
        <v>2</v>
      </c>
      <c r="B11" s="309">
        <v>44876</v>
      </c>
      <c r="C11" s="304"/>
      <c r="D11" s="305" t="s">
        <v>206</v>
      </c>
      <c r="E11" s="306" t="s">
        <v>541</v>
      </c>
      <c r="F11" s="307">
        <v>6800</v>
      </c>
      <c r="G11" s="307">
        <v>6340</v>
      </c>
      <c r="H11" s="307">
        <v>7160</v>
      </c>
      <c r="I11" s="308" t="s">
        <v>873</v>
      </c>
      <c r="J11" s="276" t="s">
        <v>879</v>
      </c>
      <c r="K11" s="276">
        <f t="shared" ref="K11" si="3">H11-F11</f>
        <v>360</v>
      </c>
      <c r="L11" s="277">
        <f t="shared" ref="L11" si="4">(F11*-0.7)/100</f>
        <v>-47.6</v>
      </c>
      <c r="M11" s="278">
        <f t="shared" ref="M11" si="5">(K11+L11)/F11</f>
        <v>4.5941176470588235E-2</v>
      </c>
      <c r="N11" s="276" t="s">
        <v>539</v>
      </c>
      <c r="O11" s="279">
        <v>44896</v>
      </c>
      <c r="P11" s="276"/>
      <c r="Q11" s="197"/>
      <c r="R11" s="197" t="s">
        <v>540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7">
        <v>3</v>
      </c>
      <c r="B12" s="309">
        <v>44890</v>
      </c>
      <c r="C12" s="304"/>
      <c r="D12" s="305" t="s">
        <v>272</v>
      </c>
      <c r="E12" s="306" t="s">
        <v>541</v>
      </c>
      <c r="F12" s="307">
        <v>5670</v>
      </c>
      <c r="G12" s="307">
        <v>5250</v>
      </c>
      <c r="H12" s="307">
        <v>5905</v>
      </c>
      <c r="I12" s="308" t="s">
        <v>878</v>
      </c>
      <c r="J12" s="276" t="s">
        <v>898</v>
      </c>
      <c r="K12" s="276">
        <f t="shared" ref="K12" si="6">H12-F12</f>
        <v>235</v>
      </c>
      <c r="L12" s="277">
        <f t="shared" ref="L12" si="7">(F12*-0.7)/100</f>
        <v>-39.69</v>
      </c>
      <c r="M12" s="278">
        <f t="shared" ref="M12" si="8">(K12+L12)/F12</f>
        <v>3.4446208112874778E-2</v>
      </c>
      <c r="N12" s="276" t="s">
        <v>539</v>
      </c>
      <c r="O12" s="279">
        <v>44923</v>
      </c>
      <c r="P12" s="276"/>
      <c r="Q12" s="197"/>
      <c r="R12" s="197" t="s">
        <v>540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10">
        <v>4</v>
      </c>
      <c r="B13" s="311">
        <v>44896</v>
      </c>
      <c r="C13" s="312"/>
      <c r="D13" s="313" t="s">
        <v>198</v>
      </c>
      <c r="E13" s="314" t="s">
        <v>541</v>
      </c>
      <c r="F13" s="201" t="s">
        <v>881</v>
      </c>
      <c r="G13" s="201">
        <v>3140</v>
      </c>
      <c r="H13" s="201"/>
      <c r="I13" s="315" t="s">
        <v>875</v>
      </c>
      <c r="J13" s="247" t="s">
        <v>542</v>
      </c>
      <c r="K13" s="247"/>
      <c r="L13" s="248"/>
      <c r="M13" s="249"/>
      <c r="N13" s="247"/>
      <c r="O13" s="250"/>
      <c r="P13" s="247"/>
      <c r="Q13" s="197"/>
      <c r="R13" s="197" t="s">
        <v>540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6">
        <v>5</v>
      </c>
      <c r="B14" s="245">
        <v>44922</v>
      </c>
      <c r="C14" s="251"/>
      <c r="D14" s="252" t="s">
        <v>257</v>
      </c>
      <c r="E14" s="253" t="s">
        <v>541</v>
      </c>
      <c r="F14" s="246" t="s">
        <v>894</v>
      </c>
      <c r="G14" s="246">
        <v>246</v>
      </c>
      <c r="H14" s="246"/>
      <c r="I14" s="254" t="s">
        <v>880</v>
      </c>
      <c r="J14" s="247" t="s">
        <v>542</v>
      </c>
      <c r="K14" s="247"/>
      <c r="L14" s="248"/>
      <c r="M14" s="249"/>
      <c r="N14" s="247"/>
      <c r="O14" s="250"/>
      <c r="P14" s="248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6"/>
      <c r="B15" s="245"/>
      <c r="C15" s="251"/>
      <c r="D15" s="252"/>
      <c r="E15" s="253"/>
      <c r="F15" s="246"/>
      <c r="G15" s="246"/>
      <c r="H15" s="246"/>
      <c r="I15" s="254"/>
      <c r="J15" s="247"/>
      <c r="K15" s="247"/>
      <c r="L15" s="248"/>
      <c r="M15" s="249"/>
      <c r="N15" s="247"/>
      <c r="O15" s="250"/>
      <c r="P15" s="248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6"/>
      <c r="B16" s="245"/>
      <c r="C16" s="251"/>
      <c r="D16" s="252"/>
      <c r="E16" s="253"/>
      <c r="F16" s="246"/>
      <c r="G16" s="246"/>
      <c r="H16" s="246"/>
      <c r="I16" s="254"/>
      <c r="J16" s="247"/>
      <c r="K16" s="247"/>
      <c r="L16" s="248"/>
      <c r="M16" s="249"/>
      <c r="N16" s="247"/>
      <c r="O16" s="250"/>
      <c r="P16" s="248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31"/>
      <c r="B17" s="230"/>
      <c r="C17" s="293"/>
      <c r="D17" s="294"/>
      <c r="E17" s="295"/>
      <c r="F17" s="231"/>
      <c r="G17" s="231"/>
      <c r="H17" s="231"/>
      <c r="I17" s="296"/>
      <c r="J17" s="297"/>
      <c r="K17" s="297"/>
      <c r="L17" s="298"/>
      <c r="M17" s="299"/>
      <c r="N17" s="297"/>
      <c r="O17" s="300"/>
      <c r="P17" s="298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4.25" customHeight="1">
      <c r="A18" s="97"/>
      <c r="B18" s="98"/>
      <c r="C18" s="99"/>
      <c r="D18" s="100"/>
      <c r="E18" s="101"/>
      <c r="F18" s="101"/>
      <c r="H18" s="101"/>
      <c r="I18" s="102"/>
      <c r="J18" s="103"/>
      <c r="K18" s="103"/>
      <c r="L18" s="104"/>
      <c r="M18" s="105"/>
      <c r="N18" s="106"/>
      <c r="O18" s="107"/>
      <c r="P18" s="108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4.25" customHeight="1">
      <c r="A19" s="97"/>
      <c r="B19" s="98"/>
      <c r="C19" s="99"/>
      <c r="D19" s="100"/>
      <c r="E19" s="101"/>
      <c r="F19" s="101"/>
      <c r="G19" s="97"/>
      <c r="H19" s="101"/>
      <c r="I19" s="102"/>
      <c r="J19" s="103"/>
      <c r="K19" s="103"/>
      <c r="L19" s="104"/>
      <c r="M19" s="105"/>
      <c r="N19" s="106"/>
      <c r="O19" s="107"/>
      <c r="P19" s="10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09" t="s">
        <v>543</v>
      </c>
      <c r="B20" s="110"/>
      <c r="C20" s="111"/>
      <c r="E20" s="112"/>
      <c r="F20" s="112"/>
      <c r="G20" s="112"/>
      <c r="H20" s="112"/>
      <c r="I20" s="112"/>
      <c r="J20" s="113"/>
      <c r="K20" s="112"/>
      <c r="L20" s="114"/>
      <c r="M20" s="54"/>
      <c r="N20" s="113"/>
      <c r="O20" s="11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5" t="s">
        <v>544</v>
      </c>
      <c r="B21" s="109"/>
      <c r="C21" s="109"/>
      <c r="D21" s="109"/>
      <c r="E21" s="41"/>
      <c r="F21" s="116" t="s">
        <v>545</v>
      </c>
      <c r="G21" s="6"/>
      <c r="H21" s="6"/>
      <c r="I21" s="6"/>
      <c r="J21" s="117"/>
      <c r="K21" s="118"/>
      <c r="L21" s="118"/>
      <c r="M21" s="119"/>
      <c r="N21" s="1"/>
      <c r="O21" s="12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546</v>
      </c>
      <c r="B22" s="109"/>
      <c r="C22" s="109"/>
      <c r="D22" s="109" t="s">
        <v>794</v>
      </c>
      <c r="E22" s="6"/>
      <c r="F22" s="116" t="s">
        <v>547</v>
      </c>
      <c r="G22" s="6"/>
      <c r="H22" s="6"/>
      <c r="I22" s="6"/>
      <c r="J22" s="117"/>
      <c r="K22" s="118"/>
      <c r="L22" s="118"/>
      <c r="M22" s="119"/>
      <c r="N22" s="1"/>
      <c r="O22" s="12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09"/>
      <c r="B23" s="109"/>
      <c r="C23" s="109"/>
      <c r="D23" s="109"/>
      <c r="E23" s="6"/>
      <c r="F23" s="6"/>
      <c r="G23" s="6"/>
      <c r="H23" s="6"/>
      <c r="I23" s="6"/>
      <c r="J23" s="121"/>
      <c r="K23" s="118"/>
      <c r="L23" s="118"/>
      <c r="M23" s="6"/>
      <c r="N23" s="122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3" t="s">
        <v>548</v>
      </c>
      <c r="C24" s="123"/>
      <c r="D24" s="123"/>
      <c r="E24" s="123"/>
      <c r="F24" s="124"/>
      <c r="G24" s="6"/>
      <c r="H24" s="6"/>
      <c r="I24" s="125"/>
      <c r="J24" s="126"/>
      <c r="K24" s="127"/>
      <c r="L24" s="126"/>
      <c r="M24" s="6"/>
      <c r="N24" s="1"/>
      <c r="O24" s="1"/>
      <c r="P24" s="1"/>
      <c r="R24" s="54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267" t="s">
        <v>16</v>
      </c>
      <c r="B25" s="267" t="s">
        <v>516</v>
      </c>
      <c r="C25" s="267"/>
      <c r="D25" s="229" t="s">
        <v>527</v>
      </c>
      <c r="E25" s="267" t="s">
        <v>528</v>
      </c>
      <c r="F25" s="267" t="s">
        <v>529</v>
      </c>
      <c r="G25" s="267" t="s">
        <v>549</v>
      </c>
      <c r="H25" s="267" t="s">
        <v>531</v>
      </c>
      <c r="I25" s="267" t="s">
        <v>532</v>
      </c>
      <c r="J25" s="96" t="s">
        <v>533</v>
      </c>
      <c r="K25" s="94" t="s">
        <v>550</v>
      </c>
      <c r="L25" s="129" t="s">
        <v>535</v>
      </c>
      <c r="M25" s="96" t="s">
        <v>536</v>
      </c>
      <c r="N25" s="93" t="s">
        <v>537</v>
      </c>
      <c r="O25" s="229" t="s">
        <v>538</v>
      </c>
      <c r="P25" s="41"/>
      <c r="Q25" s="1"/>
      <c r="R25" s="54"/>
      <c r="S25" s="54"/>
      <c r="T25" s="54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290" customFormat="1" ht="13.5" customHeight="1">
      <c r="A26" s="246">
        <v>1</v>
      </c>
      <c r="B26" s="245">
        <v>44921</v>
      </c>
      <c r="C26" s="251"/>
      <c r="D26" s="252" t="s">
        <v>148</v>
      </c>
      <c r="E26" s="253" t="s">
        <v>541</v>
      </c>
      <c r="F26" s="246" t="s">
        <v>889</v>
      </c>
      <c r="G26" s="246">
        <v>1200</v>
      </c>
      <c r="H26" s="246"/>
      <c r="I26" s="254" t="s">
        <v>890</v>
      </c>
      <c r="J26" s="227" t="s">
        <v>542</v>
      </c>
      <c r="K26" s="227"/>
      <c r="L26" s="316"/>
      <c r="M26" s="317"/>
      <c r="N26" s="227"/>
      <c r="O26" s="250"/>
      <c r="P26" s="280"/>
      <c r="Q26" s="198"/>
      <c r="R26" s="228"/>
      <c r="S26" s="19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8"/>
      <c r="AJ26" s="289"/>
      <c r="AK26" s="289"/>
      <c r="AL26" s="289"/>
    </row>
    <row r="27" spans="1:56" s="290" customFormat="1" ht="13.5" customHeight="1">
      <c r="A27" s="246">
        <v>2</v>
      </c>
      <c r="B27" s="245">
        <v>44923</v>
      </c>
      <c r="C27" s="251"/>
      <c r="D27" s="252" t="s">
        <v>740</v>
      </c>
      <c r="E27" s="253" t="s">
        <v>541</v>
      </c>
      <c r="F27" s="246" t="s">
        <v>896</v>
      </c>
      <c r="G27" s="246">
        <v>295</v>
      </c>
      <c r="H27" s="246"/>
      <c r="I27" s="254" t="s">
        <v>897</v>
      </c>
      <c r="J27" s="247" t="s">
        <v>542</v>
      </c>
      <c r="K27" s="247"/>
      <c r="L27" s="248"/>
      <c r="M27" s="249"/>
      <c r="N27" s="247"/>
      <c r="O27" s="250"/>
      <c r="P27" s="280"/>
      <c r="Q27" s="198"/>
      <c r="R27" s="228"/>
      <c r="S27" s="19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8"/>
      <c r="AJ27" s="289"/>
      <c r="AK27" s="289"/>
      <c r="AL27" s="289"/>
    </row>
    <row r="28" spans="1:56" s="290" customFormat="1" ht="13.5" customHeight="1">
      <c r="A28" s="246">
        <v>3</v>
      </c>
      <c r="B28" s="245">
        <v>45262</v>
      </c>
      <c r="C28" s="251"/>
      <c r="D28" s="252" t="s">
        <v>46</v>
      </c>
      <c r="E28" s="253" t="s">
        <v>541</v>
      </c>
      <c r="F28" s="246" t="s">
        <v>931</v>
      </c>
      <c r="G28" s="246">
        <v>795</v>
      </c>
      <c r="H28" s="246"/>
      <c r="I28" s="254" t="s">
        <v>932</v>
      </c>
      <c r="J28" s="247" t="s">
        <v>542</v>
      </c>
      <c r="K28" s="247"/>
      <c r="L28" s="248"/>
      <c r="M28" s="249"/>
      <c r="N28" s="247"/>
      <c r="O28" s="250"/>
      <c r="P28" s="280"/>
      <c r="Q28" s="198"/>
      <c r="R28" s="228"/>
      <c r="S28" s="19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8"/>
      <c r="AJ28" s="289"/>
      <c r="AK28" s="289"/>
      <c r="AL28" s="289"/>
    </row>
    <row r="29" spans="1:56" s="290" customFormat="1" ht="13.5" customHeight="1">
      <c r="A29" s="246">
        <v>4</v>
      </c>
      <c r="B29" s="245">
        <v>45262</v>
      </c>
      <c r="C29" s="251"/>
      <c r="D29" s="252" t="s">
        <v>87</v>
      </c>
      <c r="E29" s="253" t="s">
        <v>541</v>
      </c>
      <c r="F29" s="246" t="s">
        <v>933</v>
      </c>
      <c r="G29" s="246">
        <v>3780</v>
      </c>
      <c r="H29" s="246"/>
      <c r="I29" s="254" t="s">
        <v>885</v>
      </c>
      <c r="J29" s="247" t="s">
        <v>542</v>
      </c>
      <c r="K29" s="247"/>
      <c r="L29" s="248"/>
      <c r="M29" s="249"/>
      <c r="N29" s="247"/>
      <c r="O29" s="250"/>
      <c r="P29" s="280"/>
      <c r="Q29" s="198"/>
      <c r="R29" s="228"/>
      <c r="S29" s="19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8"/>
      <c r="AJ29" s="289"/>
      <c r="AK29" s="289"/>
      <c r="AL29" s="289"/>
    </row>
    <row r="30" spans="1:56" s="290" customFormat="1" ht="13.5" customHeight="1">
      <c r="A30" s="246"/>
      <c r="B30" s="245"/>
      <c r="C30" s="251"/>
      <c r="D30" s="252"/>
      <c r="E30" s="253"/>
      <c r="F30" s="246"/>
      <c r="G30" s="246"/>
      <c r="H30" s="246"/>
      <c r="I30" s="254"/>
      <c r="J30" s="247"/>
      <c r="K30" s="247"/>
      <c r="L30" s="248"/>
      <c r="M30" s="249"/>
      <c r="N30" s="247"/>
      <c r="O30" s="250"/>
      <c r="P30" s="280"/>
      <c r="Q30" s="198"/>
      <c r="R30" s="228"/>
      <c r="S30" s="19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8"/>
      <c r="AJ30" s="289"/>
      <c r="AK30" s="289"/>
      <c r="AL30" s="289"/>
    </row>
    <row r="31" spans="1:56" s="290" customFormat="1" ht="13.5" customHeight="1">
      <c r="A31" s="246"/>
      <c r="B31" s="245"/>
      <c r="C31" s="251"/>
      <c r="D31" s="252"/>
      <c r="E31" s="253"/>
      <c r="F31" s="246"/>
      <c r="G31" s="246"/>
      <c r="H31" s="246"/>
      <c r="I31" s="254"/>
      <c r="J31" s="247"/>
      <c r="K31" s="247"/>
      <c r="L31" s="248"/>
      <c r="M31" s="249"/>
      <c r="N31" s="247"/>
      <c r="O31" s="250"/>
      <c r="P31" s="280"/>
      <c r="Q31" s="198"/>
      <c r="R31" s="228"/>
      <c r="S31" s="19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8"/>
      <c r="AJ31" s="289"/>
      <c r="AK31" s="289"/>
      <c r="AL31" s="289"/>
    </row>
    <row r="32" spans="1:56" s="290" customFormat="1" ht="13.5" customHeight="1">
      <c r="A32" s="246"/>
      <c r="B32" s="245"/>
      <c r="C32" s="251"/>
      <c r="D32" s="252"/>
      <c r="E32" s="253"/>
      <c r="F32" s="246"/>
      <c r="G32" s="246"/>
      <c r="H32" s="246"/>
      <c r="I32" s="254"/>
      <c r="J32" s="247"/>
      <c r="K32" s="247"/>
      <c r="L32" s="248"/>
      <c r="M32" s="249"/>
      <c r="N32" s="247"/>
      <c r="O32" s="250"/>
      <c r="P32" s="280"/>
      <c r="Q32" s="198"/>
      <c r="R32" s="228"/>
      <c r="S32" s="19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8"/>
      <c r="AJ32" s="289"/>
      <c r="AK32" s="289"/>
      <c r="AL32" s="289"/>
    </row>
    <row r="33" spans="1:38" s="290" customFormat="1" ht="13.5" customHeight="1">
      <c r="A33" s="246"/>
      <c r="B33" s="245"/>
      <c r="C33" s="251"/>
      <c r="D33" s="252"/>
      <c r="E33" s="253"/>
      <c r="F33" s="246"/>
      <c r="G33" s="246"/>
      <c r="H33" s="246"/>
      <c r="I33" s="254"/>
      <c r="J33" s="247"/>
      <c r="K33" s="247"/>
      <c r="L33" s="248"/>
      <c r="M33" s="249"/>
      <c r="N33" s="247"/>
      <c r="O33" s="250"/>
      <c r="P33" s="280"/>
      <c r="Q33" s="198"/>
      <c r="R33" s="228"/>
      <c r="S33" s="19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8"/>
      <c r="AJ33" s="289"/>
      <c r="AK33" s="289"/>
      <c r="AL33" s="289"/>
    </row>
    <row r="34" spans="1:38" s="292" customFormat="1" ht="13.5" customHeight="1">
      <c r="A34" s="231"/>
      <c r="B34" s="230"/>
      <c r="C34" s="293"/>
      <c r="D34" s="294"/>
      <c r="E34" s="295"/>
      <c r="F34" s="231"/>
      <c r="G34" s="231"/>
      <c r="H34" s="231"/>
      <c r="I34" s="296"/>
      <c r="J34" s="297"/>
      <c r="K34" s="297"/>
      <c r="L34" s="298"/>
      <c r="M34" s="299"/>
      <c r="N34" s="297"/>
      <c r="O34" s="300"/>
      <c r="P34" s="280"/>
      <c r="Q34" s="198"/>
      <c r="R34" s="228"/>
      <c r="S34" s="19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</row>
    <row r="35" spans="1:38" ht="44.25" customHeight="1">
      <c r="A35" s="109" t="s">
        <v>543</v>
      </c>
      <c r="B35" s="130"/>
      <c r="C35" s="130"/>
      <c r="D35" s="1"/>
      <c r="E35" s="6"/>
      <c r="F35" s="6"/>
      <c r="G35" s="6"/>
      <c r="H35" s="6" t="s">
        <v>555</v>
      </c>
      <c r="I35" s="6"/>
      <c r="J35" s="6"/>
      <c r="K35" s="105"/>
      <c r="L35" s="131"/>
      <c r="M35" s="105"/>
      <c r="N35" s="106"/>
      <c r="O35" s="105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8" ht="12.75" customHeight="1">
      <c r="A36" s="115" t="s">
        <v>544</v>
      </c>
      <c r="B36" s="109"/>
      <c r="C36" s="109"/>
      <c r="D36" s="109"/>
      <c r="E36" s="41"/>
      <c r="F36" s="116" t="s">
        <v>545</v>
      </c>
      <c r="G36" s="54"/>
      <c r="H36" s="41"/>
      <c r="I36" s="54"/>
      <c r="J36" s="6"/>
      <c r="K36" s="132"/>
      <c r="L36" s="133"/>
      <c r="M36" s="6"/>
      <c r="N36" s="99"/>
      <c r="O36" s="134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15"/>
      <c r="B37" s="109"/>
      <c r="C37" s="109"/>
      <c r="D37" s="109"/>
      <c r="E37" s="6"/>
      <c r="F37" s="116" t="s">
        <v>547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09"/>
      <c r="B38" s="109"/>
      <c r="C38" s="109"/>
      <c r="D38" s="109"/>
      <c r="E38" s="6"/>
      <c r="F38" s="6"/>
      <c r="G38" s="6"/>
      <c r="H38" s="6"/>
      <c r="I38" s="6"/>
      <c r="J38" s="121"/>
      <c r="K38" s="118"/>
      <c r="L38" s="119"/>
      <c r="M38" s="6"/>
      <c r="N38" s="122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35" t="s">
        <v>556</v>
      </c>
      <c r="B39" s="135"/>
      <c r="C39" s="135"/>
      <c r="D39" s="135"/>
      <c r="E39" s="6"/>
      <c r="F39" s="6"/>
      <c r="G39" s="6"/>
      <c r="H39" s="6"/>
      <c r="I39" s="6"/>
      <c r="J39" s="6"/>
      <c r="K39" s="6"/>
      <c r="L39" s="6"/>
      <c r="M39" s="6"/>
      <c r="N39" s="6"/>
      <c r="O39" s="2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94" t="s">
        <v>16</v>
      </c>
      <c r="B40" s="94" t="s">
        <v>516</v>
      </c>
      <c r="C40" s="94"/>
      <c r="D40" s="95" t="s">
        <v>527</v>
      </c>
      <c r="E40" s="94" t="s">
        <v>528</v>
      </c>
      <c r="F40" s="94" t="s">
        <v>529</v>
      </c>
      <c r="G40" s="94" t="s">
        <v>549</v>
      </c>
      <c r="H40" s="94" t="s">
        <v>531</v>
      </c>
      <c r="I40" s="94" t="s">
        <v>532</v>
      </c>
      <c r="J40" s="93" t="s">
        <v>533</v>
      </c>
      <c r="K40" s="136" t="s">
        <v>557</v>
      </c>
      <c r="L40" s="96" t="s">
        <v>535</v>
      </c>
      <c r="M40" s="136" t="s">
        <v>558</v>
      </c>
      <c r="N40" s="94" t="s">
        <v>559</v>
      </c>
      <c r="O40" s="93" t="s">
        <v>537</v>
      </c>
      <c r="P40" s="95" t="s">
        <v>538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198" customFormat="1" ht="12.75" customHeight="1">
      <c r="A41" s="201">
        <v>1</v>
      </c>
      <c r="B41" s="199">
        <v>44922</v>
      </c>
      <c r="C41" s="236"/>
      <c r="D41" s="236" t="s">
        <v>891</v>
      </c>
      <c r="E41" s="201" t="s">
        <v>541</v>
      </c>
      <c r="F41" s="201" t="s">
        <v>892</v>
      </c>
      <c r="G41" s="201">
        <v>805</v>
      </c>
      <c r="H41" s="202"/>
      <c r="I41" s="202" t="s">
        <v>893</v>
      </c>
      <c r="J41" s="227" t="s">
        <v>542</v>
      </c>
      <c r="K41" s="236"/>
      <c r="L41" s="201"/>
      <c r="M41" s="201"/>
      <c r="N41" s="201"/>
      <c r="O41" s="202"/>
      <c r="P41" s="202"/>
      <c r="Q41" s="200"/>
      <c r="R41" s="203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231"/>
      <c r="AG41" s="230"/>
      <c r="AH41" s="200"/>
      <c r="AI41" s="200"/>
      <c r="AJ41" s="231"/>
      <c r="AK41" s="231"/>
      <c r="AL41" s="231"/>
    </row>
    <row r="42" spans="1:38" s="198" customFormat="1" ht="12.75" customHeight="1">
      <c r="A42" s="201">
        <v>2</v>
      </c>
      <c r="B42" s="199">
        <v>45290</v>
      </c>
      <c r="C42" s="236"/>
      <c r="D42" s="236" t="s">
        <v>922</v>
      </c>
      <c r="E42" s="201" t="s">
        <v>541</v>
      </c>
      <c r="F42" s="201" t="s">
        <v>923</v>
      </c>
      <c r="G42" s="201">
        <v>890</v>
      </c>
      <c r="H42" s="202"/>
      <c r="I42" s="202" t="s">
        <v>924</v>
      </c>
      <c r="J42" s="227" t="s">
        <v>542</v>
      </c>
      <c r="K42" s="236"/>
      <c r="L42" s="201"/>
      <c r="M42" s="201"/>
      <c r="N42" s="201"/>
      <c r="O42" s="202"/>
      <c r="P42" s="202"/>
      <c r="Q42" s="200"/>
      <c r="R42" s="203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231"/>
      <c r="AG42" s="230"/>
      <c r="AH42" s="200"/>
      <c r="AI42" s="200"/>
      <c r="AJ42" s="231"/>
      <c r="AK42" s="231"/>
      <c r="AL42" s="231"/>
    </row>
    <row r="43" spans="1:38" s="198" customFormat="1" ht="12.75" customHeight="1">
      <c r="A43" s="201">
        <v>3</v>
      </c>
      <c r="B43" s="245">
        <v>45262</v>
      </c>
      <c r="C43" s="236"/>
      <c r="D43" s="236" t="s">
        <v>928</v>
      </c>
      <c r="E43" s="201" t="s">
        <v>541</v>
      </c>
      <c r="F43" s="201" t="s">
        <v>929</v>
      </c>
      <c r="G43" s="201">
        <v>2805</v>
      </c>
      <c r="H43" s="202"/>
      <c r="I43" s="202" t="s">
        <v>930</v>
      </c>
      <c r="J43" s="227" t="s">
        <v>542</v>
      </c>
      <c r="K43" s="236"/>
      <c r="L43" s="201"/>
      <c r="M43" s="201"/>
      <c r="N43" s="201"/>
      <c r="O43" s="202"/>
      <c r="P43" s="202"/>
      <c r="Q43" s="200"/>
      <c r="R43" s="203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31"/>
      <c r="AG43" s="230"/>
      <c r="AH43" s="200"/>
      <c r="AI43" s="200"/>
      <c r="AJ43" s="231"/>
      <c r="AK43" s="231"/>
      <c r="AL43" s="231"/>
    </row>
    <row r="44" spans="1:38" s="198" customFormat="1" ht="12.75" customHeight="1">
      <c r="A44" s="201"/>
      <c r="B44" s="199"/>
      <c r="C44" s="236"/>
      <c r="D44" s="236"/>
      <c r="E44" s="201"/>
      <c r="F44" s="201"/>
      <c r="G44" s="201"/>
      <c r="H44" s="202"/>
      <c r="I44" s="202"/>
      <c r="J44" s="227"/>
      <c r="K44" s="236"/>
      <c r="L44" s="201"/>
      <c r="M44" s="201"/>
      <c r="N44" s="201"/>
      <c r="O44" s="202"/>
      <c r="P44" s="202"/>
      <c r="Q44" s="200"/>
      <c r="R44" s="203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1"/>
      <c r="AG44" s="230"/>
      <c r="AH44" s="200"/>
      <c r="AI44" s="200"/>
      <c r="AJ44" s="231"/>
      <c r="AK44" s="231"/>
      <c r="AL44" s="231"/>
    </row>
    <row r="45" spans="1:38" s="198" customFormat="1" ht="12.75" customHeight="1">
      <c r="A45" s="201"/>
      <c r="B45" s="199"/>
      <c r="C45" s="236"/>
      <c r="D45" s="236"/>
      <c r="E45" s="201"/>
      <c r="F45" s="201"/>
      <c r="G45" s="201"/>
      <c r="H45" s="202"/>
      <c r="I45" s="202"/>
      <c r="J45" s="227"/>
      <c r="K45" s="236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1"/>
      <c r="AG45" s="230"/>
      <c r="AH45" s="200"/>
      <c r="AI45" s="200"/>
      <c r="AJ45" s="231"/>
      <c r="AK45" s="231"/>
      <c r="AL45" s="231"/>
    </row>
    <row r="46" spans="1:38" ht="38.25" customHeight="1">
      <c r="A46" s="137" t="s">
        <v>561</v>
      </c>
      <c r="B46" s="137"/>
      <c r="C46" s="137"/>
      <c r="D46" s="137"/>
      <c r="E46" s="138"/>
      <c r="F46" s="102"/>
      <c r="G46" s="102"/>
      <c r="H46" s="102"/>
      <c r="I46" s="102"/>
      <c r="J46" s="1"/>
      <c r="K46" s="6"/>
      <c r="L46" s="6"/>
      <c r="M46" s="6"/>
      <c r="N46" s="1"/>
      <c r="O46" s="1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38.25">
      <c r="A47" s="94" t="s">
        <v>16</v>
      </c>
      <c r="B47" s="94" t="s">
        <v>516</v>
      </c>
      <c r="C47" s="94"/>
      <c r="D47" s="95" t="s">
        <v>527</v>
      </c>
      <c r="E47" s="94" t="s">
        <v>528</v>
      </c>
      <c r="F47" s="94" t="s">
        <v>529</v>
      </c>
      <c r="G47" s="94" t="s">
        <v>549</v>
      </c>
      <c r="H47" s="94" t="s">
        <v>531</v>
      </c>
      <c r="I47" s="94" t="s">
        <v>532</v>
      </c>
      <c r="J47" s="93" t="s">
        <v>533</v>
      </c>
      <c r="K47" s="93" t="s">
        <v>562</v>
      </c>
      <c r="L47" s="96" t="s">
        <v>535</v>
      </c>
      <c r="M47" s="136" t="s">
        <v>558</v>
      </c>
      <c r="N47" s="94" t="s">
        <v>559</v>
      </c>
      <c r="O47" s="94" t="s">
        <v>537</v>
      </c>
      <c r="P47" s="95" t="s">
        <v>538</v>
      </c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s="198" customFormat="1" ht="15.6" customHeight="1">
      <c r="A48" s="301">
        <v>1</v>
      </c>
      <c r="B48" s="199">
        <v>44924</v>
      </c>
      <c r="C48" s="236"/>
      <c r="D48" s="236" t="s">
        <v>902</v>
      </c>
      <c r="E48" s="201" t="s">
        <v>541</v>
      </c>
      <c r="F48" s="201" t="s">
        <v>903</v>
      </c>
      <c r="G48" s="201">
        <v>36</v>
      </c>
      <c r="H48" s="202"/>
      <c r="I48" s="302" t="s">
        <v>904</v>
      </c>
      <c r="J48" s="227" t="s">
        <v>542</v>
      </c>
      <c r="K48" s="202"/>
      <c r="L48" s="219"/>
      <c r="M48" s="220"/>
      <c r="N48" s="202"/>
      <c r="O48" s="227"/>
      <c r="P48" s="199"/>
      <c r="Q48" s="197"/>
      <c r="R48" s="203"/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268">
        <v>2</v>
      </c>
      <c r="B49" s="286">
        <v>45290</v>
      </c>
      <c r="C49" s="274"/>
      <c r="D49" s="274" t="s">
        <v>925</v>
      </c>
      <c r="E49" s="275" t="s">
        <v>541</v>
      </c>
      <c r="F49" s="275">
        <v>42</v>
      </c>
      <c r="G49" s="275">
        <v>25</v>
      </c>
      <c r="H49" s="270">
        <v>27</v>
      </c>
      <c r="I49" s="291" t="s">
        <v>901</v>
      </c>
      <c r="J49" s="269" t="s">
        <v>882</v>
      </c>
      <c r="K49" s="270">
        <f t="shared" ref="K49" si="9">H49-F49</f>
        <v>-15</v>
      </c>
      <c r="L49" s="271">
        <v>100</v>
      </c>
      <c r="M49" s="272">
        <f t="shared" ref="M49" si="10">(K49*N49)-L49</f>
        <v>-4600</v>
      </c>
      <c r="N49" s="270">
        <v>300</v>
      </c>
      <c r="O49" s="269" t="s">
        <v>551</v>
      </c>
      <c r="P49" s="273">
        <v>44928</v>
      </c>
      <c r="Q49" s="197"/>
      <c r="R49" s="203"/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301">
        <v>3</v>
      </c>
      <c r="B50" s="245">
        <v>44928</v>
      </c>
      <c r="C50" s="236"/>
      <c r="D50" s="236" t="s">
        <v>926</v>
      </c>
      <c r="E50" s="201" t="s">
        <v>541</v>
      </c>
      <c r="F50" s="201" t="s">
        <v>927</v>
      </c>
      <c r="G50" s="201">
        <v>35</v>
      </c>
      <c r="H50" s="202"/>
      <c r="I50" s="302" t="s">
        <v>883</v>
      </c>
      <c r="J50" s="227" t="s">
        <v>542</v>
      </c>
      <c r="K50" s="202"/>
      <c r="L50" s="219"/>
      <c r="M50" s="220"/>
      <c r="N50" s="202"/>
      <c r="O50" s="227"/>
      <c r="P50" s="199"/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01"/>
      <c r="B51" s="245"/>
      <c r="C51" s="236"/>
      <c r="D51" s="236"/>
      <c r="E51" s="201"/>
      <c r="F51" s="201"/>
      <c r="G51" s="201"/>
      <c r="H51" s="202"/>
      <c r="I51" s="302"/>
      <c r="J51" s="227"/>
      <c r="K51" s="202"/>
      <c r="L51" s="219"/>
      <c r="M51" s="220"/>
      <c r="N51" s="202"/>
      <c r="O51" s="227"/>
      <c r="P51" s="199"/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01"/>
      <c r="B52" s="245"/>
      <c r="C52" s="236"/>
      <c r="D52" s="236"/>
      <c r="E52" s="201"/>
      <c r="F52" s="201"/>
      <c r="G52" s="201"/>
      <c r="H52" s="202"/>
      <c r="I52" s="302"/>
      <c r="J52" s="227"/>
      <c r="K52" s="202"/>
      <c r="L52" s="219"/>
      <c r="M52" s="220"/>
      <c r="N52" s="202"/>
      <c r="O52" s="227"/>
      <c r="P52" s="199"/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ht="38.25" customHeight="1">
      <c r="A53" s="92" t="s">
        <v>563</v>
      </c>
      <c r="B53" s="139"/>
      <c r="C53" s="139"/>
      <c r="D53" s="140"/>
      <c r="E53" s="124"/>
      <c r="F53" s="6"/>
      <c r="G53" s="6"/>
      <c r="H53" s="125"/>
      <c r="I53" s="141"/>
      <c r="J53" s="1"/>
      <c r="K53" s="6"/>
      <c r="L53" s="6"/>
      <c r="M53" s="6"/>
      <c r="N53" s="1"/>
      <c r="O53" s="1"/>
      <c r="Q53" s="1"/>
      <c r="R53" s="6"/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"/>
      <c r="AI53" s="1"/>
      <c r="AJ53" s="6"/>
      <c r="AK53" s="1"/>
    </row>
    <row r="54" spans="1:38" s="198" customFormat="1" ht="38.25">
      <c r="A54" s="93" t="s">
        <v>16</v>
      </c>
      <c r="B54" s="94" t="s">
        <v>516</v>
      </c>
      <c r="C54" s="94"/>
      <c r="D54" s="95" t="s">
        <v>527</v>
      </c>
      <c r="E54" s="94" t="s">
        <v>528</v>
      </c>
      <c r="F54" s="94" t="s">
        <v>529</v>
      </c>
      <c r="G54" s="94" t="s">
        <v>530</v>
      </c>
      <c r="H54" s="94" t="s">
        <v>531</v>
      </c>
      <c r="I54" s="94" t="s">
        <v>532</v>
      </c>
      <c r="J54" s="93" t="s">
        <v>533</v>
      </c>
      <c r="K54" s="128" t="s">
        <v>550</v>
      </c>
      <c r="L54" s="129" t="s">
        <v>535</v>
      </c>
      <c r="M54" s="96" t="s">
        <v>536</v>
      </c>
      <c r="N54" s="94" t="s">
        <v>537</v>
      </c>
      <c r="O54" s="95" t="s">
        <v>538</v>
      </c>
      <c r="P54" s="94" t="s">
        <v>767</v>
      </c>
      <c r="Q54" s="197"/>
      <c r="R54" s="6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s="198" customFormat="1" ht="12.75" customHeight="1">
      <c r="A55" s="281">
        <v>1</v>
      </c>
      <c r="B55" s="282">
        <v>44840</v>
      </c>
      <c r="C55" s="283"/>
      <c r="D55" s="284" t="s">
        <v>116</v>
      </c>
      <c r="E55" s="285" t="s">
        <v>541</v>
      </c>
      <c r="F55" s="285">
        <v>1405</v>
      </c>
      <c r="G55" s="285">
        <v>1240</v>
      </c>
      <c r="H55" s="285">
        <v>1625</v>
      </c>
      <c r="I55" s="285" t="s">
        <v>842</v>
      </c>
      <c r="J55" s="276" t="s">
        <v>874</v>
      </c>
      <c r="K55" s="276">
        <f t="shared" ref="K55" si="11">H55-F55</f>
        <v>220</v>
      </c>
      <c r="L55" s="277">
        <f t="shared" ref="L55" si="12">(F55*-0.7)/100</f>
        <v>-9.8349999999999991</v>
      </c>
      <c r="M55" s="278">
        <f t="shared" ref="M55" si="13">(K55+L55)/F55</f>
        <v>0.14958362989323842</v>
      </c>
      <c r="N55" s="276" t="s">
        <v>539</v>
      </c>
      <c r="O55" s="279">
        <v>44879</v>
      </c>
      <c r="P55" s="276"/>
      <c r="Q55" s="197"/>
      <c r="R55" s="1" t="s">
        <v>540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</row>
    <row r="56" spans="1:38" ht="14.25" customHeight="1">
      <c r="A56" s="258">
        <v>2</v>
      </c>
      <c r="B56" s="259">
        <v>44840</v>
      </c>
      <c r="C56" s="256"/>
      <c r="D56" s="256" t="s">
        <v>841</v>
      </c>
      <c r="E56" s="257" t="s">
        <v>541</v>
      </c>
      <c r="F56" s="257" t="s">
        <v>843</v>
      </c>
      <c r="G56" s="257">
        <v>1220</v>
      </c>
      <c r="H56" s="257"/>
      <c r="I56" s="257" t="s">
        <v>844</v>
      </c>
      <c r="J56" s="227" t="s">
        <v>542</v>
      </c>
      <c r="K56" s="202"/>
      <c r="L56" s="219"/>
      <c r="M56" s="220"/>
      <c r="N56" s="202"/>
      <c r="O56" s="227"/>
      <c r="P56" s="199"/>
      <c r="Q56" s="197"/>
      <c r="R56" s="197" t="s">
        <v>540</v>
      </c>
      <c r="S56" s="41"/>
      <c r="T56" s="1"/>
      <c r="U56" s="1"/>
      <c r="V56" s="1"/>
      <c r="W56" s="1"/>
      <c r="X56" s="1"/>
      <c r="Y56" s="1"/>
      <c r="Z56" s="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257"/>
      <c r="B57" s="255"/>
      <c r="C57" s="256"/>
      <c r="D57" s="256"/>
      <c r="E57" s="257"/>
      <c r="F57" s="257"/>
      <c r="G57" s="257"/>
      <c r="H57" s="257"/>
      <c r="I57" s="257"/>
      <c r="J57" s="227"/>
      <c r="K57" s="202"/>
      <c r="L57" s="219"/>
      <c r="M57" s="220"/>
      <c r="N57" s="202"/>
      <c r="O57" s="227"/>
      <c r="P57" s="199"/>
      <c r="R57" s="6"/>
      <c r="S57" s="1"/>
      <c r="T57" s="1"/>
      <c r="U57" s="1"/>
      <c r="V57" s="1"/>
      <c r="W57" s="1"/>
      <c r="X57" s="1"/>
      <c r="Y57" s="1"/>
    </row>
    <row r="58" spans="1:38" ht="12.75" customHeight="1">
      <c r="A58" s="109" t="s">
        <v>543</v>
      </c>
      <c r="B58" s="109"/>
      <c r="C58" s="109"/>
      <c r="D58" s="109"/>
      <c r="E58" s="41"/>
      <c r="F58" s="116" t="s">
        <v>545</v>
      </c>
      <c r="G58" s="54"/>
      <c r="H58" s="54"/>
      <c r="I58" s="54"/>
      <c r="J58" s="6"/>
      <c r="K58" s="132"/>
      <c r="L58" s="133"/>
      <c r="M58" s="6"/>
      <c r="N58" s="99"/>
      <c r="O58" s="142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15" t="s">
        <v>544</v>
      </c>
      <c r="B59" s="109"/>
      <c r="C59" s="109"/>
      <c r="D59" s="109"/>
      <c r="E59" s="6"/>
      <c r="F59" s="116" t="s">
        <v>547</v>
      </c>
      <c r="G59" s="6"/>
      <c r="H59" s="6" t="s">
        <v>763</v>
      </c>
      <c r="I59" s="6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/>
      <c r="B60" s="109"/>
      <c r="C60" s="109"/>
      <c r="D60" s="109"/>
      <c r="E60" s="6"/>
      <c r="F60" s="116"/>
      <c r="G60" s="6"/>
      <c r="H60" s="6"/>
      <c r="I60" s="6"/>
      <c r="J60" s="1"/>
      <c r="K60" s="6"/>
      <c r="L60" s="6"/>
      <c r="M60" s="6"/>
      <c r="N60" s="1"/>
      <c r="O60" s="1"/>
      <c r="Q60" s="1"/>
      <c r="R60" s="54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54"/>
      <c r="H61" s="41"/>
      <c r="I61" s="54"/>
      <c r="J61" s="6"/>
      <c r="K61" s="132"/>
      <c r="L61" s="133"/>
      <c r="M61" s="6"/>
      <c r="N61" s="99"/>
      <c r="O61" s="134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54"/>
      <c r="B62" s="98"/>
      <c r="C62" s="98"/>
      <c r="D62" s="41"/>
      <c r="E62" s="54"/>
      <c r="F62" s="54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38.25" customHeight="1">
      <c r="A63" s="41"/>
      <c r="B63" s="143" t="s">
        <v>564</v>
      </c>
      <c r="C63" s="143"/>
      <c r="D63" s="143"/>
      <c r="E63" s="143"/>
      <c r="F63" s="6"/>
      <c r="G63" s="6"/>
      <c r="H63" s="126"/>
      <c r="I63" s="6"/>
      <c r="J63" s="126"/>
      <c r="K63" s="127"/>
      <c r="L63" s="6"/>
      <c r="M63" s="6"/>
      <c r="N63" s="1"/>
      <c r="O63" s="1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93" t="s">
        <v>16</v>
      </c>
      <c r="B64" s="94" t="s">
        <v>516</v>
      </c>
      <c r="C64" s="94"/>
      <c r="D64" s="95" t="s">
        <v>527</v>
      </c>
      <c r="E64" s="94" t="s">
        <v>528</v>
      </c>
      <c r="F64" s="94" t="s">
        <v>529</v>
      </c>
      <c r="G64" s="94" t="s">
        <v>565</v>
      </c>
      <c r="H64" s="94" t="s">
        <v>566</v>
      </c>
      <c r="I64" s="94" t="s">
        <v>532</v>
      </c>
      <c r="J64" s="144" t="s">
        <v>533</v>
      </c>
      <c r="K64" s="94" t="s">
        <v>534</v>
      </c>
      <c r="L64" s="94" t="s">
        <v>567</v>
      </c>
      <c r="M64" s="94" t="s">
        <v>537</v>
      </c>
      <c r="N64" s="95" t="s">
        <v>538</v>
      </c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45">
        <v>1</v>
      </c>
      <c r="B65" s="146">
        <v>41579</v>
      </c>
      <c r="C65" s="146"/>
      <c r="D65" s="147" t="s">
        <v>568</v>
      </c>
      <c r="E65" s="148" t="s">
        <v>569</v>
      </c>
      <c r="F65" s="149">
        <v>82</v>
      </c>
      <c r="G65" s="148" t="s">
        <v>570</v>
      </c>
      <c r="H65" s="148">
        <v>100</v>
      </c>
      <c r="I65" s="150">
        <v>100</v>
      </c>
      <c r="J65" s="151" t="s">
        <v>571</v>
      </c>
      <c r="K65" s="152">
        <f t="shared" ref="K65:K117" si="14">H65-F65</f>
        <v>18</v>
      </c>
      <c r="L65" s="153">
        <f t="shared" ref="L65:L117" si="15">K65/F65</f>
        <v>0.21951219512195122</v>
      </c>
      <c r="M65" s="148" t="s">
        <v>539</v>
      </c>
      <c r="N65" s="154">
        <v>42657</v>
      </c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45">
        <v>2</v>
      </c>
      <c r="B66" s="146">
        <v>41794</v>
      </c>
      <c r="C66" s="146"/>
      <c r="D66" s="147" t="s">
        <v>572</v>
      </c>
      <c r="E66" s="148" t="s">
        <v>541</v>
      </c>
      <c r="F66" s="149">
        <v>257</v>
      </c>
      <c r="G66" s="148" t="s">
        <v>570</v>
      </c>
      <c r="H66" s="148">
        <v>300</v>
      </c>
      <c r="I66" s="150">
        <v>300</v>
      </c>
      <c r="J66" s="151" t="s">
        <v>571</v>
      </c>
      <c r="K66" s="152">
        <f t="shared" si="14"/>
        <v>43</v>
      </c>
      <c r="L66" s="153">
        <f t="shared" si="15"/>
        <v>0.16731517509727625</v>
      </c>
      <c r="M66" s="148" t="s">
        <v>539</v>
      </c>
      <c r="N66" s="154">
        <v>41822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3</v>
      </c>
      <c r="B67" s="146">
        <v>41828</v>
      </c>
      <c r="C67" s="146"/>
      <c r="D67" s="147" t="s">
        <v>573</v>
      </c>
      <c r="E67" s="148" t="s">
        <v>541</v>
      </c>
      <c r="F67" s="149">
        <v>393</v>
      </c>
      <c r="G67" s="148" t="s">
        <v>570</v>
      </c>
      <c r="H67" s="148">
        <v>468</v>
      </c>
      <c r="I67" s="150">
        <v>468</v>
      </c>
      <c r="J67" s="151" t="s">
        <v>571</v>
      </c>
      <c r="K67" s="152">
        <f t="shared" si="14"/>
        <v>75</v>
      </c>
      <c r="L67" s="153">
        <f t="shared" si="15"/>
        <v>0.19083969465648856</v>
      </c>
      <c r="M67" s="148" t="s">
        <v>539</v>
      </c>
      <c r="N67" s="154">
        <v>41863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4</v>
      </c>
      <c r="B68" s="146">
        <v>41857</v>
      </c>
      <c r="C68" s="146"/>
      <c r="D68" s="147" t="s">
        <v>574</v>
      </c>
      <c r="E68" s="148" t="s">
        <v>541</v>
      </c>
      <c r="F68" s="149">
        <v>205</v>
      </c>
      <c r="G68" s="148" t="s">
        <v>570</v>
      </c>
      <c r="H68" s="148">
        <v>275</v>
      </c>
      <c r="I68" s="150">
        <v>250</v>
      </c>
      <c r="J68" s="151" t="s">
        <v>571</v>
      </c>
      <c r="K68" s="152">
        <f t="shared" si="14"/>
        <v>70</v>
      </c>
      <c r="L68" s="153">
        <f t="shared" si="15"/>
        <v>0.34146341463414637</v>
      </c>
      <c r="M68" s="148" t="s">
        <v>539</v>
      </c>
      <c r="N68" s="154">
        <v>41962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5</v>
      </c>
      <c r="B69" s="146">
        <v>41886</v>
      </c>
      <c r="C69" s="146"/>
      <c r="D69" s="147" t="s">
        <v>575</v>
      </c>
      <c r="E69" s="148" t="s">
        <v>541</v>
      </c>
      <c r="F69" s="149">
        <v>162</v>
      </c>
      <c r="G69" s="148" t="s">
        <v>570</v>
      </c>
      <c r="H69" s="148">
        <v>190</v>
      </c>
      <c r="I69" s="150">
        <v>190</v>
      </c>
      <c r="J69" s="151" t="s">
        <v>571</v>
      </c>
      <c r="K69" s="152">
        <f t="shared" si="14"/>
        <v>28</v>
      </c>
      <c r="L69" s="153">
        <f t="shared" si="15"/>
        <v>0.1728395061728395</v>
      </c>
      <c r="M69" s="148" t="s">
        <v>539</v>
      </c>
      <c r="N69" s="154">
        <v>42006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6</v>
      </c>
      <c r="B70" s="146">
        <v>41886</v>
      </c>
      <c r="C70" s="146"/>
      <c r="D70" s="147" t="s">
        <v>576</v>
      </c>
      <c r="E70" s="148" t="s">
        <v>541</v>
      </c>
      <c r="F70" s="149">
        <v>75</v>
      </c>
      <c r="G70" s="148" t="s">
        <v>570</v>
      </c>
      <c r="H70" s="148">
        <v>91.5</v>
      </c>
      <c r="I70" s="150" t="s">
        <v>577</v>
      </c>
      <c r="J70" s="151" t="s">
        <v>578</v>
      </c>
      <c r="K70" s="152">
        <f t="shared" si="14"/>
        <v>16.5</v>
      </c>
      <c r="L70" s="153">
        <f t="shared" si="15"/>
        <v>0.22</v>
      </c>
      <c r="M70" s="148" t="s">
        <v>539</v>
      </c>
      <c r="N70" s="154">
        <v>41954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7</v>
      </c>
      <c r="B71" s="146">
        <v>41913</v>
      </c>
      <c r="C71" s="146"/>
      <c r="D71" s="147" t="s">
        <v>579</v>
      </c>
      <c r="E71" s="148" t="s">
        <v>541</v>
      </c>
      <c r="F71" s="149">
        <v>850</v>
      </c>
      <c r="G71" s="148" t="s">
        <v>570</v>
      </c>
      <c r="H71" s="148">
        <v>982.5</v>
      </c>
      <c r="I71" s="150">
        <v>1050</v>
      </c>
      <c r="J71" s="151" t="s">
        <v>580</v>
      </c>
      <c r="K71" s="152">
        <f t="shared" si="14"/>
        <v>132.5</v>
      </c>
      <c r="L71" s="153">
        <f t="shared" si="15"/>
        <v>0.15588235294117647</v>
      </c>
      <c r="M71" s="148" t="s">
        <v>539</v>
      </c>
      <c r="N71" s="154">
        <v>42039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8</v>
      </c>
      <c r="B72" s="146">
        <v>41913</v>
      </c>
      <c r="C72" s="146"/>
      <c r="D72" s="147" t="s">
        <v>581</v>
      </c>
      <c r="E72" s="148" t="s">
        <v>541</v>
      </c>
      <c r="F72" s="149">
        <v>475</v>
      </c>
      <c r="G72" s="148" t="s">
        <v>570</v>
      </c>
      <c r="H72" s="148">
        <v>515</v>
      </c>
      <c r="I72" s="150">
        <v>600</v>
      </c>
      <c r="J72" s="151" t="s">
        <v>582</v>
      </c>
      <c r="K72" s="152">
        <f t="shared" si="14"/>
        <v>40</v>
      </c>
      <c r="L72" s="153">
        <f t="shared" si="15"/>
        <v>8.4210526315789472E-2</v>
      </c>
      <c r="M72" s="148" t="s">
        <v>539</v>
      </c>
      <c r="N72" s="154">
        <v>41939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9</v>
      </c>
      <c r="B73" s="146">
        <v>41913</v>
      </c>
      <c r="C73" s="146"/>
      <c r="D73" s="147" t="s">
        <v>583</v>
      </c>
      <c r="E73" s="148" t="s">
        <v>541</v>
      </c>
      <c r="F73" s="149">
        <v>86</v>
      </c>
      <c r="G73" s="148" t="s">
        <v>570</v>
      </c>
      <c r="H73" s="148">
        <v>99</v>
      </c>
      <c r="I73" s="150">
        <v>140</v>
      </c>
      <c r="J73" s="151" t="s">
        <v>584</v>
      </c>
      <c r="K73" s="152">
        <f t="shared" si="14"/>
        <v>13</v>
      </c>
      <c r="L73" s="153">
        <f t="shared" si="15"/>
        <v>0.15116279069767441</v>
      </c>
      <c r="M73" s="148" t="s">
        <v>539</v>
      </c>
      <c r="N73" s="154">
        <v>41939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10</v>
      </c>
      <c r="B74" s="146">
        <v>41926</v>
      </c>
      <c r="C74" s="146"/>
      <c r="D74" s="147" t="s">
        <v>585</v>
      </c>
      <c r="E74" s="148" t="s">
        <v>541</v>
      </c>
      <c r="F74" s="149">
        <v>496.6</v>
      </c>
      <c r="G74" s="148" t="s">
        <v>570</v>
      </c>
      <c r="H74" s="148">
        <v>621</v>
      </c>
      <c r="I74" s="150">
        <v>580</v>
      </c>
      <c r="J74" s="151" t="s">
        <v>571</v>
      </c>
      <c r="K74" s="152">
        <f t="shared" si="14"/>
        <v>124.39999999999998</v>
      </c>
      <c r="L74" s="153">
        <f t="shared" si="15"/>
        <v>0.25050342327829234</v>
      </c>
      <c r="M74" s="148" t="s">
        <v>539</v>
      </c>
      <c r="N74" s="154">
        <v>42605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11</v>
      </c>
      <c r="B75" s="146">
        <v>41926</v>
      </c>
      <c r="C75" s="146"/>
      <c r="D75" s="147" t="s">
        <v>586</v>
      </c>
      <c r="E75" s="148" t="s">
        <v>541</v>
      </c>
      <c r="F75" s="149">
        <v>2481.9</v>
      </c>
      <c r="G75" s="148" t="s">
        <v>570</v>
      </c>
      <c r="H75" s="148">
        <v>2840</v>
      </c>
      <c r="I75" s="150">
        <v>2870</v>
      </c>
      <c r="J75" s="151" t="s">
        <v>587</v>
      </c>
      <c r="K75" s="152">
        <f t="shared" si="14"/>
        <v>358.09999999999991</v>
      </c>
      <c r="L75" s="153">
        <f t="shared" si="15"/>
        <v>0.14428462065353154</v>
      </c>
      <c r="M75" s="148" t="s">
        <v>539</v>
      </c>
      <c r="N75" s="154">
        <v>42017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12</v>
      </c>
      <c r="B76" s="146">
        <v>41928</v>
      </c>
      <c r="C76" s="146"/>
      <c r="D76" s="147" t="s">
        <v>588</v>
      </c>
      <c r="E76" s="148" t="s">
        <v>541</v>
      </c>
      <c r="F76" s="149">
        <v>84.5</v>
      </c>
      <c r="G76" s="148" t="s">
        <v>570</v>
      </c>
      <c r="H76" s="148">
        <v>93</v>
      </c>
      <c r="I76" s="150">
        <v>110</v>
      </c>
      <c r="J76" s="151" t="s">
        <v>589</v>
      </c>
      <c r="K76" s="152">
        <f t="shared" si="14"/>
        <v>8.5</v>
      </c>
      <c r="L76" s="153">
        <f t="shared" si="15"/>
        <v>0.10059171597633136</v>
      </c>
      <c r="M76" s="148" t="s">
        <v>539</v>
      </c>
      <c r="N76" s="154">
        <v>41939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13</v>
      </c>
      <c r="B77" s="146">
        <v>41928</v>
      </c>
      <c r="C77" s="146"/>
      <c r="D77" s="147" t="s">
        <v>590</v>
      </c>
      <c r="E77" s="148" t="s">
        <v>541</v>
      </c>
      <c r="F77" s="149">
        <v>401</v>
      </c>
      <c r="G77" s="148" t="s">
        <v>570</v>
      </c>
      <c r="H77" s="148">
        <v>428</v>
      </c>
      <c r="I77" s="150">
        <v>450</v>
      </c>
      <c r="J77" s="151" t="s">
        <v>591</v>
      </c>
      <c r="K77" s="152">
        <f t="shared" si="14"/>
        <v>27</v>
      </c>
      <c r="L77" s="153">
        <f t="shared" si="15"/>
        <v>6.7331670822942641E-2</v>
      </c>
      <c r="M77" s="148" t="s">
        <v>539</v>
      </c>
      <c r="N77" s="154">
        <v>42020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14</v>
      </c>
      <c r="B78" s="146">
        <v>41928</v>
      </c>
      <c r="C78" s="146"/>
      <c r="D78" s="147" t="s">
        <v>592</v>
      </c>
      <c r="E78" s="148" t="s">
        <v>541</v>
      </c>
      <c r="F78" s="149">
        <v>101</v>
      </c>
      <c r="G78" s="148" t="s">
        <v>570</v>
      </c>
      <c r="H78" s="148">
        <v>112</v>
      </c>
      <c r="I78" s="150">
        <v>120</v>
      </c>
      <c r="J78" s="151" t="s">
        <v>593</v>
      </c>
      <c r="K78" s="152">
        <f t="shared" si="14"/>
        <v>11</v>
      </c>
      <c r="L78" s="153">
        <f t="shared" si="15"/>
        <v>0.10891089108910891</v>
      </c>
      <c r="M78" s="148" t="s">
        <v>539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15</v>
      </c>
      <c r="B79" s="146">
        <v>41954</v>
      </c>
      <c r="C79" s="146"/>
      <c r="D79" s="147" t="s">
        <v>594</v>
      </c>
      <c r="E79" s="148" t="s">
        <v>541</v>
      </c>
      <c r="F79" s="149">
        <v>59</v>
      </c>
      <c r="G79" s="148" t="s">
        <v>570</v>
      </c>
      <c r="H79" s="148">
        <v>76</v>
      </c>
      <c r="I79" s="150">
        <v>76</v>
      </c>
      <c r="J79" s="151" t="s">
        <v>571</v>
      </c>
      <c r="K79" s="152">
        <f t="shared" si="14"/>
        <v>17</v>
      </c>
      <c r="L79" s="153">
        <f t="shared" si="15"/>
        <v>0.28813559322033899</v>
      </c>
      <c r="M79" s="148" t="s">
        <v>539</v>
      </c>
      <c r="N79" s="154">
        <v>43032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16</v>
      </c>
      <c r="B80" s="146">
        <v>41954</v>
      </c>
      <c r="C80" s="146"/>
      <c r="D80" s="147" t="s">
        <v>583</v>
      </c>
      <c r="E80" s="148" t="s">
        <v>541</v>
      </c>
      <c r="F80" s="149">
        <v>99</v>
      </c>
      <c r="G80" s="148" t="s">
        <v>570</v>
      </c>
      <c r="H80" s="148">
        <v>120</v>
      </c>
      <c r="I80" s="150">
        <v>120</v>
      </c>
      <c r="J80" s="151" t="s">
        <v>552</v>
      </c>
      <c r="K80" s="152">
        <f t="shared" si="14"/>
        <v>21</v>
      </c>
      <c r="L80" s="153">
        <f t="shared" si="15"/>
        <v>0.21212121212121213</v>
      </c>
      <c r="M80" s="148" t="s">
        <v>539</v>
      </c>
      <c r="N80" s="154">
        <v>41960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17</v>
      </c>
      <c r="B81" s="146">
        <v>41956</v>
      </c>
      <c r="C81" s="146"/>
      <c r="D81" s="147" t="s">
        <v>595</v>
      </c>
      <c r="E81" s="148" t="s">
        <v>541</v>
      </c>
      <c r="F81" s="149">
        <v>22</v>
      </c>
      <c r="G81" s="148" t="s">
        <v>570</v>
      </c>
      <c r="H81" s="148">
        <v>33.549999999999997</v>
      </c>
      <c r="I81" s="150">
        <v>32</v>
      </c>
      <c r="J81" s="151" t="s">
        <v>596</v>
      </c>
      <c r="K81" s="152">
        <f t="shared" si="14"/>
        <v>11.549999999999997</v>
      </c>
      <c r="L81" s="153">
        <f t="shared" si="15"/>
        <v>0.52499999999999991</v>
      </c>
      <c r="M81" s="148" t="s">
        <v>539</v>
      </c>
      <c r="N81" s="154">
        <v>42188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18</v>
      </c>
      <c r="B82" s="146">
        <v>41976</v>
      </c>
      <c r="C82" s="146"/>
      <c r="D82" s="147" t="s">
        <v>597</v>
      </c>
      <c r="E82" s="148" t="s">
        <v>541</v>
      </c>
      <c r="F82" s="149">
        <v>440</v>
      </c>
      <c r="G82" s="148" t="s">
        <v>570</v>
      </c>
      <c r="H82" s="148">
        <v>520</v>
      </c>
      <c r="I82" s="150">
        <v>520</v>
      </c>
      <c r="J82" s="151" t="s">
        <v>598</v>
      </c>
      <c r="K82" s="152">
        <f t="shared" si="14"/>
        <v>80</v>
      </c>
      <c r="L82" s="153">
        <f t="shared" si="15"/>
        <v>0.18181818181818182</v>
      </c>
      <c r="M82" s="148" t="s">
        <v>539</v>
      </c>
      <c r="N82" s="154">
        <v>42208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19</v>
      </c>
      <c r="B83" s="146">
        <v>41976</v>
      </c>
      <c r="C83" s="146"/>
      <c r="D83" s="147" t="s">
        <v>599</v>
      </c>
      <c r="E83" s="148" t="s">
        <v>541</v>
      </c>
      <c r="F83" s="149">
        <v>360</v>
      </c>
      <c r="G83" s="148" t="s">
        <v>570</v>
      </c>
      <c r="H83" s="148">
        <v>427</v>
      </c>
      <c r="I83" s="150">
        <v>425</v>
      </c>
      <c r="J83" s="151" t="s">
        <v>600</v>
      </c>
      <c r="K83" s="152">
        <f t="shared" si="14"/>
        <v>67</v>
      </c>
      <c r="L83" s="153">
        <f t="shared" si="15"/>
        <v>0.18611111111111112</v>
      </c>
      <c r="M83" s="148" t="s">
        <v>539</v>
      </c>
      <c r="N83" s="154">
        <v>42058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20</v>
      </c>
      <c r="B84" s="146">
        <v>42012</v>
      </c>
      <c r="C84" s="146"/>
      <c r="D84" s="147" t="s">
        <v>601</v>
      </c>
      <c r="E84" s="148" t="s">
        <v>541</v>
      </c>
      <c r="F84" s="149">
        <v>360</v>
      </c>
      <c r="G84" s="148" t="s">
        <v>570</v>
      </c>
      <c r="H84" s="148">
        <v>455</v>
      </c>
      <c r="I84" s="150">
        <v>420</v>
      </c>
      <c r="J84" s="151" t="s">
        <v>602</v>
      </c>
      <c r="K84" s="152">
        <f t="shared" si="14"/>
        <v>95</v>
      </c>
      <c r="L84" s="153">
        <f t="shared" si="15"/>
        <v>0.2638888888888889</v>
      </c>
      <c r="M84" s="148" t="s">
        <v>539</v>
      </c>
      <c r="N84" s="154">
        <v>42024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21</v>
      </c>
      <c r="B85" s="146">
        <v>42012</v>
      </c>
      <c r="C85" s="146"/>
      <c r="D85" s="147" t="s">
        <v>603</v>
      </c>
      <c r="E85" s="148" t="s">
        <v>541</v>
      </c>
      <c r="F85" s="149">
        <v>130</v>
      </c>
      <c r="G85" s="148"/>
      <c r="H85" s="148">
        <v>175.5</v>
      </c>
      <c r="I85" s="150">
        <v>165</v>
      </c>
      <c r="J85" s="151" t="s">
        <v>604</v>
      </c>
      <c r="K85" s="152">
        <f t="shared" si="14"/>
        <v>45.5</v>
      </c>
      <c r="L85" s="153">
        <f t="shared" si="15"/>
        <v>0.35</v>
      </c>
      <c r="M85" s="148" t="s">
        <v>539</v>
      </c>
      <c r="N85" s="154">
        <v>43088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22</v>
      </c>
      <c r="B86" s="146">
        <v>42040</v>
      </c>
      <c r="C86" s="146"/>
      <c r="D86" s="147" t="s">
        <v>366</v>
      </c>
      <c r="E86" s="148" t="s">
        <v>569</v>
      </c>
      <c r="F86" s="149">
        <v>98</v>
      </c>
      <c r="G86" s="148"/>
      <c r="H86" s="148">
        <v>120</v>
      </c>
      <c r="I86" s="150">
        <v>120</v>
      </c>
      <c r="J86" s="151" t="s">
        <v>571</v>
      </c>
      <c r="K86" s="152">
        <f t="shared" si="14"/>
        <v>22</v>
      </c>
      <c r="L86" s="153">
        <f t="shared" si="15"/>
        <v>0.22448979591836735</v>
      </c>
      <c r="M86" s="148" t="s">
        <v>539</v>
      </c>
      <c r="N86" s="154">
        <v>42753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23</v>
      </c>
      <c r="B87" s="146">
        <v>42040</v>
      </c>
      <c r="C87" s="146"/>
      <c r="D87" s="147" t="s">
        <v>605</v>
      </c>
      <c r="E87" s="148" t="s">
        <v>569</v>
      </c>
      <c r="F87" s="149">
        <v>196</v>
      </c>
      <c r="G87" s="148"/>
      <c r="H87" s="148">
        <v>262</v>
      </c>
      <c r="I87" s="150">
        <v>255</v>
      </c>
      <c r="J87" s="151" t="s">
        <v>571</v>
      </c>
      <c r="K87" s="152">
        <f t="shared" si="14"/>
        <v>66</v>
      </c>
      <c r="L87" s="153">
        <f t="shared" si="15"/>
        <v>0.33673469387755101</v>
      </c>
      <c r="M87" s="148" t="s">
        <v>539</v>
      </c>
      <c r="N87" s="154">
        <v>42599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5">
        <v>24</v>
      </c>
      <c r="B88" s="156">
        <v>42067</v>
      </c>
      <c r="C88" s="156"/>
      <c r="D88" s="157" t="s">
        <v>365</v>
      </c>
      <c r="E88" s="158" t="s">
        <v>569</v>
      </c>
      <c r="F88" s="159">
        <v>235</v>
      </c>
      <c r="G88" s="159"/>
      <c r="H88" s="160">
        <v>77</v>
      </c>
      <c r="I88" s="160" t="s">
        <v>606</v>
      </c>
      <c r="J88" s="161" t="s">
        <v>607</v>
      </c>
      <c r="K88" s="162">
        <f t="shared" si="14"/>
        <v>-158</v>
      </c>
      <c r="L88" s="163">
        <f t="shared" si="15"/>
        <v>-0.67234042553191486</v>
      </c>
      <c r="M88" s="159" t="s">
        <v>551</v>
      </c>
      <c r="N88" s="156">
        <v>43522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25</v>
      </c>
      <c r="B89" s="146">
        <v>42067</v>
      </c>
      <c r="C89" s="146"/>
      <c r="D89" s="147" t="s">
        <v>608</v>
      </c>
      <c r="E89" s="148" t="s">
        <v>569</v>
      </c>
      <c r="F89" s="149">
        <v>185</v>
      </c>
      <c r="G89" s="148"/>
      <c r="H89" s="148">
        <v>224</v>
      </c>
      <c r="I89" s="150" t="s">
        <v>609</v>
      </c>
      <c r="J89" s="151" t="s">
        <v>571</v>
      </c>
      <c r="K89" s="152">
        <f t="shared" si="14"/>
        <v>39</v>
      </c>
      <c r="L89" s="153">
        <f t="shared" si="15"/>
        <v>0.21081081081081082</v>
      </c>
      <c r="M89" s="148" t="s">
        <v>539</v>
      </c>
      <c r="N89" s="154">
        <v>42647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5">
        <v>26</v>
      </c>
      <c r="B90" s="156">
        <v>42090</v>
      </c>
      <c r="C90" s="156"/>
      <c r="D90" s="164" t="s">
        <v>610</v>
      </c>
      <c r="E90" s="159" t="s">
        <v>569</v>
      </c>
      <c r="F90" s="159">
        <v>49.5</v>
      </c>
      <c r="G90" s="160"/>
      <c r="H90" s="160">
        <v>15.85</v>
      </c>
      <c r="I90" s="160">
        <v>67</v>
      </c>
      <c r="J90" s="161" t="s">
        <v>611</v>
      </c>
      <c r="K90" s="160">
        <f t="shared" si="14"/>
        <v>-33.65</v>
      </c>
      <c r="L90" s="165">
        <f t="shared" si="15"/>
        <v>-0.67979797979797973</v>
      </c>
      <c r="M90" s="159" t="s">
        <v>551</v>
      </c>
      <c r="N90" s="166">
        <v>43627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27</v>
      </c>
      <c r="B91" s="146">
        <v>42093</v>
      </c>
      <c r="C91" s="146"/>
      <c r="D91" s="147" t="s">
        <v>612</v>
      </c>
      <c r="E91" s="148" t="s">
        <v>569</v>
      </c>
      <c r="F91" s="149">
        <v>183.5</v>
      </c>
      <c r="G91" s="148"/>
      <c r="H91" s="148">
        <v>219</v>
      </c>
      <c r="I91" s="150">
        <v>218</v>
      </c>
      <c r="J91" s="151" t="s">
        <v>613</v>
      </c>
      <c r="K91" s="152">
        <f t="shared" si="14"/>
        <v>35.5</v>
      </c>
      <c r="L91" s="153">
        <f t="shared" si="15"/>
        <v>0.19346049046321526</v>
      </c>
      <c r="M91" s="148" t="s">
        <v>539</v>
      </c>
      <c r="N91" s="154">
        <v>42103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28</v>
      </c>
      <c r="B92" s="146">
        <v>42114</v>
      </c>
      <c r="C92" s="146"/>
      <c r="D92" s="147" t="s">
        <v>614</v>
      </c>
      <c r="E92" s="148" t="s">
        <v>569</v>
      </c>
      <c r="F92" s="149">
        <f>(227+237)/2</f>
        <v>232</v>
      </c>
      <c r="G92" s="148"/>
      <c r="H92" s="148">
        <v>298</v>
      </c>
      <c r="I92" s="150">
        <v>298</v>
      </c>
      <c r="J92" s="151" t="s">
        <v>571</v>
      </c>
      <c r="K92" s="152">
        <f t="shared" si="14"/>
        <v>66</v>
      </c>
      <c r="L92" s="153">
        <f t="shared" si="15"/>
        <v>0.28448275862068967</v>
      </c>
      <c r="M92" s="148" t="s">
        <v>539</v>
      </c>
      <c r="N92" s="154">
        <v>42823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29</v>
      </c>
      <c r="B93" s="146">
        <v>42128</v>
      </c>
      <c r="C93" s="146"/>
      <c r="D93" s="147" t="s">
        <v>615</v>
      </c>
      <c r="E93" s="148" t="s">
        <v>541</v>
      </c>
      <c r="F93" s="149">
        <v>385</v>
      </c>
      <c r="G93" s="148"/>
      <c r="H93" s="148">
        <f>212.5+331</f>
        <v>543.5</v>
      </c>
      <c r="I93" s="150">
        <v>510</v>
      </c>
      <c r="J93" s="151" t="s">
        <v>616</v>
      </c>
      <c r="K93" s="152">
        <f t="shared" si="14"/>
        <v>158.5</v>
      </c>
      <c r="L93" s="153">
        <f t="shared" si="15"/>
        <v>0.41168831168831171</v>
      </c>
      <c r="M93" s="148" t="s">
        <v>539</v>
      </c>
      <c r="N93" s="154">
        <v>42235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30</v>
      </c>
      <c r="B94" s="146">
        <v>42128</v>
      </c>
      <c r="C94" s="146"/>
      <c r="D94" s="147" t="s">
        <v>617</v>
      </c>
      <c r="E94" s="148" t="s">
        <v>541</v>
      </c>
      <c r="F94" s="149">
        <v>115.5</v>
      </c>
      <c r="G94" s="148"/>
      <c r="H94" s="148">
        <v>146</v>
      </c>
      <c r="I94" s="150">
        <v>142</v>
      </c>
      <c r="J94" s="151" t="s">
        <v>618</v>
      </c>
      <c r="K94" s="152">
        <f t="shared" si="14"/>
        <v>30.5</v>
      </c>
      <c r="L94" s="153">
        <f t="shared" si="15"/>
        <v>0.26406926406926406</v>
      </c>
      <c r="M94" s="148" t="s">
        <v>539</v>
      </c>
      <c r="N94" s="154">
        <v>42202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31</v>
      </c>
      <c r="B95" s="146">
        <v>42151</v>
      </c>
      <c r="C95" s="146"/>
      <c r="D95" s="147" t="s">
        <v>619</v>
      </c>
      <c r="E95" s="148" t="s">
        <v>541</v>
      </c>
      <c r="F95" s="149">
        <v>237.5</v>
      </c>
      <c r="G95" s="148"/>
      <c r="H95" s="148">
        <v>279.5</v>
      </c>
      <c r="I95" s="150">
        <v>278</v>
      </c>
      <c r="J95" s="151" t="s">
        <v>571</v>
      </c>
      <c r="K95" s="152">
        <f t="shared" si="14"/>
        <v>42</v>
      </c>
      <c r="L95" s="153">
        <f t="shared" si="15"/>
        <v>0.17684210526315788</v>
      </c>
      <c r="M95" s="148" t="s">
        <v>539</v>
      </c>
      <c r="N95" s="154">
        <v>42222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32</v>
      </c>
      <c r="B96" s="146">
        <v>42174</v>
      </c>
      <c r="C96" s="146"/>
      <c r="D96" s="147" t="s">
        <v>590</v>
      </c>
      <c r="E96" s="148" t="s">
        <v>569</v>
      </c>
      <c r="F96" s="149">
        <v>340</v>
      </c>
      <c r="G96" s="148"/>
      <c r="H96" s="148">
        <v>448</v>
      </c>
      <c r="I96" s="150">
        <v>448</v>
      </c>
      <c r="J96" s="151" t="s">
        <v>571</v>
      </c>
      <c r="K96" s="152">
        <f t="shared" si="14"/>
        <v>108</v>
      </c>
      <c r="L96" s="153">
        <f t="shared" si="15"/>
        <v>0.31764705882352939</v>
      </c>
      <c r="M96" s="148" t="s">
        <v>539</v>
      </c>
      <c r="N96" s="154">
        <v>43018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33</v>
      </c>
      <c r="B97" s="146">
        <v>42191</v>
      </c>
      <c r="C97" s="146"/>
      <c r="D97" s="147" t="s">
        <v>620</v>
      </c>
      <c r="E97" s="148" t="s">
        <v>569</v>
      </c>
      <c r="F97" s="149">
        <v>390</v>
      </c>
      <c r="G97" s="148"/>
      <c r="H97" s="148">
        <v>460</v>
      </c>
      <c r="I97" s="150">
        <v>460</v>
      </c>
      <c r="J97" s="151" t="s">
        <v>571</v>
      </c>
      <c r="K97" s="152">
        <f t="shared" si="14"/>
        <v>70</v>
      </c>
      <c r="L97" s="153">
        <f t="shared" si="15"/>
        <v>0.17948717948717949</v>
      </c>
      <c r="M97" s="148" t="s">
        <v>539</v>
      </c>
      <c r="N97" s="154">
        <v>42478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5">
        <v>34</v>
      </c>
      <c r="B98" s="156">
        <v>42195</v>
      </c>
      <c r="C98" s="156"/>
      <c r="D98" s="157" t="s">
        <v>621</v>
      </c>
      <c r="E98" s="158" t="s">
        <v>569</v>
      </c>
      <c r="F98" s="159">
        <v>122.5</v>
      </c>
      <c r="G98" s="159"/>
      <c r="H98" s="160">
        <v>61</v>
      </c>
      <c r="I98" s="160">
        <v>172</v>
      </c>
      <c r="J98" s="161" t="s">
        <v>622</v>
      </c>
      <c r="K98" s="162">
        <f t="shared" si="14"/>
        <v>-61.5</v>
      </c>
      <c r="L98" s="163">
        <f t="shared" si="15"/>
        <v>-0.50204081632653064</v>
      </c>
      <c r="M98" s="159" t="s">
        <v>551</v>
      </c>
      <c r="N98" s="156">
        <v>43333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35</v>
      </c>
      <c r="B99" s="146">
        <v>42219</v>
      </c>
      <c r="C99" s="146"/>
      <c r="D99" s="147" t="s">
        <v>623</v>
      </c>
      <c r="E99" s="148" t="s">
        <v>569</v>
      </c>
      <c r="F99" s="149">
        <v>297.5</v>
      </c>
      <c r="G99" s="148"/>
      <c r="H99" s="148">
        <v>350</v>
      </c>
      <c r="I99" s="150">
        <v>360</v>
      </c>
      <c r="J99" s="151" t="s">
        <v>624</v>
      </c>
      <c r="K99" s="152">
        <f t="shared" si="14"/>
        <v>52.5</v>
      </c>
      <c r="L99" s="153">
        <f t="shared" si="15"/>
        <v>0.17647058823529413</v>
      </c>
      <c r="M99" s="148" t="s">
        <v>539</v>
      </c>
      <c r="N99" s="154">
        <v>42232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36</v>
      </c>
      <c r="B100" s="146">
        <v>42219</v>
      </c>
      <c r="C100" s="146"/>
      <c r="D100" s="147" t="s">
        <v>625</v>
      </c>
      <c r="E100" s="148" t="s">
        <v>569</v>
      </c>
      <c r="F100" s="149">
        <v>115.5</v>
      </c>
      <c r="G100" s="148"/>
      <c r="H100" s="148">
        <v>149</v>
      </c>
      <c r="I100" s="150">
        <v>140</v>
      </c>
      <c r="J100" s="151" t="s">
        <v>626</v>
      </c>
      <c r="K100" s="152">
        <f t="shared" si="14"/>
        <v>33.5</v>
      </c>
      <c r="L100" s="153">
        <f t="shared" si="15"/>
        <v>0.29004329004329005</v>
      </c>
      <c r="M100" s="148" t="s">
        <v>539</v>
      </c>
      <c r="N100" s="154">
        <v>42740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37</v>
      </c>
      <c r="B101" s="146">
        <v>42251</v>
      </c>
      <c r="C101" s="146"/>
      <c r="D101" s="147" t="s">
        <v>619</v>
      </c>
      <c r="E101" s="148" t="s">
        <v>569</v>
      </c>
      <c r="F101" s="149">
        <v>226</v>
      </c>
      <c r="G101" s="148"/>
      <c r="H101" s="148">
        <v>292</v>
      </c>
      <c r="I101" s="150">
        <v>292</v>
      </c>
      <c r="J101" s="151" t="s">
        <v>627</v>
      </c>
      <c r="K101" s="152">
        <f t="shared" si="14"/>
        <v>66</v>
      </c>
      <c r="L101" s="153">
        <f t="shared" si="15"/>
        <v>0.29203539823008851</v>
      </c>
      <c r="M101" s="148" t="s">
        <v>539</v>
      </c>
      <c r="N101" s="154">
        <v>42286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38</v>
      </c>
      <c r="B102" s="146">
        <v>42254</v>
      </c>
      <c r="C102" s="146"/>
      <c r="D102" s="147" t="s">
        <v>614</v>
      </c>
      <c r="E102" s="148" t="s">
        <v>569</v>
      </c>
      <c r="F102" s="149">
        <v>232.5</v>
      </c>
      <c r="G102" s="148"/>
      <c r="H102" s="148">
        <v>312.5</v>
      </c>
      <c r="I102" s="150">
        <v>310</v>
      </c>
      <c r="J102" s="151" t="s">
        <v>571</v>
      </c>
      <c r="K102" s="152">
        <f t="shared" si="14"/>
        <v>80</v>
      </c>
      <c r="L102" s="153">
        <f t="shared" si="15"/>
        <v>0.34408602150537637</v>
      </c>
      <c r="M102" s="148" t="s">
        <v>539</v>
      </c>
      <c r="N102" s="154">
        <v>42823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39</v>
      </c>
      <c r="B103" s="146">
        <v>42268</v>
      </c>
      <c r="C103" s="146"/>
      <c r="D103" s="147" t="s">
        <v>628</v>
      </c>
      <c r="E103" s="148" t="s">
        <v>569</v>
      </c>
      <c r="F103" s="149">
        <v>196.5</v>
      </c>
      <c r="G103" s="148"/>
      <c r="H103" s="148">
        <v>238</v>
      </c>
      <c r="I103" s="150">
        <v>238</v>
      </c>
      <c r="J103" s="151" t="s">
        <v>627</v>
      </c>
      <c r="K103" s="152">
        <f t="shared" si="14"/>
        <v>41.5</v>
      </c>
      <c r="L103" s="153">
        <f t="shared" si="15"/>
        <v>0.21119592875318066</v>
      </c>
      <c r="M103" s="148" t="s">
        <v>539</v>
      </c>
      <c r="N103" s="154">
        <v>42291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40</v>
      </c>
      <c r="B104" s="146">
        <v>42271</v>
      </c>
      <c r="C104" s="146"/>
      <c r="D104" s="147" t="s">
        <v>568</v>
      </c>
      <c r="E104" s="148" t="s">
        <v>569</v>
      </c>
      <c r="F104" s="149">
        <v>65</v>
      </c>
      <c r="G104" s="148"/>
      <c r="H104" s="148">
        <v>82</v>
      </c>
      <c r="I104" s="150">
        <v>82</v>
      </c>
      <c r="J104" s="151" t="s">
        <v>627</v>
      </c>
      <c r="K104" s="152">
        <f t="shared" si="14"/>
        <v>17</v>
      </c>
      <c r="L104" s="153">
        <f t="shared" si="15"/>
        <v>0.26153846153846155</v>
      </c>
      <c r="M104" s="148" t="s">
        <v>539</v>
      </c>
      <c r="N104" s="154">
        <v>42578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41</v>
      </c>
      <c r="B105" s="146">
        <v>42291</v>
      </c>
      <c r="C105" s="146"/>
      <c r="D105" s="147" t="s">
        <v>629</v>
      </c>
      <c r="E105" s="148" t="s">
        <v>569</v>
      </c>
      <c r="F105" s="149">
        <v>144</v>
      </c>
      <c r="G105" s="148"/>
      <c r="H105" s="148">
        <v>182.5</v>
      </c>
      <c r="I105" s="150">
        <v>181</v>
      </c>
      <c r="J105" s="151" t="s">
        <v>627</v>
      </c>
      <c r="K105" s="152">
        <f t="shared" si="14"/>
        <v>38.5</v>
      </c>
      <c r="L105" s="153">
        <f t="shared" si="15"/>
        <v>0.2673611111111111</v>
      </c>
      <c r="M105" s="148" t="s">
        <v>539</v>
      </c>
      <c r="N105" s="154">
        <v>42817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42</v>
      </c>
      <c r="B106" s="146">
        <v>42291</v>
      </c>
      <c r="C106" s="146"/>
      <c r="D106" s="147" t="s">
        <v>630</v>
      </c>
      <c r="E106" s="148" t="s">
        <v>569</v>
      </c>
      <c r="F106" s="149">
        <v>264</v>
      </c>
      <c r="G106" s="148"/>
      <c r="H106" s="148">
        <v>311</v>
      </c>
      <c r="I106" s="150">
        <v>311</v>
      </c>
      <c r="J106" s="151" t="s">
        <v>627</v>
      </c>
      <c r="K106" s="152">
        <f t="shared" si="14"/>
        <v>47</v>
      </c>
      <c r="L106" s="153">
        <f t="shared" si="15"/>
        <v>0.17803030303030304</v>
      </c>
      <c r="M106" s="148" t="s">
        <v>539</v>
      </c>
      <c r="N106" s="154">
        <v>42604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43</v>
      </c>
      <c r="B107" s="146">
        <v>42318</v>
      </c>
      <c r="C107" s="146"/>
      <c r="D107" s="147" t="s">
        <v>631</v>
      </c>
      <c r="E107" s="148" t="s">
        <v>541</v>
      </c>
      <c r="F107" s="149">
        <v>549.5</v>
      </c>
      <c r="G107" s="148"/>
      <c r="H107" s="148">
        <v>630</v>
      </c>
      <c r="I107" s="150">
        <v>630</v>
      </c>
      <c r="J107" s="151" t="s">
        <v>627</v>
      </c>
      <c r="K107" s="152">
        <f t="shared" si="14"/>
        <v>80.5</v>
      </c>
      <c r="L107" s="153">
        <f t="shared" si="15"/>
        <v>0.1464968152866242</v>
      </c>
      <c r="M107" s="148" t="s">
        <v>539</v>
      </c>
      <c r="N107" s="154">
        <v>42419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44</v>
      </c>
      <c r="B108" s="146">
        <v>42342</v>
      </c>
      <c r="C108" s="146"/>
      <c r="D108" s="147" t="s">
        <v>632</v>
      </c>
      <c r="E108" s="148" t="s">
        <v>569</v>
      </c>
      <c r="F108" s="149">
        <v>1027.5</v>
      </c>
      <c r="G108" s="148"/>
      <c r="H108" s="148">
        <v>1315</v>
      </c>
      <c r="I108" s="150">
        <v>1250</v>
      </c>
      <c r="J108" s="151" t="s">
        <v>627</v>
      </c>
      <c r="K108" s="152">
        <f t="shared" si="14"/>
        <v>287.5</v>
      </c>
      <c r="L108" s="153">
        <f t="shared" si="15"/>
        <v>0.27980535279805352</v>
      </c>
      <c r="M108" s="148" t="s">
        <v>539</v>
      </c>
      <c r="N108" s="154">
        <v>43244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45</v>
      </c>
      <c r="B109" s="146">
        <v>42367</v>
      </c>
      <c r="C109" s="146"/>
      <c r="D109" s="147" t="s">
        <v>633</v>
      </c>
      <c r="E109" s="148" t="s">
        <v>569</v>
      </c>
      <c r="F109" s="149">
        <v>465</v>
      </c>
      <c r="G109" s="148"/>
      <c r="H109" s="148">
        <v>540</v>
      </c>
      <c r="I109" s="150">
        <v>540</v>
      </c>
      <c r="J109" s="151" t="s">
        <v>627</v>
      </c>
      <c r="K109" s="152">
        <f t="shared" si="14"/>
        <v>75</v>
      </c>
      <c r="L109" s="153">
        <f t="shared" si="15"/>
        <v>0.16129032258064516</v>
      </c>
      <c r="M109" s="148" t="s">
        <v>539</v>
      </c>
      <c r="N109" s="154">
        <v>42530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46</v>
      </c>
      <c r="B110" s="146">
        <v>42380</v>
      </c>
      <c r="C110" s="146"/>
      <c r="D110" s="147" t="s">
        <v>366</v>
      </c>
      <c r="E110" s="148" t="s">
        <v>541</v>
      </c>
      <c r="F110" s="149">
        <v>81</v>
      </c>
      <c r="G110" s="148"/>
      <c r="H110" s="148">
        <v>110</v>
      </c>
      <c r="I110" s="150">
        <v>110</v>
      </c>
      <c r="J110" s="151" t="s">
        <v>627</v>
      </c>
      <c r="K110" s="152">
        <f t="shared" si="14"/>
        <v>29</v>
      </c>
      <c r="L110" s="153">
        <f t="shared" si="15"/>
        <v>0.35802469135802467</v>
      </c>
      <c r="M110" s="148" t="s">
        <v>539</v>
      </c>
      <c r="N110" s="154">
        <v>42745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47</v>
      </c>
      <c r="B111" s="146">
        <v>42382</v>
      </c>
      <c r="C111" s="146"/>
      <c r="D111" s="147" t="s">
        <v>634</v>
      </c>
      <c r="E111" s="148" t="s">
        <v>541</v>
      </c>
      <c r="F111" s="149">
        <v>417.5</v>
      </c>
      <c r="G111" s="148"/>
      <c r="H111" s="148">
        <v>547</v>
      </c>
      <c r="I111" s="150">
        <v>535</v>
      </c>
      <c r="J111" s="151" t="s">
        <v>627</v>
      </c>
      <c r="K111" s="152">
        <f t="shared" si="14"/>
        <v>129.5</v>
      </c>
      <c r="L111" s="153">
        <f t="shared" si="15"/>
        <v>0.31017964071856285</v>
      </c>
      <c r="M111" s="148" t="s">
        <v>539</v>
      </c>
      <c r="N111" s="154">
        <v>42578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48</v>
      </c>
      <c r="B112" s="146">
        <v>42408</v>
      </c>
      <c r="C112" s="146"/>
      <c r="D112" s="147" t="s">
        <v>635</v>
      </c>
      <c r="E112" s="148" t="s">
        <v>569</v>
      </c>
      <c r="F112" s="149">
        <v>650</v>
      </c>
      <c r="G112" s="148"/>
      <c r="H112" s="148">
        <v>800</v>
      </c>
      <c r="I112" s="150">
        <v>800</v>
      </c>
      <c r="J112" s="151" t="s">
        <v>627</v>
      </c>
      <c r="K112" s="152">
        <f t="shared" si="14"/>
        <v>150</v>
      </c>
      <c r="L112" s="153">
        <f t="shared" si="15"/>
        <v>0.23076923076923078</v>
      </c>
      <c r="M112" s="148" t="s">
        <v>539</v>
      </c>
      <c r="N112" s="154">
        <v>43154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49</v>
      </c>
      <c r="B113" s="146">
        <v>42433</v>
      </c>
      <c r="C113" s="146"/>
      <c r="D113" s="147" t="s">
        <v>207</v>
      </c>
      <c r="E113" s="148" t="s">
        <v>569</v>
      </c>
      <c r="F113" s="149">
        <v>437.5</v>
      </c>
      <c r="G113" s="148"/>
      <c r="H113" s="148">
        <v>504.5</v>
      </c>
      <c r="I113" s="150">
        <v>522</v>
      </c>
      <c r="J113" s="151" t="s">
        <v>636</v>
      </c>
      <c r="K113" s="152">
        <f t="shared" si="14"/>
        <v>67</v>
      </c>
      <c r="L113" s="153">
        <f t="shared" si="15"/>
        <v>0.15314285714285714</v>
      </c>
      <c r="M113" s="148" t="s">
        <v>539</v>
      </c>
      <c r="N113" s="154">
        <v>42480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50</v>
      </c>
      <c r="B114" s="146">
        <v>42438</v>
      </c>
      <c r="C114" s="146"/>
      <c r="D114" s="147" t="s">
        <v>637</v>
      </c>
      <c r="E114" s="148" t="s">
        <v>569</v>
      </c>
      <c r="F114" s="149">
        <v>189.5</v>
      </c>
      <c r="G114" s="148"/>
      <c r="H114" s="148">
        <v>218</v>
      </c>
      <c r="I114" s="150">
        <v>218</v>
      </c>
      <c r="J114" s="151" t="s">
        <v>627</v>
      </c>
      <c r="K114" s="152">
        <f t="shared" si="14"/>
        <v>28.5</v>
      </c>
      <c r="L114" s="153">
        <f t="shared" si="15"/>
        <v>0.15039577836411611</v>
      </c>
      <c r="M114" s="148" t="s">
        <v>539</v>
      </c>
      <c r="N114" s="154">
        <v>43034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51</v>
      </c>
      <c r="B115" s="156">
        <v>42471</v>
      </c>
      <c r="C115" s="156"/>
      <c r="D115" s="164" t="s">
        <v>638</v>
      </c>
      <c r="E115" s="159" t="s">
        <v>569</v>
      </c>
      <c r="F115" s="159">
        <v>36.5</v>
      </c>
      <c r="G115" s="160"/>
      <c r="H115" s="160">
        <v>15.85</v>
      </c>
      <c r="I115" s="160">
        <v>60</v>
      </c>
      <c r="J115" s="161" t="s">
        <v>639</v>
      </c>
      <c r="K115" s="162">
        <f t="shared" si="14"/>
        <v>-20.65</v>
      </c>
      <c r="L115" s="163">
        <f t="shared" si="15"/>
        <v>-0.5657534246575342</v>
      </c>
      <c r="M115" s="159" t="s">
        <v>551</v>
      </c>
      <c r="N115" s="167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52</v>
      </c>
      <c r="B116" s="146">
        <v>42472</v>
      </c>
      <c r="C116" s="146"/>
      <c r="D116" s="147" t="s">
        <v>640</v>
      </c>
      <c r="E116" s="148" t="s">
        <v>569</v>
      </c>
      <c r="F116" s="149">
        <v>93</v>
      </c>
      <c r="G116" s="148"/>
      <c r="H116" s="148">
        <v>149</v>
      </c>
      <c r="I116" s="150">
        <v>140</v>
      </c>
      <c r="J116" s="151" t="s">
        <v>641</v>
      </c>
      <c r="K116" s="152">
        <f t="shared" si="14"/>
        <v>56</v>
      </c>
      <c r="L116" s="153">
        <f t="shared" si="15"/>
        <v>0.60215053763440862</v>
      </c>
      <c r="M116" s="148" t="s">
        <v>539</v>
      </c>
      <c r="N116" s="154">
        <v>42740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53</v>
      </c>
      <c r="B117" s="146">
        <v>42472</v>
      </c>
      <c r="C117" s="146"/>
      <c r="D117" s="147" t="s">
        <v>642</v>
      </c>
      <c r="E117" s="148" t="s">
        <v>569</v>
      </c>
      <c r="F117" s="149">
        <v>130</v>
      </c>
      <c r="G117" s="148"/>
      <c r="H117" s="148">
        <v>150</v>
      </c>
      <c r="I117" s="150" t="s">
        <v>643</v>
      </c>
      <c r="J117" s="151" t="s">
        <v>627</v>
      </c>
      <c r="K117" s="152">
        <f t="shared" si="14"/>
        <v>20</v>
      </c>
      <c r="L117" s="153">
        <f t="shared" si="15"/>
        <v>0.15384615384615385</v>
      </c>
      <c r="M117" s="148" t="s">
        <v>539</v>
      </c>
      <c r="N117" s="154">
        <v>42564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54</v>
      </c>
      <c r="B118" s="146">
        <v>42473</v>
      </c>
      <c r="C118" s="146"/>
      <c r="D118" s="147" t="s">
        <v>644</v>
      </c>
      <c r="E118" s="148" t="s">
        <v>569</v>
      </c>
      <c r="F118" s="149">
        <v>196</v>
      </c>
      <c r="G118" s="148"/>
      <c r="H118" s="148">
        <v>299</v>
      </c>
      <c r="I118" s="150">
        <v>299</v>
      </c>
      <c r="J118" s="151" t="s">
        <v>627</v>
      </c>
      <c r="K118" s="152">
        <v>103</v>
      </c>
      <c r="L118" s="153">
        <v>0.52551020408163296</v>
      </c>
      <c r="M118" s="148" t="s">
        <v>539</v>
      </c>
      <c r="N118" s="154">
        <v>42620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55</v>
      </c>
      <c r="B119" s="146">
        <v>42473</v>
      </c>
      <c r="C119" s="146"/>
      <c r="D119" s="147" t="s">
        <v>645</v>
      </c>
      <c r="E119" s="148" t="s">
        <v>569</v>
      </c>
      <c r="F119" s="149">
        <v>88</v>
      </c>
      <c r="G119" s="148"/>
      <c r="H119" s="148">
        <v>103</v>
      </c>
      <c r="I119" s="150">
        <v>103</v>
      </c>
      <c r="J119" s="151" t="s">
        <v>627</v>
      </c>
      <c r="K119" s="152">
        <v>15</v>
      </c>
      <c r="L119" s="153">
        <v>0.170454545454545</v>
      </c>
      <c r="M119" s="148" t="s">
        <v>539</v>
      </c>
      <c r="N119" s="154">
        <v>42530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56</v>
      </c>
      <c r="B120" s="146">
        <v>42492</v>
      </c>
      <c r="C120" s="146"/>
      <c r="D120" s="147" t="s">
        <v>646</v>
      </c>
      <c r="E120" s="148" t="s">
        <v>569</v>
      </c>
      <c r="F120" s="149">
        <v>127.5</v>
      </c>
      <c r="G120" s="148"/>
      <c r="H120" s="148">
        <v>148</v>
      </c>
      <c r="I120" s="150" t="s">
        <v>647</v>
      </c>
      <c r="J120" s="151" t="s">
        <v>627</v>
      </c>
      <c r="K120" s="152">
        <f>H120-F120</f>
        <v>20.5</v>
      </c>
      <c r="L120" s="153">
        <f>K120/F120</f>
        <v>0.16078431372549021</v>
      </c>
      <c r="M120" s="148" t="s">
        <v>539</v>
      </c>
      <c r="N120" s="154">
        <v>42564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57</v>
      </c>
      <c r="B121" s="146">
        <v>42493</v>
      </c>
      <c r="C121" s="146"/>
      <c r="D121" s="147" t="s">
        <v>648</v>
      </c>
      <c r="E121" s="148" t="s">
        <v>569</v>
      </c>
      <c r="F121" s="149">
        <v>675</v>
      </c>
      <c r="G121" s="148"/>
      <c r="H121" s="148">
        <v>815</v>
      </c>
      <c r="I121" s="150" t="s">
        <v>649</v>
      </c>
      <c r="J121" s="151" t="s">
        <v>627</v>
      </c>
      <c r="K121" s="152">
        <f>H121-F121</f>
        <v>140</v>
      </c>
      <c r="L121" s="153">
        <f>K121/F121</f>
        <v>0.2074074074074074</v>
      </c>
      <c r="M121" s="148" t="s">
        <v>539</v>
      </c>
      <c r="N121" s="154">
        <v>43154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58</v>
      </c>
      <c r="B122" s="156">
        <v>42522</v>
      </c>
      <c r="C122" s="156"/>
      <c r="D122" s="157" t="s">
        <v>650</v>
      </c>
      <c r="E122" s="158" t="s">
        <v>569</v>
      </c>
      <c r="F122" s="159">
        <v>500</v>
      </c>
      <c r="G122" s="159"/>
      <c r="H122" s="160">
        <v>232.5</v>
      </c>
      <c r="I122" s="160" t="s">
        <v>651</v>
      </c>
      <c r="J122" s="161" t="s">
        <v>652</v>
      </c>
      <c r="K122" s="162">
        <f>H122-F122</f>
        <v>-267.5</v>
      </c>
      <c r="L122" s="163">
        <f>K122/F122</f>
        <v>-0.53500000000000003</v>
      </c>
      <c r="M122" s="159" t="s">
        <v>551</v>
      </c>
      <c r="N122" s="156">
        <v>43735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59</v>
      </c>
      <c r="B123" s="146">
        <v>42527</v>
      </c>
      <c r="C123" s="146"/>
      <c r="D123" s="147" t="s">
        <v>497</v>
      </c>
      <c r="E123" s="148" t="s">
        <v>569</v>
      </c>
      <c r="F123" s="149">
        <v>110</v>
      </c>
      <c r="G123" s="148"/>
      <c r="H123" s="148">
        <v>126.5</v>
      </c>
      <c r="I123" s="150">
        <v>125</v>
      </c>
      <c r="J123" s="151" t="s">
        <v>578</v>
      </c>
      <c r="K123" s="152">
        <f>H123-F123</f>
        <v>16.5</v>
      </c>
      <c r="L123" s="153">
        <f>K123/F123</f>
        <v>0.15</v>
      </c>
      <c r="M123" s="148" t="s">
        <v>539</v>
      </c>
      <c r="N123" s="154">
        <v>42552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60</v>
      </c>
      <c r="B124" s="146">
        <v>42538</v>
      </c>
      <c r="C124" s="146"/>
      <c r="D124" s="147" t="s">
        <v>653</v>
      </c>
      <c r="E124" s="148" t="s">
        <v>569</v>
      </c>
      <c r="F124" s="149">
        <v>44</v>
      </c>
      <c r="G124" s="148"/>
      <c r="H124" s="148">
        <v>69.5</v>
      </c>
      <c r="I124" s="150">
        <v>69.5</v>
      </c>
      <c r="J124" s="151" t="s">
        <v>654</v>
      </c>
      <c r="K124" s="152">
        <f>H124-F124</f>
        <v>25.5</v>
      </c>
      <c r="L124" s="153">
        <f>K124/F124</f>
        <v>0.57954545454545459</v>
      </c>
      <c r="M124" s="148" t="s">
        <v>539</v>
      </c>
      <c r="N124" s="154">
        <v>42977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61</v>
      </c>
      <c r="B125" s="146">
        <v>42549</v>
      </c>
      <c r="C125" s="146"/>
      <c r="D125" s="147" t="s">
        <v>655</v>
      </c>
      <c r="E125" s="148" t="s">
        <v>569</v>
      </c>
      <c r="F125" s="149">
        <v>262.5</v>
      </c>
      <c r="G125" s="148"/>
      <c r="H125" s="148">
        <v>340</v>
      </c>
      <c r="I125" s="150">
        <v>333</v>
      </c>
      <c r="J125" s="151" t="s">
        <v>656</v>
      </c>
      <c r="K125" s="152">
        <v>77.5</v>
      </c>
      <c r="L125" s="153">
        <v>0.29523809523809502</v>
      </c>
      <c r="M125" s="148" t="s">
        <v>539</v>
      </c>
      <c r="N125" s="154">
        <v>43017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62</v>
      </c>
      <c r="B126" s="146">
        <v>42549</v>
      </c>
      <c r="C126" s="146"/>
      <c r="D126" s="147" t="s">
        <v>657</v>
      </c>
      <c r="E126" s="148" t="s">
        <v>569</v>
      </c>
      <c r="F126" s="149">
        <v>840</v>
      </c>
      <c r="G126" s="148"/>
      <c r="H126" s="148">
        <v>1230</v>
      </c>
      <c r="I126" s="150">
        <v>1230</v>
      </c>
      <c r="J126" s="151" t="s">
        <v>627</v>
      </c>
      <c r="K126" s="152">
        <v>390</v>
      </c>
      <c r="L126" s="153">
        <v>0.46428571428571402</v>
      </c>
      <c r="M126" s="148" t="s">
        <v>539</v>
      </c>
      <c r="N126" s="154">
        <v>42649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8">
        <v>63</v>
      </c>
      <c r="B127" s="169">
        <v>42556</v>
      </c>
      <c r="C127" s="169"/>
      <c r="D127" s="170" t="s">
        <v>658</v>
      </c>
      <c r="E127" s="171" t="s">
        <v>569</v>
      </c>
      <c r="F127" s="171">
        <v>395</v>
      </c>
      <c r="G127" s="172"/>
      <c r="H127" s="172">
        <f>(468.5+342.5)/2</f>
        <v>405.5</v>
      </c>
      <c r="I127" s="172">
        <v>510</v>
      </c>
      <c r="J127" s="173" t="s">
        <v>659</v>
      </c>
      <c r="K127" s="174">
        <f t="shared" ref="K127:K133" si="16">H127-F127</f>
        <v>10.5</v>
      </c>
      <c r="L127" s="175">
        <f t="shared" ref="L127:L133" si="17">K127/F127</f>
        <v>2.6582278481012658E-2</v>
      </c>
      <c r="M127" s="171" t="s">
        <v>660</v>
      </c>
      <c r="N127" s="169">
        <v>43606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64</v>
      </c>
      <c r="B128" s="156">
        <v>42584</v>
      </c>
      <c r="C128" s="156"/>
      <c r="D128" s="157" t="s">
        <v>661</v>
      </c>
      <c r="E128" s="158" t="s">
        <v>541</v>
      </c>
      <c r="F128" s="159">
        <f>169.5-12.8</f>
        <v>156.69999999999999</v>
      </c>
      <c r="G128" s="159"/>
      <c r="H128" s="160">
        <v>77</v>
      </c>
      <c r="I128" s="160" t="s">
        <v>662</v>
      </c>
      <c r="J128" s="161" t="s">
        <v>663</v>
      </c>
      <c r="K128" s="162">
        <f t="shared" si="16"/>
        <v>-79.699999999999989</v>
      </c>
      <c r="L128" s="163">
        <f t="shared" si="17"/>
        <v>-0.50861518825781749</v>
      </c>
      <c r="M128" s="159" t="s">
        <v>551</v>
      </c>
      <c r="N128" s="15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65</v>
      </c>
      <c r="B129" s="156">
        <v>42586</v>
      </c>
      <c r="C129" s="156"/>
      <c r="D129" s="157" t="s">
        <v>664</v>
      </c>
      <c r="E129" s="158" t="s">
        <v>569</v>
      </c>
      <c r="F129" s="159">
        <v>400</v>
      </c>
      <c r="G129" s="159"/>
      <c r="H129" s="160">
        <v>305</v>
      </c>
      <c r="I129" s="160">
        <v>475</v>
      </c>
      <c r="J129" s="161" t="s">
        <v>665</v>
      </c>
      <c r="K129" s="162">
        <f t="shared" si="16"/>
        <v>-95</v>
      </c>
      <c r="L129" s="163">
        <f t="shared" si="17"/>
        <v>-0.23749999999999999</v>
      </c>
      <c r="M129" s="159" t="s">
        <v>551</v>
      </c>
      <c r="N129" s="156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66</v>
      </c>
      <c r="B130" s="146">
        <v>42593</v>
      </c>
      <c r="C130" s="146"/>
      <c r="D130" s="147" t="s">
        <v>666</v>
      </c>
      <c r="E130" s="148" t="s">
        <v>569</v>
      </c>
      <c r="F130" s="149">
        <v>86.5</v>
      </c>
      <c r="G130" s="148"/>
      <c r="H130" s="148">
        <v>130</v>
      </c>
      <c r="I130" s="150">
        <v>130</v>
      </c>
      <c r="J130" s="151" t="s">
        <v>667</v>
      </c>
      <c r="K130" s="152">
        <f t="shared" si="16"/>
        <v>43.5</v>
      </c>
      <c r="L130" s="153">
        <f t="shared" si="17"/>
        <v>0.50289017341040465</v>
      </c>
      <c r="M130" s="148" t="s">
        <v>539</v>
      </c>
      <c r="N130" s="154">
        <v>43091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67</v>
      </c>
      <c r="B131" s="156">
        <v>42600</v>
      </c>
      <c r="C131" s="156"/>
      <c r="D131" s="157" t="s">
        <v>109</v>
      </c>
      <c r="E131" s="158" t="s">
        <v>569</v>
      </c>
      <c r="F131" s="159">
        <v>133.5</v>
      </c>
      <c r="G131" s="159"/>
      <c r="H131" s="160">
        <v>126.5</v>
      </c>
      <c r="I131" s="160">
        <v>178</v>
      </c>
      <c r="J131" s="161" t="s">
        <v>668</v>
      </c>
      <c r="K131" s="162">
        <f t="shared" si="16"/>
        <v>-7</v>
      </c>
      <c r="L131" s="163">
        <f t="shared" si="17"/>
        <v>-5.2434456928838954E-2</v>
      </c>
      <c r="M131" s="159" t="s">
        <v>551</v>
      </c>
      <c r="N131" s="156">
        <v>42615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68</v>
      </c>
      <c r="B132" s="146">
        <v>42613</v>
      </c>
      <c r="C132" s="146"/>
      <c r="D132" s="147" t="s">
        <v>669</v>
      </c>
      <c r="E132" s="148" t="s">
        <v>569</v>
      </c>
      <c r="F132" s="149">
        <v>560</v>
      </c>
      <c r="G132" s="148"/>
      <c r="H132" s="148">
        <v>725</v>
      </c>
      <c r="I132" s="150">
        <v>725</v>
      </c>
      <c r="J132" s="151" t="s">
        <v>571</v>
      </c>
      <c r="K132" s="152">
        <f t="shared" si="16"/>
        <v>165</v>
      </c>
      <c r="L132" s="153">
        <f t="shared" si="17"/>
        <v>0.29464285714285715</v>
      </c>
      <c r="M132" s="148" t="s">
        <v>539</v>
      </c>
      <c r="N132" s="154">
        <v>42456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69</v>
      </c>
      <c r="B133" s="146">
        <v>42614</v>
      </c>
      <c r="C133" s="146"/>
      <c r="D133" s="147" t="s">
        <v>670</v>
      </c>
      <c r="E133" s="148" t="s">
        <v>569</v>
      </c>
      <c r="F133" s="149">
        <v>160.5</v>
      </c>
      <c r="G133" s="148"/>
      <c r="H133" s="148">
        <v>210</v>
      </c>
      <c r="I133" s="150">
        <v>210</v>
      </c>
      <c r="J133" s="151" t="s">
        <v>571</v>
      </c>
      <c r="K133" s="152">
        <f t="shared" si="16"/>
        <v>49.5</v>
      </c>
      <c r="L133" s="153">
        <f t="shared" si="17"/>
        <v>0.30841121495327101</v>
      </c>
      <c r="M133" s="148" t="s">
        <v>539</v>
      </c>
      <c r="N133" s="154">
        <v>42871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70</v>
      </c>
      <c r="B134" s="146">
        <v>42646</v>
      </c>
      <c r="C134" s="146"/>
      <c r="D134" s="147" t="s">
        <v>379</v>
      </c>
      <c r="E134" s="148" t="s">
        <v>569</v>
      </c>
      <c r="F134" s="149">
        <v>430</v>
      </c>
      <c r="G134" s="148"/>
      <c r="H134" s="148">
        <v>596</v>
      </c>
      <c r="I134" s="150">
        <v>575</v>
      </c>
      <c r="J134" s="151" t="s">
        <v>671</v>
      </c>
      <c r="K134" s="152">
        <v>166</v>
      </c>
      <c r="L134" s="153">
        <v>0.38604651162790699</v>
      </c>
      <c r="M134" s="148" t="s">
        <v>539</v>
      </c>
      <c r="N134" s="154">
        <v>42769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71</v>
      </c>
      <c r="B135" s="146">
        <v>42657</v>
      </c>
      <c r="C135" s="146"/>
      <c r="D135" s="147" t="s">
        <v>672</v>
      </c>
      <c r="E135" s="148" t="s">
        <v>569</v>
      </c>
      <c r="F135" s="149">
        <v>280</v>
      </c>
      <c r="G135" s="148"/>
      <c r="H135" s="148">
        <v>345</v>
      </c>
      <c r="I135" s="150">
        <v>345</v>
      </c>
      <c r="J135" s="151" t="s">
        <v>571</v>
      </c>
      <c r="K135" s="152">
        <f t="shared" ref="K135:K140" si="18">H135-F135</f>
        <v>65</v>
      </c>
      <c r="L135" s="153">
        <f>K135/F135</f>
        <v>0.23214285714285715</v>
      </c>
      <c r="M135" s="148" t="s">
        <v>539</v>
      </c>
      <c r="N135" s="154">
        <v>42814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72</v>
      </c>
      <c r="B136" s="146">
        <v>42657</v>
      </c>
      <c r="C136" s="146"/>
      <c r="D136" s="147" t="s">
        <v>673</v>
      </c>
      <c r="E136" s="148" t="s">
        <v>569</v>
      </c>
      <c r="F136" s="149">
        <v>245</v>
      </c>
      <c r="G136" s="148"/>
      <c r="H136" s="148">
        <v>325.5</v>
      </c>
      <c r="I136" s="150">
        <v>330</v>
      </c>
      <c r="J136" s="151" t="s">
        <v>674</v>
      </c>
      <c r="K136" s="152">
        <f t="shared" si="18"/>
        <v>80.5</v>
      </c>
      <c r="L136" s="153">
        <f>K136/F136</f>
        <v>0.32857142857142857</v>
      </c>
      <c r="M136" s="148" t="s">
        <v>539</v>
      </c>
      <c r="N136" s="154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73</v>
      </c>
      <c r="B137" s="146">
        <v>42660</v>
      </c>
      <c r="C137" s="146"/>
      <c r="D137" s="147" t="s">
        <v>335</v>
      </c>
      <c r="E137" s="148" t="s">
        <v>569</v>
      </c>
      <c r="F137" s="149">
        <v>125</v>
      </c>
      <c r="G137" s="148"/>
      <c r="H137" s="148">
        <v>160</v>
      </c>
      <c r="I137" s="150">
        <v>160</v>
      </c>
      <c r="J137" s="151" t="s">
        <v>627</v>
      </c>
      <c r="K137" s="152">
        <f t="shared" si="18"/>
        <v>35</v>
      </c>
      <c r="L137" s="153">
        <v>0.28000000000000003</v>
      </c>
      <c r="M137" s="148" t="s">
        <v>539</v>
      </c>
      <c r="N137" s="154">
        <v>42803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74</v>
      </c>
      <c r="B138" s="146">
        <v>42660</v>
      </c>
      <c r="C138" s="146"/>
      <c r="D138" s="147" t="s">
        <v>436</v>
      </c>
      <c r="E138" s="148" t="s">
        <v>569</v>
      </c>
      <c r="F138" s="149">
        <v>114</v>
      </c>
      <c r="G138" s="148"/>
      <c r="H138" s="148">
        <v>145</v>
      </c>
      <c r="I138" s="150">
        <v>145</v>
      </c>
      <c r="J138" s="151" t="s">
        <v>627</v>
      </c>
      <c r="K138" s="152">
        <f t="shared" si="18"/>
        <v>31</v>
      </c>
      <c r="L138" s="153">
        <f>K138/F138</f>
        <v>0.27192982456140352</v>
      </c>
      <c r="M138" s="148" t="s">
        <v>539</v>
      </c>
      <c r="N138" s="154">
        <v>42859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75</v>
      </c>
      <c r="B139" s="146">
        <v>42660</v>
      </c>
      <c r="C139" s="146"/>
      <c r="D139" s="147" t="s">
        <v>675</v>
      </c>
      <c r="E139" s="148" t="s">
        <v>569</v>
      </c>
      <c r="F139" s="149">
        <v>212</v>
      </c>
      <c r="G139" s="148"/>
      <c r="H139" s="148">
        <v>280</v>
      </c>
      <c r="I139" s="150">
        <v>276</v>
      </c>
      <c r="J139" s="151" t="s">
        <v>676</v>
      </c>
      <c r="K139" s="152">
        <f t="shared" si="18"/>
        <v>68</v>
      </c>
      <c r="L139" s="153">
        <f>K139/F139</f>
        <v>0.32075471698113206</v>
      </c>
      <c r="M139" s="148" t="s">
        <v>539</v>
      </c>
      <c r="N139" s="154">
        <v>42858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76</v>
      </c>
      <c r="B140" s="146">
        <v>42678</v>
      </c>
      <c r="C140" s="146"/>
      <c r="D140" s="147" t="s">
        <v>427</v>
      </c>
      <c r="E140" s="148" t="s">
        <v>569</v>
      </c>
      <c r="F140" s="149">
        <v>155</v>
      </c>
      <c r="G140" s="148"/>
      <c r="H140" s="148">
        <v>210</v>
      </c>
      <c r="I140" s="150">
        <v>210</v>
      </c>
      <c r="J140" s="151" t="s">
        <v>677</v>
      </c>
      <c r="K140" s="152">
        <f t="shared" si="18"/>
        <v>55</v>
      </c>
      <c r="L140" s="153">
        <f>K140/F140</f>
        <v>0.35483870967741937</v>
      </c>
      <c r="M140" s="148" t="s">
        <v>539</v>
      </c>
      <c r="N140" s="154">
        <v>42944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77</v>
      </c>
      <c r="B141" s="156">
        <v>42710</v>
      </c>
      <c r="C141" s="156"/>
      <c r="D141" s="157" t="s">
        <v>678</v>
      </c>
      <c r="E141" s="158" t="s">
        <v>569</v>
      </c>
      <c r="F141" s="159">
        <v>150.5</v>
      </c>
      <c r="G141" s="159"/>
      <c r="H141" s="160">
        <v>72.5</v>
      </c>
      <c r="I141" s="160">
        <v>174</v>
      </c>
      <c r="J141" s="161" t="s">
        <v>679</v>
      </c>
      <c r="K141" s="162">
        <v>-78</v>
      </c>
      <c r="L141" s="163">
        <v>-0.51827242524916906</v>
      </c>
      <c r="M141" s="159" t="s">
        <v>551</v>
      </c>
      <c r="N141" s="156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78</v>
      </c>
      <c r="B142" s="146">
        <v>42712</v>
      </c>
      <c r="C142" s="146"/>
      <c r="D142" s="147" t="s">
        <v>680</v>
      </c>
      <c r="E142" s="148" t="s">
        <v>569</v>
      </c>
      <c r="F142" s="149">
        <v>380</v>
      </c>
      <c r="G142" s="148"/>
      <c r="H142" s="148">
        <v>478</v>
      </c>
      <c r="I142" s="150">
        <v>468</v>
      </c>
      <c r="J142" s="151" t="s">
        <v>627</v>
      </c>
      <c r="K142" s="152">
        <f>H142-F142</f>
        <v>98</v>
      </c>
      <c r="L142" s="153">
        <f>K142/F142</f>
        <v>0.25789473684210529</v>
      </c>
      <c r="M142" s="148" t="s">
        <v>539</v>
      </c>
      <c r="N142" s="154">
        <v>43025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79</v>
      </c>
      <c r="B143" s="146">
        <v>42734</v>
      </c>
      <c r="C143" s="146"/>
      <c r="D143" s="147" t="s">
        <v>108</v>
      </c>
      <c r="E143" s="148" t="s">
        <v>569</v>
      </c>
      <c r="F143" s="149">
        <v>305</v>
      </c>
      <c r="G143" s="148"/>
      <c r="H143" s="148">
        <v>375</v>
      </c>
      <c r="I143" s="150">
        <v>375</v>
      </c>
      <c r="J143" s="151" t="s">
        <v>627</v>
      </c>
      <c r="K143" s="152">
        <f>H143-F143</f>
        <v>70</v>
      </c>
      <c r="L143" s="153">
        <f>K143/F143</f>
        <v>0.22950819672131148</v>
      </c>
      <c r="M143" s="148" t="s">
        <v>539</v>
      </c>
      <c r="N143" s="154">
        <v>42768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80</v>
      </c>
      <c r="B144" s="146">
        <v>42739</v>
      </c>
      <c r="C144" s="146"/>
      <c r="D144" s="147" t="s">
        <v>94</v>
      </c>
      <c r="E144" s="148" t="s">
        <v>569</v>
      </c>
      <c r="F144" s="149">
        <v>99.5</v>
      </c>
      <c r="G144" s="148"/>
      <c r="H144" s="148">
        <v>158</v>
      </c>
      <c r="I144" s="150">
        <v>158</v>
      </c>
      <c r="J144" s="151" t="s">
        <v>627</v>
      </c>
      <c r="K144" s="152">
        <f>H144-F144</f>
        <v>58.5</v>
      </c>
      <c r="L144" s="153">
        <f>K144/F144</f>
        <v>0.5879396984924623</v>
      </c>
      <c r="M144" s="148" t="s">
        <v>539</v>
      </c>
      <c r="N144" s="154">
        <v>42898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81</v>
      </c>
      <c r="B145" s="146">
        <v>42739</v>
      </c>
      <c r="C145" s="146"/>
      <c r="D145" s="147" t="s">
        <v>94</v>
      </c>
      <c r="E145" s="148" t="s">
        <v>569</v>
      </c>
      <c r="F145" s="149">
        <v>99.5</v>
      </c>
      <c r="G145" s="148"/>
      <c r="H145" s="148">
        <v>158</v>
      </c>
      <c r="I145" s="150">
        <v>158</v>
      </c>
      <c r="J145" s="151" t="s">
        <v>627</v>
      </c>
      <c r="K145" s="152">
        <v>58.5</v>
      </c>
      <c r="L145" s="153">
        <v>0.58793969849246197</v>
      </c>
      <c r="M145" s="148" t="s">
        <v>539</v>
      </c>
      <c r="N145" s="154">
        <v>42898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82</v>
      </c>
      <c r="B146" s="146">
        <v>42786</v>
      </c>
      <c r="C146" s="146"/>
      <c r="D146" s="147" t="s">
        <v>182</v>
      </c>
      <c r="E146" s="148" t="s">
        <v>569</v>
      </c>
      <c r="F146" s="149">
        <v>140.5</v>
      </c>
      <c r="G146" s="148"/>
      <c r="H146" s="148">
        <v>220</v>
      </c>
      <c r="I146" s="150">
        <v>220</v>
      </c>
      <c r="J146" s="151" t="s">
        <v>627</v>
      </c>
      <c r="K146" s="152">
        <f>H146-F146</f>
        <v>79.5</v>
      </c>
      <c r="L146" s="153">
        <f>K146/F146</f>
        <v>0.5658362989323843</v>
      </c>
      <c r="M146" s="148" t="s">
        <v>539</v>
      </c>
      <c r="N146" s="154">
        <v>42864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83</v>
      </c>
      <c r="B147" s="146">
        <v>42786</v>
      </c>
      <c r="C147" s="146"/>
      <c r="D147" s="147" t="s">
        <v>681</v>
      </c>
      <c r="E147" s="148" t="s">
        <v>569</v>
      </c>
      <c r="F147" s="149">
        <v>202.5</v>
      </c>
      <c r="G147" s="148"/>
      <c r="H147" s="148">
        <v>234</v>
      </c>
      <c r="I147" s="150">
        <v>234</v>
      </c>
      <c r="J147" s="151" t="s">
        <v>627</v>
      </c>
      <c r="K147" s="152">
        <v>31.5</v>
      </c>
      <c r="L147" s="153">
        <v>0.155555555555556</v>
      </c>
      <c r="M147" s="148" t="s">
        <v>539</v>
      </c>
      <c r="N147" s="154">
        <v>42836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84</v>
      </c>
      <c r="B148" s="146">
        <v>42818</v>
      </c>
      <c r="C148" s="146"/>
      <c r="D148" s="147" t="s">
        <v>682</v>
      </c>
      <c r="E148" s="148" t="s">
        <v>569</v>
      </c>
      <c r="F148" s="149">
        <v>300.5</v>
      </c>
      <c r="G148" s="148"/>
      <c r="H148" s="148">
        <v>417.5</v>
      </c>
      <c r="I148" s="150">
        <v>420</v>
      </c>
      <c r="J148" s="151" t="s">
        <v>683</v>
      </c>
      <c r="K148" s="152">
        <f>H148-F148</f>
        <v>117</v>
      </c>
      <c r="L148" s="153">
        <f>K148/F148</f>
        <v>0.38935108153078202</v>
      </c>
      <c r="M148" s="148" t="s">
        <v>539</v>
      </c>
      <c r="N148" s="154">
        <v>43070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85</v>
      </c>
      <c r="B149" s="146">
        <v>42818</v>
      </c>
      <c r="C149" s="146"/>
      <c r="D149" s="147" t="s">
        <v>657</v>
      </c>
      <c r="E149" s="148" t="s">
        <v>569</v>
      </c>
      <c r="F149" s="149">
        <v>850</v>
      </c>
      <c r="G149" s="148"/>
      <c r="H149" s="148">
        <v>1042.5</v>
      </c>
      <c r="I149" s="150">
        <v>1023</v>
      </c>
      <c r="J149" s="151" t="s">
        <v>684</v>
      </c>
      <c r="K149" s="152">
        <v>192.5</v>
      </c>
      <c r="L149" s="153">
        <v>0.22647058823529401</v>
      </c>
      <c r="M149" s="148" t="s">
        <v>539</v>
      </c>
      <c r="N149" s="154">
        <v>42830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86</v>
      </c>
      <c r="B150" s="146">
        <v>42830</v>
      </c>
      <c r="C150" s="146"/>
      <c r="D150" s="147" t="s">
        <v>455</v>
      </c>
      <c r="E150" s="148" t="s">
        <v>569</v>
      </c>
      <c r="F150" s="149">
        <v>785</v>
      </c>
      <c r="G150" s="148"/>
      <c r="H150" s="148">
        <v>930</v>
      </c>
      <c r="I150" s="150">
        <v>920</v>
      </c>
      <c r="J150" s="151" t="s">
        <v>685</v>
      </c>
      <c r="K150" s="152">
        <f>H150-F150</f>
        <v>145</v>
      </c>
      <c r="L150" s="153">
        <f>K150/F150</f>
        <v>0.18471337579617833</v>
      </c>
      <c r="M150" s="148" t="s">
        <v>539</v>
      </c>
      <c r="N150" s="154">
        <v>42976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87</v>
      </c>
      <c r="B151" s="156">
        <v>42831</v>
      </c>
      <c r="C151" s="156"/>
      <c r="D151" s="157" t="s">
        <v>686</v>
      </c>
      <c r="E151" s="158" t="s">
        <v>569</v>
      </c>
      <c r="F151" s="159">
        <v>40</v>
      </c>
      <c r="G151" s="159"/>
      <c r="H151" s="160">
        <v>13.1</v>
      </c>
      <c r="I151" s="160">
        <v>60</v>
      </c>
      <c r="J151" s="161" t="s">
        <v>687</v>
      </c>
      <c r="K151" s="162">
        <v>-26.9</v>
      </c>
      <c r="L151" s="163">
        <v>-0.67249999999999999</v>
      </c>
      <c r="M151" s="159" t="s">
        <v>551</v>
      </c>
      <c r="N151" s="156">
        <v>43138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88</v>
      </c>
      <c r="B152" s="146">
        <v>42837</v>
      </c>
      <c r="C152" s="146"/>
      <c r="D152" s="147" t="s">
        <v>93</v>
      </c>
      <c r="E152" s="148" t="s">
        <v>569</v>
      </c>
      <c r="F152" s="149">
        <v>289.5</v>
      </c>
      <c r="G152" s="148"/>
      <c r="H152" s="148">
        <v>354</v>
      </c>
      <c r="I152" s="150">
        <v>360</v>
      </c>
      <c r="J152" s="151" t="s">
        <v>688</v>
      </c>
      <c r="K152" s="152">
        <f t="shared" ref="K152:K160" si="19">H152-F152</f>
        <v>64.5</v>
      </c>
      <c r="L152" s="153">
        <f t="shared" ref="L152:L160" si="20">K152/F152</f>
        <v>0.22279792746113988</v>
      </c>
      <c r="M152" s="148" t="s">
        <v>539</v>
      </c>
      <c r="N152" s="154">
        <v>43040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89</v>
      </c>
      <c r="B153" s="146">
        <v>42845</v>
      </c>
      <c r="C153" s="146"/>
      <c r="D153" s="147" t="s">
        <v>403</v>
      </c>
      <c r="E153" s="148" t="s">
        <v>569</v>
      </c>
      <c r="F153" s="149">
        <v>700</v>
      </c>
      <c r="G153" s="148"/>
      <c r="H153" s="148">
        <v>840</v>
      </c>
      <c r="I153" s="150">
        <v>840</v>
      </c>
      <c r="J153" s="151" t="s">
        <v>689</v>
      </c>
      <c r="K153" s="152">
        <f t="shared" si="19"/>
        <v>140</v>
      </c>
      <c r="L153" s="153">
        <f t="shared" si="20"/>
        <v>0.2</v>
      </c>
      <c r="M153" s="148" t="s">
        <v>539</v>
      </c>
      <c r="N153" s="154">
        <v>42893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90</v>
      </c>
      <c r="B154" s="146">
        <v>42887</v>
      </c>
      <c r="C154" s="146"/>
      <c r="D154" s="147" t="s">
        <v>690</v>
      </c>
      <c r="E154" s="148" t="s">
        <v>569</v>
      </c>
      <c r="F154" s="149">
        <v>130</v>
      </c>
      <c r="G154" s="148"/>
      <c r="H154" s="148">
        <v>144.25</v>
      </c>
      <c r="I154" s="150">
        <v>170</v>
      </c>
      <c r="J154" s="151" t="s">
        <v>691</v>
      </c>
      <c r="K154" s="152">
        <f t="shared" si="19"/>
        <v>14.25</v>
      </c>
      <c r="L154" s="153">
        <f t="shared" si="20"/>
        <v>0.10961538461538461</v>
      </c>
      <c r="M154" s="148" t="s">
        <v>539</v>
      </c>
      <c r="N154" s="154">
        <v>43675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91</v>
      </c>
      <c r="B155" s="146">
        <v>42901</v>
      </c>
      <c r="C155" s="146"/>
      <c r="D155" s="147" t="s">
        <v>692</v>
      </c>
      <c r="E155" s="148" t="s">
        <v>569</v>
      </c>
      <c r="F155" s="149">
        <v>214.5</v>
      </c>
      <c r="G155" s="148"/>
      <c r="H155" s="148">
        <v>262</v>
      </c>
      <c r="I155" s="150">
        <v>262</v>
      </c>
      <c r="J155" s="151" t="s">
        <v>693</v>
      </c>
      <c r="K155" s="152">
        <f t="shared" si="19"/>
        <v>47.5</v>
      </c>
      <c r="L155" s="153">
        <f t="shared" si="20"/>
        <v>0.22144522144522144</v>
      </c>
      <c r="M155" s="148" t="s">
        <v>539</v>
      </c>
      <c r="N155" s="15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92</v>
      </c>
      <c r="B156" s="177">
        <v>42933</v>
      </c>
      <c r="C156" s="177"/>
      <c r="D156" s="178" t="s">
        <v>694</v>
      </c>
      <c r="E156" s="179" t="s">
        <v>569</v>
      </c>
      <c r="F156" s="180">
        <v>370</v>
      </c>
      <c r="G156" s="179"/>
      <c r="H156" s="179">
        <v>447.5</v>
      </c>
      <c r="I156" s="181">
        <v>450</v>
      </c>
      <c r="J156" s="182" t="s">
        <v>627</v>
      </c>
      <c r="K156" s="152">
        <f t="shared" si="19"/>
        <v>77.5</v>
      </c>
      <c r="L156" s="183">
        <f t="shared" si="20"/>
        <v>0.20945945945945946</v>
      </c>
      <c r="M156" s="179" t="s">
        <v>539</v>
      </c>
      <c r="N156" s="184">
        <v>43035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93</v>
      </c>
      <c r="B157" s="177">
        <v>42943</v>
      </c>
      <c r="C157" s="177"/>
      <c r="D157" s="178" t="s">
        <v>180</v>
      </c>
      <c r="E157" s="179" t="s">
        <v>569</v>
      </c>
      <c r="F157" s="180">
        <v>657.5</v>
      </c>
      <c r="G157" s="179"/>
      <c r="H157" s="179">
        <v>825</v>
      </c>
      <c r="I157" s="181">
        <v>820</v>
      </c>
      <c r="J157" s="182" t="s">
        <v>627</v>
      </c>
      <c r="K157" s="152">
        <f t="shared" si="19"/>
        <v>167.5</v>
      </c>
      <c r="L157" s="183">
        <f t="shared" si="20"/>
        <v>0.25475285171102663</v>
      </c>
      <c r="M157" s="179" t="s">
        <v>539</v>
      </c>
      <c r="N157" s="184">
        <v>43090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94</v>
      </c>
      <c r="B158" s="146">
        <v>42964</v>
      </c>
      <c r="C158" s="146"/>
      <c r="D158" s="147" t="s">
        <v>348</v>
      </c>
      <c r="E158" s="148" t="s">
        <v>569</v>
      </c>
      <c r="F158" s="149">
        <v>605</v>
      </c>
      <c r="G158" s="148"/>
      <c r="H158" s="148">
        <v>750</v>
      </c>
      <c r="I158" s="150">
        <v>750</v>
      </c>
      <c r="J158" s="151" t="s">
        <v>685</v>
      </c>
      <c r="K158" s="152">
        <f t="shared" si="19"/>
        <v>145</v>
      </c>
      <c r="L158" s="153">
        <f t="shared" si="20"/>
        <v>0.23966942148760331</v>
      </c>
      <c r="M158" s="148" t="s">
        <v>539</v>
      </c>
      <c r="N158" s="154">
        <v>43027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95</v>
      </c>
      <c r="B159" s="156">
        <v>42979</v>
      </c>
      <c r="C159" s="156"/>
      <c r="D159" s="164" t="s">
        <v>695</v>
      </c>
      <c r="E159" s="159" t="s">
        <v>569</v>
      </c>
      <c r="F159" s="159">
        <v>255</v>
      </c>
      <c r="G159" s="160"/>
      <c r="H159" s="160">
        <v>217.25</v>
      </c>
      <c r="I159" s="160">
        <v>320</v>
      </c>
      <c r="J159" s="161" t="s">
        <v>696</v>
      </c>
      <c r="K159" s="162">
        <f t="shared" si="19"/>
        <v>-37.75</v>
      </c>
      <c r="L159" s="165">
        <f t="shared" si="20"/>
        <v>-0.14803921568627451</v>
      </c>
      <c r="M159" s="159" t="s">
        <v>551</v>
      </c>
      <c r="N159" s="156">
        <v>43661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96</v>
      </c>
      <c r="B160" s="146">
        <v>42997</v>
      </c>
      <c r="C160" s="146"/>
      <c r="D160" s="147" t="s">
        <v>697</v>
      </c>
      <c r="E160" s="148" t="s">
        <v>569</v>
      </c>
      <c r="F160" s="149">
        <v>215</v>
      </c>
      <c r="G160" s="148"/>
      <c r="H160" s="148">
        <v>258</v>
      </c>
      <c r="I160" s="150">
        <v>258</v>
      </c>
      <c r="J160" s="151" t="s">
        <v>627</v>
      </c>
      <c r="K160" s="152">
        <f t="shared" si="19"/>
        <v>43</v>
      </c>
      <c r="L160" s="153">
        <f t="shared" si="20"/>
        <v>0.2</v>
      </c>
      <c r="M160" s="148" t="s">
        <v>539</v>
      </c>
      <c r="N160" s="154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97</v>
      </c>
      <c r="B161" s="146">
        <v>42997</v>
      </c>
      <c r="C161" s="146"/>
      <c r="D161" s="147" t="s">
        <v>697</v>
      </c>
      <c r="E161" s="148" t="s">
        <v>569</v>
      </c>
      <c r="F161" s="149">
        <v>215</v>
      </c>
      <c r="G161" s="148"/>
      <c r="H161" s="148">
        <v>258</v>
      </c>
      <c r="I161" s="150">
        <v>258</v>
      </c>
      <c r="J161" s="182" t="s">
        <v>627</v>
      </c>
      <c r="K161" s="152">
        <v>43</v>
      </c>
      <c r="L161" s="153">
        <v>0.2</v>
      </c>
      <c r="M161" s="148" t="s">
        <v>539</v>
      </c>
      <c r="N161" s="154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98</v>
      </c>
      <c r="B162" s="177">
        <v>42998</v>
      </c>
      <c r="C162" s="177"/>
      <c r="D162" s="178" t="s">
        <v>698</v>
      </c>
      <c r="E162" s="179" t="s">
        <v>569</v>
      </c>
      <c r="F162" s="149">
        <v>75</v>
      </c>
      <c r="G162" s="179"/>
      <c r="H162" s="179">
        <v>90</v>
      </c>
      <c r="I162" s="181">
        <v>90</v>
      </c>
      <c r="J162" s="151" t="s">
        <v>699</v>
      </c>
      <c r="K162" s="152">
        <f t="shared" ref="K162:K167" si="21">H162-F162</f>
        <v>15</v>
      </c>
      <c r="L162" s="153">
        <f t="shared" ref="L162:L167" si="22">K162/F162</f>
        <v>0.2</v>
      </c>
      <c r="M162" s="148" t="s">
        <v>539</v>
      </c>
      <c r="N162" s="154">
        <v>43019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99</v>
      </c>
      <c r="B163" s="177">
        <v>43011</v>
      </c>
      <c r="C163" s="177"/>
      <c r="D163" s="178" t="s">
        <v>553</v>
      </c>
      <c r="E163" s="179" t="s">
        <v>569</v>
      </c>
      <c r="F163" s="180">
        <v>315</v>
      </c>
      <c r="G163" s="179"/>
      <c r="H163" s="179">
        <v>392</v>
      </c>
      <c r="I163" s="181">
        <v>384</v>
      </c>
      <c r="J163" s="182" t="s">
        <v>700</v>
      </c>
      <c r="K163" s="152">
        <f t="shared" si="21"/>
        <v>77</v>
      </c>
      <c r="L163" s="183">
        <f t="shared" si="22"/>
        <v>0.24444444444444444</v>
      </c>
      <c r="M163" s="179" t="s">
        <v>539</v>
      </c>
      <c r="N163" s="184">
        <v>43017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100</v>
      </c>
      <c r="B164" s="177">
        <v>43013</v>
      </c>
      <c r="C164" s="177"/>
      <c r="D164" s="178" t="s">
        <v>431</v>
      </c>
      <c r="E164" s="179" t="s">
        <v>569</v>
      </c>
      <c r="F164" s="180">
        <v>145</v>
      </c>
      <c r="G164" s="179"/>
      <c r="H164" s="179">
        <v>179</v>
      </c>
      <c r="I164" s="181">
        <v>180</v>
      </c>
      <c r="J164" s="182" t="s">
        <v>701</v>
      </c>
      <c r="K164" s="152">
        <f t="shared" si="21"/>
        <v>34</v>
      </c>
      <c r="L164" s="183">
        <f t="shared" si="22"/>
        <v>0.23448275862068965</v>
      </c>
      <c r="M164" s="179" t="s">
        <v>539</v>
      </c>
      <c r="N164" s="18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101</v>
      </c>
      <c r="B165" s="177">
        <v>43014</v>
      </c>
      <c r="C165" s="177"/>
      <c r="D165" s="178" t="s">
        <v>325</v>
      </c>
      <c r="E165" s="179" t="s">
        <v>569</v>
      </c>
      <c r="F165" s="180">
        <v>256</v>
      </c>
      <c r="G165" s="179"/>
      <c r="H165" s="179">
        <v>323</v>
      </c>
      <c r="I165" s="181">
        <v>320</v>
      </c>
      <c r="J165" s="182" t="s">
        <v>627</v>
      </c>
      <c r="K165" s="152">
        <f t="shared" si="21"/>
        <v>67</v>
      </c>
      <c r="L165" s="183">
        <f t="shared" si="22"/>
        <v>0.26171875</v>
      </c>
      <c r="M165" s="179" t="s">
        <v>539</v>
      </c>
      <c r="N165" s="184">
        <v>43067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102</v>
      </c>
      <c r="B166" s="177">
        <v>43017</v>
      </c>
      <c r="C166" s="177"/>
      <c r="D166" s="178" t="s">
        <v>340</v>
      </c>
      <c r="E166" s="179" t="s">
        <v>569</v>
      </c>
      <c r="F166" s="180">
        <v>137.5</v>
      </c>
      <c r="G166" s="179"/>
      <c r="H166" s="179">
        <v>184</v>
      </c>
      <c r="I166" s="181">
        <v>183</v>
      </c>
      <c r="J166" s="182" t="s">
        <v>702</v>
      </c>
      <c r="K166" s="152">
        <f t="shared" si="21"/>
        <v>46.5</v>
      </c>
      <c r="L166" s="183">
        <f t="shared" si="22"/>
        <v>0.33818181818181819</v>
      </c>
      <c r="M166" s="179" t="s">
        <v>539</v>
      </c>
      <c r="N166" s="184">
        <v>43108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103</v>
      </c>
      <c r="B167" s="177">
        <v>43018</v>
      </c>
      <c r="C167" s="177"/>
      <c r="D167" s="178" t="s">
        <v>703</v>
      </c>
      <c r="E167" s="179" t="s">
        <v>569</v>
      </c>
      <c r="F167" s="180">
        <v>125.5</v>
      </c>
      <c r="G167" s="179"/>
      <c r="H167" s="179">
        <v>158</v>
      </c>
      <c r="I167" s="181">
        <v>155</v>
      </c>
      <c r="J167" s="182" t="s">
        <v>704</v>
      </c>
      <c r="K167" s="152">
        <f t="shared" si="21"/>
        <v>32.5</v>
      </c>
      <c r="L167" s="183">
        <f t="shared" si="22"/>
        <v>0.25896414342629481</v>
      </c>
      <c r="M167" s="179" t="s">
        <v>539</v>
      </c>
      <c r="N167" s="184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104</v>
      </c>
      <c r="B168" s="177">
        <v>43018</v>
      </c>
      <c r="C168" s="177"/>
      <c r="D168" s="178" t="s">
        <v>705</v>
      </c>
      <c r="E168" s="179" t="s">
        <v>569</v>
      </c>
      <c r="F168" s="180">
        <v>895</v>
      </c>
      <c r="G168" s="179"/>
      <c r="H168" s="179">
        <v>1122.5</v>
      </c>
      <c r="I168" s="181">
        <v>1078</v>
      </c>
      <c r="J168" s="182" t="s">
        <v>706</v>
      </c>
      <c r="K168" s="152">
        <v>227.5</v>
      </c>
      <c r="L168" s="183">
        <v>0.25418994413407803</v>
      </c>
      <c r="M168" s="179" t="s">
        <v>539</v>
      </c>
      <c r="N168" s="184">
        <v>43117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105</v>
      </c>
      <c r="B169" s="177">
        <v>43020</v>
      </c>
      <c r="C169" s="177"/>
      <c r="D169" s="178" t="s">
        <v>334</v>
      </c>
      <c r="E169" s="179" t="s">
        <v>569</v>
      </c>
      <c r="F169" s="180">
        <v>525</v>
      </c>
      <c r="G169" s="179"/>
      <c r="H169" s="179">
        <v>629</v>
      </c>
      <c r="I169" s="181">
        <v>629</v>
      </c>
      <c r="J169" s="182" t="s">
        <v>627</v>
      </c>
      <c r="K169" s="152">
        <v>104</v>
      </c>
      <c r="L169" s="183">
        <v>0.19809523809523799</v>
      </c>
      <c r="M169" s="179" t="s">
        <v>539</v>
      </c>
      <c r="N169" s="184">
        <v>43119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106</v>
      </c>
      <c r="B170" s="177">
        <v>43046</v>
      </c>
      <c r="C170" s="177"/>
      <c r="D170" s="178" t="s">
        <v>371</v>
      </c>
      <c r="E170" s="179" t="s">
        <v>569</v>
      </c>
      <c r="F170" s="180">
        <v>740</v>
      </c>
      <c r="G170" s="179"/>
      <c r="H170" s="179">
        <v>892.5</v>
      </c>
      <c r="I170" s="181">
        <v>900</v>
      </c>
      <c r="J170" s="182" t="s">
        <v>707</v>
      </c>
      <c r="K170" s="152">
        <f>H170-F170</f>
        <v>152.5</v>
      </c>
      <c r="L170" s="183">
        <f>K170/F170</f>
        <v>0.20608108108108109</v>
      </c>
      <c r="M170" s="179" t="s">
        <v>539</v>
      </c>
      <c r="N170" s="184">
        <v>43052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107</v>
      </c>
      <c r="B171" s="146">
        <v>43073</v>
      </c>
      <c r="C171" s="146"/>
      <c r="D171" s="147" t="s">
        <v>708</v>
      </c>
      <c r="E171" s="148" t="s">
        <v>569</v>
      </c>
      <c r="F171" s="149">
        <v>118.5</v>
      </c>
      <c r="G171" s="148"/>
      <c r="H171" s="148">
        <v>143.5</v>
      </c>
      <c r="I171" s="150">
        <v>145</v>
      </c>
      <c r="J171" s="151" t="s">
        <v>560</v>
      </c>
      <c r="K171" s="152">
        <f>H171-F171</f>
        <v>25</v>
      </c>
      <c r="L171" s="153">
        <f>K171/F171</f>
        <v>0.2109704641350211</v>
      </c>
      <c r="M171" s="148" t="s">
        <v>539</v>
      </c>
      <c r="N171" s="154">
        <v>43097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108</v>
      </c>
      <c r="B172" s="156">
        <v>43090</v>
      </c>
      <c r="C172" s="156"/>
      <c r="D172" s="157" t="s">
        <v>408</v>
      </c>
      <c r="E172" s="158" t="s">
        <v>569</v>
      </c>
      <c r="F172" s="159">
        <v>715</v>
      </c>
      <c r="G172" s="159"/>
      <c r="H172" s="160">
        <v>500</v>
      </c>
      <c r="I172" s="160">
        <v>872</v>
      </c>
      <c r="J172" s="161" t="s">
        <v>709</v>
      </c>
      <c r="K172" s="162">
        <f>H172-F172</f>
        <v>-215</v>
      </c>
      <c r="L172" s="163">
        <f>K172/F172</f>
        <v>-0.30069930069930068</v>
      </c>
      <c r="M172" s="159" t="s">
        <v>551</v>
      </c>
      <c r="N172" s="156">
        <v>43670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109</v>
      </c>
      <c r="B173" s="146">
        <v>43098</v>
      </c>
      <c r="C173" s="146"/>
      <c r="D173" s="147" t="s">
        <v>553</v>
      </c>
      <c r="E173" s="148" t="s">
        <v>569</v>
      </c>
      <c r="F173" s="149">
        <v>435</v>
      </c>
      <c r="G173" s="148"/>
      <c r="H173" s="148">
        <v>542.5</v>
      </c>
      <c r="I173" s="150">
        <v>539</v>
      </c>
      <c r="J173" s="151" t="s">
        <v>627</v>
      </c>
      <c r="K173" s="152">
        <v>107.5</v>
      </c>
      <c r="L173" s="153">
        <v>0.247126436781609</v>
      </c>
      <c r="M173" s="148" t="s">
        <v>539</v>
      </c>
      <c r="N173" s="154">
        <v>43206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110</v>
      </c>
      <c r="B174" s="146">
        <v>43098</v>
      </c>
      <c r="C174" s="146"/>
      <c r="D174" s="147" t="s">
        <v>511</v>
      </c>
      <c r="E174" s="148" t="s">
        <v>569</v>
      </c>
      <c r="F174" s="149">
        <v>885</v>
      </c>
      <c r="G174" s="148"/>
      <c r="H174" s="148">
        <v>1090</v>
      </c>
      <c r="I174" s="150">
        <v>1084</v>
      </c>
      <c r="J174" s="151" t="s">
        <v>627</v>
      </c>
      <c r="K174" s="152">
        <v>205</v>
      </c>
      <c r="L174" s="153">
        <v>0.23163841807909599</v>
      </c>
      <c r="M174" s="148" t="s">
        <v>539</v>
      </c>
      <c r="N174" s="154">
        <v>43213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111</v>
      </c>
      <c r="B175" s="186">
        <v>43192</v>
      </c>
      <c r="C175" s="186"/>
      <c r="D175" s="164" t="s">
        <v>710</v>
      </c>
      <c r="E175" s="159" t="s">
        <v>569</v>
      </c>
      <c r="F175" s="187">
        <v>478.5</v>
      </c>
      <c r="G175" s="159"/>
      <c r="H175" s="159">
        <v>442</v>
      </c>
      <c r="I175" s="160">
        <v>613</v>
      </c>
      <c r="J175" s="161" t="s">
        <v>711</v>
      </c>
      <c r="K175" s="162">
        <f>H175-F175</f>
        <v>-36.5</v>
      </c>
      <c r="L175" s="163">
        <f>K175/F175</f>
        <v>-7.6280041797283177E-2</v>
      </c>
      <c r="M175" s="159" t="s">
        <v>551</v>
      </c>
      <c r="N175" s="156">
        <v>43762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112</v>
      </c>
      <c r="B176" s="156">
        <v>43194</v>
      </c>
      <c r="C176" s="156"/>
      <c r="D176" s="157" t="s">
        <v>712</v>
      </c>
      <c r="E176" s="158" t="s">
        <v>569</v>
      </c>
      <c r="F176" s="159">
        <f>141.5-7.3</f>
        <v>134.19999999999999</v>
      </c>
      <c r="G176" s="159"/>
      <c r="H176" s="160">
        <v>77</v>
      </c>
      <c r="I176" s="160">
        <v>180</v>
      </c>
      <c r="J176" s="161" t="s">
        <v>713</v>
      </c>
      <c r="K176" s="162">
        <f>H176-F176</f>
        <v>-57.199999999999989</v>
      </c>
      <c r="L176" s="163">
        <f>K176/F176</f>
        <v>-0.42622950819672129</v>
      </c>
      <c r="M176" s="159" t="s">
        <v>551</v>
      </c>
      <c r="N176" s="156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113</v>
      </c>
      <c r="B177" s="156">
        <v>43209</v>
      </c>
      <c r="C177" s="156"/>
      <c r="D177" s="157" t="s">
        <v>714</v>
      </c>
      <c r="E177" s="158" t="s">
        <v>569</v>
      </c>
      <c r="F177" s="159">
        <v>430</v>
      </c>
      <c r="G177" s="159"/>
      <c r="H177" s="160">
        <v>220</v>
      </c>
      <c r="I177" s="160">
        <v>537</v>
      </c>
      <c r="J177" s="161" t="s">
        <v>715</v>
      </c>
      <c r="K177" s="162">
        <f>H177-F177</f>
        <v>-210</v>
      </c>
      <c r="L177" s="163">
        <f>K177/F177</f>
        <v>-0.48837209302325579</v>
      </c>
      <c r="M177" s="159" t="s">
        <v>551</v>
      </c>
      <c r="N177" s="156">
        <v>43252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114</v>
      </c>
      <c r="B178" s="177">
        <v>43220</v>
      </c>
      <c r="C178" s="177"/>
      <c r="D178" s="178" t="s">
        <v>372</v>
      </c>
      <c r="E178" s="179" t="s">
        <v>569</v>
      </c>
      <c r="F178" s="179">
        <v>153.5</v>
      </c>
      <c r="G178" s="179"/>
      <c r="H178" s="179">
        <v>196</v>
      </c>
      <c r="I178" s="181">
        <v>196</v>
      </c>
      <c r="J178" s="151" t="s">
        <v>716</v>
      </c>
      <c r="K178" s="152">
        <f>H178-F178</f>
        <v>42.5</v>
      </c>
      <c r="L178" s="153">
        <f>K178/F178</f>
        <v>0.27687296416938112</v>
      </c>
      <c r="M178" s="148" t="s">
        <v>539</v>
      </c>
      <c r="N178" s="154">
        <v>43605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115</v>
      </c>
      <c r="B179" s="156">
        <v>43306</v>
      </c>
      <c r="C179" s="156"/>
      <c r="D179" s="157" t="s">
        <v>686</v>
      </c>
      <c r="E179" s="158" t="s">
        <v>569</v>
      </c>
      <c r="F179" s="159">
        <v>27.5</v>
      </c>
      <c r="G179" s="159"/>
      <c r="H179" s="160">
        <v>13.1</v>
      </c>
      <c r="I179" s="160">
        <v>60</v>
      </c>
      <c r="J179" s="161" t="s">
        <v>717</v>
      </c>
      <c r="K179" s="162">
        <v>-14.4</v>
      </c>
      <c r="L179" s="163">
        <v>-0.52363636363636401</v>
      </c>
      <c r="M179" s="159" t="s">
        <v>551</v>
      </c>
      <c r="N179" s="156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116</v>
      </c>
      <c r="B180" s="186">
        <v>43318</v>
      </c>
      <c r="C180" s="186"/>
      <c r="D180" s="164" t="s">
        <v>718</v>
      </c>
      <c r="E180" s="159" t="s">
        <v>569</v>
      </c>
      <c r="F180" s="159">
        <v>148.5</v>
      </c>
      <c r="G180" s="159"/>
      <c r="H180" s="159">
        <v>102</v>
      </c>
      <c r="I180" s="160">
        <v>182</v>
      </c>
      <c r="J180" s="161" t="s">
        <v>719</v>
      </c>
      <c r="K180" s="162">
        <f>H180-F180</f>
        <v>-46.5</v>
      </c>
      <c r="L180" s="163">
        <f>K180/F180</f>
        <v>-0.31313131313131315</v>
      </c>
      <c r="M180" s="159" t="s">
        <v>551</v>
      </c>
      <c r="N180" s="156">
        <v>43661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117</v>
      </c>
      <c r="B181" s="146">
        <v>43335</v>
      </c>
      <c r="C181" s="146"/>
      <c r="D181" s="147" t="s">
        <v>720</v>
      </c>
      <c r="E181" s="148" t="s">
        <v>569</v>
      </c>
      <c r="F181" s="179">
        <v>285</v>
      </c>
      <c r="G181" s="148"/>
      <c r="H181" s="148">
        <v>355</v>
      </c>
      <c r="I181" s="150">
        <v>364</v>
      </c>
      <c r="J181" s="151" t="s">
        <v>721</v>
      </c>
      <c r="K181" s="152">
        <v>70</v>
      </c>
      <c r="L181" s="153">
        <v>0.24561403508771901</v>
      </c>
      <c r="M181" s="148" t="s">
        <v>539</v>
      </c>
      <c r="N181" s="154">
        <v>43455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118</v>
      </c>
      <c r="B182" s="146">
        <v>43341</v>
      </c>
      <c r="C182" s="146"/>
      <c r="D182" s="147" t="s">
        <v>360</v>
      </c>
      <c r="E182" s="148" t="s">
        <v>569</v>
      </c>
      <c r="F182" s="179">
        <v>525</v>
      </c>
      <c r="G182" s="148"/>
      <c r="H182" s="148">
        <v>585</v>
      </c>
      <c r="I182" s="150">
        <v>635</v>
      </c>
      <c r="J182" s="151" t="s">
        <v>722</v>
      </c>
      <c r="K182" s="152">
        <f t="shared" ref="K182:K199" si="23">H182-F182</f>
        <v>60</v>
      </c>
      <c r="L182" s="153">
        <f t="shared" ref="L182:L199" si="24">K182/F182</f>
        <v>0.11428571428571428</v>
      </c>
      <c r="M182" s="148" t="s">
        <v>539</v>
      </c>
      <c r="N182" s="154">
        <v>43662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119</v>
      </c>
      <c r="B183" s="146">
        <v>43395</v>
      </c>
      <c r="C183" s="146"/>
      <c r="D183" s="147" t="s">
        <v>348</v>
      </c>
      <c r="E183" s="148" t="s">
        <v>569</v>
      </c>
      <c r="F183" s="179">
        <v>475</v>
      </c>
      <c r="G183" s="148"/>
      <c r="H183" s="148">
        <v>574</v>
      </c>
      <c r="I183" s="150">
        <v>570</v>
      </c>
      <c r="J183" s="151" t="s">
        <v>627</v>
      </c>
      <c r="K183" s="152">
        <f t="shared" si="23"/>
        <v>99</v>
      </c>
      <c r="L183" s="153">
        <f t="shared" si="24"/>
        <v>0.20842105263157895</v>
      </c>
      <c r="M183" s="148" t="s">
        <v>539</v>
      </c>
      <c r="N183" s="154">
        <v>43403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120</v>
      </c>
      <c r="B184" s="177">
        <v>43397</v>
      </c>
      <c r="C184" s="177"/>
      <c r="D184" s="178" t="s">
        <v>367</v>
      </c>
      <c r="E184" s="179" t="s">
        <v>569</v>
      </c>
      <c r="F184" s="179">
        <v>707.5</v>
      </c>
      <c r="G184" s="179"/>
      <c r="H184" s="179">
        <v>872</v>
      </c>
      <c r="I184" s="181">
        <v>872</v>
      </c>
      <c r="J184" s="182" t="s">
        <v>627</v>
      </c>
      <c r="K184" s="152">
        <f t="shared" si="23"/>
        <v>164.5</v>
      </c>
      <c r="L184" s="183">
        <f t="shared" si="24"/>
        <v>0.23250883392226149</v>
      </c>
      <c r="M184" s="179" t="s">
        <v>539</v>
      </c>
      <c r="N184" s="184">
        <v>43482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121</v>
      </c>
      <c r="B185" s="177">
        <v>43398</v>
      </c>
      <c r="C185" s="177"/>
      <c r="D185" s="178" t="s">
        <v>723</v>
      </c>
      <c r="E185" s="179" t="s">
        <v>569</v>
      </c>
      <c r="F185" s="179">
        <v>162</v>
      </c>
      <c r="G185" s="179"/>
      <c r="H185" s="179">
        <v>204</v>
      </c>
      <c r="I185" s="181">
        <v>209</v>
      </c>
      <c r="J185" s="182" t="s">
        <v>724</v>
      </c>
      <c r="K185" s="152">
        <f t="shared" si="23"/>
        <v>42</v>
      </c>
      <c r="L185" s="183">
        <f t="shared" si="24"/>
        <v>0.25925925925925924</v>
      </c>
      <c r="M185" s="179" t="s">
        <v>539</v>
      </c>
      <c r="N185" s="184">
        <v>43539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122</v>
      </c>
      <c r="B186" s="177">
        <v>43399</v>
      </c>
      <c r="C186" s="177"/>
      <c r="D186" s="178" t="s">
        <v>448</v>
      </c>
      <c r="E186" s="179" t="s">
        <v>569</v>
      </c>
      <c r="F186" s="179">
        <v>240</v>
      </c>
      <c r="G186" s="179"/>
      <c r="H186" s="179">
        <v>297</v>
      </c>
      <c r="I186" s="181">
        <v>297</v>
      </c>
      <c r="J186" s="182" t="s">
        <v>627</v>
      </c>
      <c r="K186" s="188">
        <f t="shared" si="23"/>
        <v>57</v>
      </c>
      <c r="L186" s="183">
        <f t="shared" si="24"/>
        <v>0.23749999999999999</v>
      </c>
      <c r="M186" s="179" t="s">
        <v>539</v>
      </c>
      <c r="N186" s="184">
        <v>43417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123</v>
      </c>
      <c r="B187" s="146">
        <v>43439</v>
      </c>
      <c r="C187" s="146"/>
      <c r="D187" s="147" t="s">
        <v>725</v>
      </c>
      <c r="E187" s="148" t="s">
        <v>569</v>
      </c>
      <c r="F187" s="148">
        <v>202.5</v>
      </c>
      <c r="G187" s="148"/>
      <c r="H187" s="148">
        <v>255</v>
      </c>
      <c r="I187" s="150">
        <v>252</v>
      </c>
      <c r="J187" s="151" t="s">
        <v>627</v>
      </c>
      <c r="K187" s="152">
        <f t="shared" si="23"/>
        <v>52.5</v>
      </c>
      <c r="L187" s="153">
        <f t="shared" si="24"/>
        <v>0.25925925925925924</v>
      </c>
      <c r="M187" s="148" t="s">
        <v>539</v>
      </c>
      <c r="N187" s="154">
        <v>43542</v>
      </c>
      <c r="O187" s="1"/>
      <c r="P187" s="1"/>
      <c r="Q187" s="1"/>
      <c r="R187" s="6" t="s">
        <v>726</v>
      </c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124</v>
      </c>
      <c r="B188" s="177">
        <v>43465</v>
      </c>
      <c r="C188" s="146"/>
      <c r="D188" s="178" t="s">
        <v>395</v>
      </c>
      <c r="E188" s="179" t="s">
        <v>569</v>
      </c>
      <c r="F188" s="179">
        <v>710</v>
      </c>
      <c r="G188" s="179"/>
      <c r="H188" s="179">
        <v>866</v>
      </c>
      <c r="I188" s="181">
        <v>866</v>
      </c>
      <c r="J188" s="182" t="s">
        <v>627</v>
      </c>
      <c r="K188" s="152">
        <f t="shared" si="23"/>
        <v>156</v>
      </c>
      <c r="L188" s="153">
        <f t="shared" si="24"/>
        <v>0.21971830985915494</v>
      </c>
      <c r="M188" s="148" t="s">
        <v>539</v>
      </c>
      <c r="N188" s="154">
        <v>43553</v>
      </c>
      <c r="O188" s="1"/>
      <c r="P188" s="1"/>
      <c r="Q188" s="1"/>
      <c r="R188" s="6" t="s">
        <v>726</v>
      </c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125</v>
      </c>
      <c r="B189" s="177">
        <v>43522</v>
      </c>
      <c r="C189" s="177"/>
      <c r="D189" s="178" t="s">
        <v>151</v>
      </c>
      <c r="E189" s="179" t="s">
        <v>569</v>
      </c>
      <c r="F189" s="179">
        <v>337.25</v>
      </c>
      <c r="G189" s="179"/>
      <c r="H189" s="179">
        <v>398.5</v>
      </c>
      <c r="I189" s="181">
        <v>411</v>
      </c>
      <c r="J189" s="151" t="s">
        <v>727</v>
      </c>
      <c r="K189" s="152">
        <f t="shared" si="23"/>
        <v>61.25</v>
      </c>
      <c r="L189" s="153">
        <f t="shared" si="24"/>
        <v>0.1816160118606375</v>
      </c>
      <c r="M189" s="148" t="s">
        <v>539</v>
      </c>
      <c r="N189" s="154">
        <v>43760</v>
      </c>
      <c r="O189" s="1"/>
      <c r="P189" s="1"/>
      <c r="Q189" s="1"/>
      <c r="R189" s="6" t="s">
        <v>726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126</v>
      </c>
      <c r="B190" s="190">
        <v>43559</v>
      </c>
      <c r="C190" s="190"/>
      <c r="D190" s="191" t="s">
        <v>728</v>
      </c>
      <c r="E190" s="192" t="s">
        <v>569</v>
      </c>
      <c r="F190" s="192">
        <v>130</v>
      </c>
      <c r="G190" s="192"/>
      <c r="H190" s="192">
        <v>65</v>
      </c>
      <c r="I190" s="193">
        <v>158</v>
      </c>
      <c r="J190" s="161" t="s">
        <v>729</v>
      </c>
      <c r="K190" s="162">
        <f t="shared" si="23"/>
        <v>-65</v>
      </c>
      <c r="L190" s="163">
        <f t="shared" si="24"/>
        <v>-0.5</v>
      </c>
      <c r="M190" s="159" t="s">
        <v>551</v>
      </c>
      <c r="N190" s="156">
        <v>43726</v>
      </c>
      <c r="O190" s="1"/>
      <c r="P190" s="1"/>
      <c r="Q190" s="1"/>
      <c r="R190" s="6" t="s">
        <v>730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127</v>
      </c>
      <c r="B191" s="177">
        <v>43017</v>
      </c>
      <c r="C191" s="177"/>
      <c r="D191" s="178" t="s">
        <v>182</v>
      </c>
      <c r="E191" s="179" t="s">
        <v>569</v>
      </c>
      <c r="F191" s="179">
        <v>141.5</v>
      </c>
      <c r="G191" s="179"/>
      <c r="H191" s="179">
        <v>183.5</v>
      </c>
      <c r="I191" s="181">
        <v>210</v>
      </c>
      <c r="J191" s="151" t="s">
        <v>724</v>
      </c>
      <c r="K191" s="152">
        <f t="shared" si="23"/>
        <v>42</v>
      </c>
      <c r="L191" s="153">
        <f t="shared" si="24"/>
        <v>0.29681978798586572</v>
      </c>
      <c r="M191" s="148" t="s">
        <v>539</v>
      </c>
      <c r="N191" s="154">
        <v>43042</v>
      </c>
      <c r="O191" s="1"/>
      <c r="P191" s="1"/>
      <c r="Q191" s="1"/>
      <c r="R191" s="6" t="s">
        <v>730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128</v>
      </c>
      <c r="B192" s="190">
        <v>43074</v>
      </c>
      <c r="C192" s="190"/>
      <c r="D192" s="191" t="s">
        <v>731</v>
      </c>
      <c r="E192" s="192" t="s">
        <v>569</v>
      </c>
      <c r="F192" s="187">
        <v>172</v>
      </c>
      <c r="G192" s="192"/>
      <c r="H192" s="192">
        <v>155.25</v>
      </c>
      <c r="I192" s="193">
        <v>230</v>
      </c>
      <c r="J192" s="161" t="s">
        <v>732</v>
      </c>
      <c r="K192" s="162">
        <f t="shared" si="23"/>
        <v>-16.75</v>
      </c>
      <c r="L192" s="163">
        <f t="shared" si="24"/>
        <v>-9.7383720930232565E-2</v>
      </c>
      <c r="M192" s="159" t="s">
        <v>551</v>
      </c>
      <c r="N192" s="156">
        <v>43787</v>
      </c>
      <c r="O192" s="1"/>
      <c r="P192" s="1"/>
      <c r="Q192" s="1"/>
      <c r="R192" s="6" t="s">
        <v>730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129</v>
      </c>
      <c r="B193" s="177">
        <v>43398</v>
      </c>
      <c r="C193" s="177"/>
      <c r="D193" s="178" t="s">
        <v>107</v>
      </c>
      <c r="E193" s="179" t="s">
        <v>569</v>
      </c>
      <c r="F193" s="179">
        <v>698.5</v>
      </c>
      <c r="G193" s="179"/>
      <c r="H193" s="179">
        <v>890</v>
      </c>
      <c r="I193" s="181">
        <v>890</v>
      </c>
      <c r="J193" s="151" t="s">
        <v>793</v>
      </c>
      <c r="K193" s="152">
        <f t="shared" si="23"/>
        <v>191.5</v>
      </c>
      <c r="L193" s="153">
        <f t="shared" si="24"/>
        <v>0.27415891195418757</v>
      </c>
      <c r="M193" s="148" t="s">
        <v>539</v>
      </c>
      <c r="N193" s="154">
        <v>44328</v>
      </c>
      <c r="O193" s="1"/>
      <c r="P193" s="1"/>
      <c r="Q193" s="1"/>
      <c r="R193" s="6" t="s">
        <v>726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130</v>
      </c>
      <c r="B194" s="177">
        <v>42877</v>
      </c>
      <c r="C194" s="177"/>
      <c r="D194" s="178" t="s">
        <v>359</v>
      </c>
      <c r="E194" s="179" t="s">
        <v>569</v>
      </c>
      <c r="F194" s="179">
        <v>127.6</v>
      </c>
      <c r="G194" s="179"/>
      <c r="H194" s="179">
        <v>138</v>
      </c>
      <c r="I194" s="181">
        <v>190</v>
      </c>
      <c r="J194" s="151" t="s">
        <v>733</v>
      </c>
      <c r="K194" s="152">
        <f t="shared" si="23"/>
        <v>10.400000000000006</v>
      </c>
      <c r="L194" s="153">
        <f t="shared" si="24"/>
        <v>8.1504702194357417E-2</v>
      </c>
      <c r="M194" s="148" t="s">
        <v>539</v>
      </c>
      <c r="N194" s="154">
        <v>43774</v>
      </c>
      <c r="O194" s="1"/>
      <c r="P194" s="1"/>
      <c r="Q194" s="1"/>
      <c r="R194" s="6" t="s">
        <v>730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131</v>
      </c>
      <c r="B195" s="177">
        <v>43158</v>
      </c>
      <c r="C195" s="177"/>
      <c r="D195" s="178" t="s">
        <v>734</v>
      </c>
      <c r="E195" s="179" t="s">
        <v>569</v>
      </c>
      <c r="F195" s="179">
        <v>317</v>
      </c>
      <c r="G195" s="179"/>
      <c r="H195" s="179">
        <v>382.5</v>
      </c>
      <c r="I195" s="181">
        <v>398</v>
      </c>
      <c r="J195" s="151" t="s">
        <v>735</v>
      </c>
      <c r="K195" s="152">
        <f t="shared" si="23"/>
        <v>65.5</v>
      </c>
      <c r="L195" s="153">
        <f t="shared" si="24"/>
        <v>0.20662460567823343</v>
      </c>
      <c r="M195" s="148" t="s">
        <v>539</v>
      </c>
      <c r="N195" s="154">
        <v>44238</v>
      </c>
      <c r="O195" s="1"/>
      <c r="P195" s="1"/>
      <c r="Q195" s="1"/>
      <c r="R195" s="6" t="s">
        <v>730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132</v>
      </c>
      <c r="B196" s="190">
        <v>43164</v>
      </c>
      <c r="C196" s="190"/>
      <c r="D196" s="191" t="s">
        <v>144</v>
      </c>
      <c r="E196" s="192" t="s">
        <v>569</v>
      </c>
      <c r="F196" s="187">
        <f>510-14.4</f>
        <v>495.6</v>
      </c>
      <c r="G196" s="192"/>
      <c r="H196" s="192">
        <v>350</v>
      </c>
      <c r="I196" s="193">
        <v>672</v>
      </c>
      <c r="J196" s="161" t="s">
        <v>736</v>
      </c>
      <c r="K196" s="162">
        <f t="shared" si="23"/>
        <v>-145.60000000000002</v>
      </c>
      <c r="L196" s="163">
        <f t="shared" si="24"/>
        <v>-0.29378531073446329</v>
      </c>
      <c r="M196" s="159" t="s">
        <v>551</v>
      </c>
      <c r="N196" s="156">
        <v>43887</v>
      </c>
      <c r="O196" s="1"/>
      <c r="P196" s="1"/>
      <c r="Q196" s="1"/>
      <c r="R196" s="6" t="s">
        <v>726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133</v>
      </c>
      <c r="B197" s="190">
        <v>43237</v>
      </c>
      <c r="C197" s="190"/>
      <c r="D197" s="191" t="s">
        <v>440</v>
      </c>
      <c r="E197" s="192" t="s">
        <v>569</v>
      </c>
      <c r="F197" s="187">
        <v>230.3</v>
      </c>
      <c r="G197" s="192"/>
      <c r="H197" s="192">
        <v>102.5</v>
      </c>
      <c r="I197" s="193">
        <v>348</v>
      </c>
      <c r="J197" s="161" t="s">
        <v>737</v>
      </c>
      <c r="K197" s="162">
        <f t="shared" si="23"/>
        <v>-127.80000000000001</v>
      </c>
      <c r="L197" s="163">
        <f t="shared" si="24"/>
        <v>-0.55492835432045162</v>
      </c>
      <c r="M197" s="159" t="s">
        <v>551</v>
      </c>
      <c r="N197" s="156">
        <v>43896</v>
      </c>
      <c r="O197" s="1"/>
      <c r="P197" s="1"/>
      <c r="Q197" s="1"/>
      <c r="R197" s="6" t="s">
        <v>726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134</v>
      </c>
      <c r="B198" s="177">
        <v>43258</v>
      </c>
      <c r="C198" s="177"/>
      <c r="D198" s="178" t="s">
        <v>412</v>
      </c>
      <c r="E198" s="179" t="s">
        <v>569</v>
      </c>
      <c r="F198" s="179">
        <f>342.5-5.1</f>
        <v>337.4</v>
      </c>
      <c r="G198" s="179"/>
      <c r="H198" s="179">
        <v>412.5</v>
      </c>
      <c r="I198" s="181">
        <v>439</v>
      </c>
      <c r="J198" s="151" t="s">
        <v>738</v>
      </c>
      <c r="K198" s="152">
        <f t="shared" si="23"/>
        <v>75.100000000000023</v>
      </c>
      <c r="L198" s="153">
        <f t="shared" si="24"/>
        <v>0.22258446947243635</v>
      </c>
      <c r="M198" s="148" t="s">
        <v>539</v>
      </c>
      <c r="N198" s="154">
        <v>44230</v>
      </c>
      <c r="O198" s="1"/>
      <c r="P198" s="1"/>
      <c r="Q198" s="1"/>
      <c r="R198" s="6" t="s">
        <v>730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0">
        <v>135</v>
      </c>
      <c r="B199" s="169">
        <v>43285</v>
      </c>
      <c r="C199" s="169"/>
      <c r="D199" s="170" t="s">
        <v>55</v>
      </c>
      <c r="E199" s="171" t="s">
        <v>569</v>
      </c>
      <c r="F199" s="171">
        <f>127.5-5.53</f>
        <v>121.97</v>
      </c>
      <c r="G199" s="172"/>
      <c r="H199" s="172">
        <v>122.5</v>
      </c>
      <c r="I199" s="172">
        <v>170</v>
      </c>
      <c r="J199" s="173" t="s">
        <v>765</v>
      </c>
      <c r="K199" s="174">
        <f t="shared" si="23"/>
        <v>0.53000000000000114</v>
      </c>
      <c r="L199" s="175">
        <f t="shared" si="24"/>
        <v>4.3453308190538747E-3</v>
      </c>
      <c r="M199" s="171" t="s">
        <v>660</v>
      </c>
      <c r="N199" s="169">
        <v>44431</v>
      </c>
      <c r="O199" s="1"/>
      <c r="P199" s="1"/>
      <c r="Q199" s="1"/>
      <c r="R199" s="6" t="s">
        <v>726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136</v>
      </c>
      <c r="B200" s="190">
        <v>43294</v>
      </c>
      <c r="C200" s="190"/>
      <c r="D200" s="191" t="s">
        <v>350</v>
      </c>
      <c r="E200" s="192" t="s">
        <v>569</v>
      </c>
      <c r="F200" s="187">
        <v>46.5</v>
      </c>
      <c r="G200" s="192"/>
      <c r="H200" s="192">
        <v>17</v>
      </c>
      <c r="I200" s="193">
        <v>59</v>
      </c>
      <c r="J200" s="161" t="s">
        <v>739</v>
      </c>
      <c r="K200" s="162">
        <f t="shared" ref="K200:K208" si="25">H200-F200</f>
        <v>-29.5</v>
      </c>
      <c r="L200" s="163">
        <f t="shared" ref="L200:L208" si="26">K200/F200</f>
        <v>-0.63440860215053763</v>
      </c>
      <c r="M200" s="159" t="s">
        <v>551</v>
      </c>
      <c r="N200" s="156">
        <v>43887</v>
      </c>
      <c r="O200" s="1"/>
      <c r="P200" s="1"/>
      <c r="Q200" s="1"/>
      <c r="R200" s="6" t="s">
        <v>726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137</v>
      </c>
      <c r="B201" s="177">
        <v>43396</v>
      </c>
      <c r="C201" s="177"/>
      <c r="D201" s="178" t="s">
        <v>397</v>
      </c>
      <c r="E201" s="179" t="s">
        <v>569</v>
      </c>
      <c r="F201" s="179">
        <v>156.5</v>
      </c>
      <c r="G201" s="179"/>
      <c r="H201" s="179">
        <v>207.5</v>
      </c>
      <c r="I201" s="181">
        <v>191</v>
      </c>
      <c r="J201" s="151" t="s">
        <v>627</v>
      </c>
      <c r="K201" s="152">
        <f t="shared" si="25"/>
        <v>51</v>
      </c>
      <c r="L201" s="153">
        <f t="shared" si="26"/>
        <v>0.32587859424920129</v>
      </c>
      <c r="M201" s="148" t="s">
        <v>539</v>
      </c>
      <c r="N201" s="154">
        <v>44369</v>
      </c>
      <c r="O201" s="1"/>
      <c r="P201" s="1"/>
      <c r="Q201" s="1"/>
      <c r="R201" s="6" t="s">
        <v>726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138</v>
      </c>
      <c r="B202" s="177">
        <v>43439</v>
      </c>
      <c r="C202" s="177"/>
      <c r="D202" s="178" t="s">
        <v>315</v>
      </c>
      <c r="E202" s="179" t="s">
        <v>569</v>
      </c>
      <c r="F202" s="179">
        <v>259.5</v>
      </c>
      <c r="G202" s="179"/>
      <c r="H202" s="179">
        <v>320</v>
      </c>
      <c r="I202" s="181">
        <v>320</v>
      </c>
      <c r="J202" s="151" t="s">
        <v>627</v>
      </c>
      <c r="K202" s="152">
        <f t="shared" si="25"/>
        <v>60.5</v>
      </c>
      <c r="L202" s="153">
        <f t="shared" si="26"/>
        <v>0.23314065510597304</v>
      </c>
      <c r="M202" s="148" t="s">
        <v>539</v>
      </c>
      <c r="N202" s="154">
        <v>44323</v>
      </c>
      <c r="O202" s="1"/>
      <c r="P202" s="1"/>
      <c r="Q202" s="1"/>
      <c r="R202" s="6" t="s">
        <v>726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139</v>
      </c>
      <c r="B203" s="190">
        <v>43439</v>
      </c>
      <c r="C203" s="190"/>
      <c r="D203" s="191" t="s">
        <v>740</v>
      </c>
      <c r="E203" s="192" t="s">
        <v>569</v>
      </c>
      <c r="F203" s="192">
        <v>715</v>
      </c>
      <c r="G203" s="192"/>
      <c r="H203" s="192">
        <v>445</v>
      </c>
      <c r="I203" s="193">
        <v>840</v>
      </c>
      <c r="J203" s="161" t="s">
        <v>741</v>
      </c>
      <c r="K203" s="162">
        <f t="shared" si="25"/>
        <v>-270</v>
      </c>
      <c r="L203" s="163">
        <f t="shared" si="26"/>
        <v>-0.3776223776223776</v>
      </c>
      <c r="M203" s="159" t="s">
        <v>551</v>
      </c>
      <c r="N203" s="156">
        <v>43800</v>
      </c>
      <c r="O203" s="1"/>
      <c r="P203" s="1"/>
      <c r="Q203" s="1"/>
      <c r="R203" s="6" t="s">
        <v>726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140</v>
      </c>
      <c r="B204" s="177">
        <v>43469</v>
      </c>
      <c r="C204" s="177"/>
      <c r="D204" s="178" t="s">
        <v>156</v>
      </c>
      <c r="E204" s="179" t="s">
        <v>569</v>
      </c>
      <c r="F204" s="179">
        <v>875</v>
      </c>
      <c r="G204" s="179"/>
      <c r="H204" s="179">
        <v>1165</v>
      </c>
      <c r="I204" s="181">
        <v>1185</v>
      </c>
      <c r="J204" s="151" t="s">
        <v>742</v>
      </c>
      <c r="K204" s="152">
        <f t="shared" si="25"/>
        <v>290</v>
      </c>
      <c r="L204" s="153">
        <f t="shared" si="26"/>
        <v>0.33142857142857141</v>
      </c>
      <c r="M204" s="148" t="s">
        <v>539</v>
      </c>
      <c r="N204" s="154">
        <v>43847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141</v>
      </c>
      <c r="B205" s="177">
        <v>43559</v>
      </c>
      <c r="C205" s="177"/>
      <c r="D205" s="178" t="s">
        <v>331</v>
      </c>
      <c r="E205" s="179" t="s">
        <v>569</v>
      </c>
      <c r="F205" s="179">
        <f>387-14.63</f>
        <v>372.37</v>
      </c>
      <c r="G205" s="179"/>
      <c r="H205" s="179">
        <v>490</v>
      </c>
      <c r="I205" s="181">
        <v>490</v>
      </c>
      <c r="J205" s="151" t="s">
        <v>627</v>
      </c>
      <c r="K205" s="152">
        <f t="shared" si="25"/>
        <v>117.63</v>
      </c>
      <c r="L205" s="153">
        <f t="shared" si="26"/>
        <v>0.31589548030185027</v>
      </c>
      <c r="M205" s="148" t="s">
        <v>539</v>
      </c>
      <c r="N205" s="154">
        <v>43850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142</v>
      </c>
      <c r="B206" s="190">
        <v>43578</v>
      </c>
      <c r="C206" s="190"/>
      <c r="D206" s="191" t="s">
        <v>743</v>
      </c>
      <c r="E206" s="192" t="s">
        <v>541</v>
      </c>
      <c r="F206" s="192">
        <v>220</v>
      </c>
      <c r="G206" s="192"/>
      <c r="H206" s="192">
        <v>127.5</v>
      </c>
      <c r="I206" s="193">
        <v>284</v>
      </c>
      <c r="J206" s="161" t="s">
        <v>744</v>
      </c>
      <c r="K206" s="162">
        <f t="shared" si="25"/>
        <v>-92.5</v>
      </c>
      <c r="L206" s="163">
        <f t="shared" si="26"/>
        <v>-0.42045454545454547</v>
      </c>
      <c r="M206" s="159" t="s">
        <v>551</v>
      </c>
      <c r="N206" s="156">
        <v>43896</v>
      </c>
      <c r="O206" s="1"/>
      <c r="P206" s="1"/>
      <c r="Q206" s="1"/>
      <c r="R206" s="6" t="s">
        <v>726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143</v>
      </c>
      <c r="B207" s="177">
        <v>43622</v>
      </c>
      <c r="C207" s="177"/>
      <c r="D207" s="178" t="s">
        <v>449</v>
      </c>
      <c r="E207" s="179" t="s">
        <v>541</v>
      </c>
      <c r="F207" s="179">
        <v>332.8</v>
      </c>
      <c r="G207" s="179"/>
      <c r="H207" s="179">
        <v>405</v>
      </c>
      <c r="I207" s="181">
        <v>419</v>
      </c>
      <c r="J207" s="151" t="s">
        <v>745</v>
      </c>
      <c r="K207" s="152">
        <f t="shared" si="25"/>
        <v>72.199999999999989</v>
      </c>
      <c r="L207" s="153">
        <f t="shared" si="26"/>
        <v>0.21694711538461534</v>
      </c>
      <c r="M207" s="148" t="s">
        <v>539</v>
      </c>
      <c r="N207" s="154">
        <v>43860</v>
      </c>
      <c r="O207" s="1"/>
      <c r="P207" s="1"/>
      <c r="Q207" s="1"/>
      <c r="R207" s="6" t="s">
        <v>730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0">
        <v>144</v>
      </c>
      <c r="B208" s="169">
        <v>43641</v>
      </c>
      <c r="C208" s="169"/>
      <c r="D208" s="170" t="s">
        <v>149</v>
      </c>
      <c r="E208" s="171" t="s">
        <v>569</v>
      </c>
      <c r="F208" s="171">
        <v>386</v>
      </c>
      <c r="G208" s="172"/>
      <c r="H208" s="172">
        <v>395</v>
      </c>
      <c r="I208" s="172">
        <v>452</v>
      </c>
      <c r="J208" s="173" t="s">
        <v>746</v>
      </c>
      <c r="K208" s="174">
        <f t="shared" si="25"/>
        <v>9</v>
      </c>
      <c r="L208" s="175">
        <f t="shared" si="26"/>
        <v>2.3316062176165803E-2</v>
      </c>
      <c r="M208" s="171" t="s">
        <v>660</v>
      </c>
      <c r="N208" s="169">
        <v>43868</v>
      </c>
      <c r="O208" s="1"/>
      <c r="P208" s="1"/>
      <c r="Q208" s="1"/>
      <c r="R208" s="6" t="s">
        <v>730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0">
        <v>145</v>
      </c>
      <c r="B209" s="169">
        <v>43707</v>
      </c>
      <c r="C209" s="169"/>
      <c r="D209" s="170" t="s">
        <v>130</v>
      </c>
      <c r="E209" s="171" t="s">
        <v>569</v>
      </c>
      <c r="F209" s="171">
        <v>137.5</v>
      </c>
      <c r="G209" s="172"/>
      <c r="H209" s="172">
        <v>138.5</v>
      </c>
      <c r="I209" s="172">
        <v>190</v>
      </c>
      <c r="J209" s="173" t="s">
        <v>764</v>
      </c>
      <c r="K209" s="174">
        <f>H209-F209</f>
        <v>1</v>
      </c>
      <c r="L209" s="175">
        <f>K209/F209</f>
        <v>7.2727272727272727E-3</v>
      </c>
      <c r="M209" s="171" t="s">
        <v>660</v>
      </c>
      <c r="N209" s="169">
        <v>44432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146</v>
      </c>
      <c r="B210" s="177">
        <v>43731</v>
      </c>
      <c r="C210" s="177"/>
      <c r="D210" s="178" t="s">
        <v>405</v>
      </c>
      <c r="E210" s="179" t="s">
        <v>569</v>
      </c>
      <c r="F210" s="179">
        <v>235</v>
      </c>
      <c r="G210" s="179"/>
      <c r="H210" s="179">
        <v>295</v>
      </c>
      <c r="I210" s="181">
        <v>296</v>
      </c>
      <c r="J210" s="151" t="s">
        <v>747</v>
      </c>
      <c r="K210" s="152">
        <f t="shared" ref="K210:K216" si="27">H210-F210</f>
        <v>60</v>
      </c>
      <c r="L210" s="153">
        <f t="shared" ref="L210:L216" si="28">K210/F210</f>
        <v>0.25531914893617019</v>
      </c>
      <c r="M210" s="148" t="s">
        <v>539</v>
      </c>
      <c r="N210" s="154">
        <v>43844</v>
      </c>
      <c r="O210" s="1"/>
      <c r="P210" s="1"/>
      <c r="Q210" s="1"/>
      <c r="R210" s="6" t="s">
        <v>730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147</v>
      </c>
      <c r="B211" s="177">
        <v>43752</v>
      </c>
      <c r="C211" s="177"/>
      <c r="D211" s="178" t="s">
        <v>748</v>
      </c>
      <c r="E211" s="179" t="s">
        <v>569</v>
      </c>
      <c r="F211" s="179">
        <v>277.5</v>
      </c>
      <c r="G211" s="179"/>
      <c r="H211" s="179">
        <v>333</v>
      </c>
      <c r="I211" s="181">
        <v>333</v>
      </c>
      <c r="J211" s="151" t="s">
        <v>749</v>
      </c>
      <c r="K211" s="152">
        <f t="shared" si="27"/>
        <v>55.5</v>
      </c>
      <c r="L211" s="153">
        <f t="shared" si="28"/>
        <v>0.2</v>
      </c>
      <c r="M211" s="148" t="s">
        <v>539</v>
      </c>
      <c r="N211" s="154">
        <v>43846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148</v>
      </c>
      <c r="B212" s="177">
        <v>43752</v>
      </c>
      <c r="C212" s="177"/>
      <c r="D212" s="178" t="s">
        <v>750</v>
      </c>
      <c r="E212" s="179" t="s">
        <v>569</v>
      </c>
      <c r="F212" s="179">
        <v>930</v>
      </c>
      <c r="G212" s="179"/>
      <c r="H212" s="179">
        <v>1165</v>
      </c>
      <c r="I212" s="181">
        <v>1200</v>
      </c>
      <c r="J212" s="151" t="s">
        <v>751</v>
      </c>
      <c r="K212" s="152">
        <f t="shared" si="27"/>
        <v>235</v>
      </c>
      <c r="L212" s="153">
        <f t="shared" si="28"/>
        <v>0.25268817204301075</v>
      </c>
      <c r="M212" s="148" t="s">
        <v>539</v>
      </c>
      <c r="N212" s="154">
        <v>43847</v>
      </c>
      <c r="O212" s="1"/>
      <c r="P212" s="1"/>
      <c r="Q212" s="1"/>
      <c r="R212" s="6" t="s">
        <v>730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149</v>
      </c>
      <c r="B213" s="177">
        <v>43753</v>
      </c>
      <c r="C213" s="177"/>
      <c r="D213" s="178" t="s">
        <v>752</v>
      </c>
      <c r="E213" s="179" t="s">
        <v>569</v>
      </c>
      <c r="F213" s="149">
        <v>111</v>
      </c>
      <c r="G213" s="179"/>
      <c r="H213" s="179">
        <v>141</v>
      </c>
      <c r="I213" s="181">
        <v>141</v>
      </c>
      <c r="J213" s="151" t="s">
        <v>554</v>
      </c>
      <c r="K213" s="152">
        <f t="shared" si="27"/>
        <v>30</v>
      </c>
      <c r="L213" s="153">
        <f t="shared" si="28"/>
        <v>0.27027027027027029</v>
      </c>
      <c r="M213" s="148" t="s">
        <v>539</v>
      </c>
      <c r="N213" s="154">
        <v>44328</v>
      </c>
      <c r="O213" s="1"/>
      <c r="P213" s="1"/>
      <c r="Q213" s="1"/>
      <c r="R213" s="6" t="s">
        <v>730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150</v>
      </c>
      <c r="B214" s="177">
        <v>43753</v>
      </c>
      <c r="C214" s="177"/>
      <c r="D214" s="178" t="s">
        <v>753</v>
      </c>
      <c r="E214" s="179" t="s">
        <v>569</v>
      </c>
      <c r="F214" s="149">
        <v>296</v>
      </c>
      <c r="G214" s="179"/>
      <c r="H214" s="179">
        <v>370</v>
      </c>
      <c r="I214" s="181">
        <v>370</v>
      </c>
      <c r="J214" s="151" t="s">
        <v>627</v>
      </c>
      <c r="K214" s="152">
        <f t="shared" si="27"/>
        <v>74</v>
      </c>
      <c r="L214" s="153">
        <f t="shared" si="28"/>
        <v>0.25</v>
      </c>
      <c r="M214" s="148" t="s">
        <v>539</v>
      </c>
      <c r="N214" s="154">
        <v>43853</v>
      </c>
      <c r="O214" s="1"/>
      <c r="P214" s="1"/>
      <c r="Q214" s="1"/>
      <c r="R214" s="6" t="s">
        <v>730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151</v>
      </c>
      <c r="B215" s="177">
        <v>43754</v>
      </c>
      <c r="C215" s="177"/>
      <c r="D215" s="178" t="s">
        <v>754</v>
      </c>
      <c r="E215" s="179" t="s">
        <v>569</v>
      </c>
      <c r="F215" s="149">
        <v>300</v>
      </c>
      <c r="G215" s="179"/>
      <c r="H215" s="179">
        <v>382.5</v>
      </c>
      <c r="I215" s="181">
        <v>344</v>
      </c>
      <c r="J215" s="151" t="s">
        <v>796</v>
      </c>
      <c r="K215" s="152">
        <f t="shared" si="27"/>
        <v>82.5</v>
      </c>
      <c r="L215" s="153">
        <f t="shared" si="28"/>
        <v>0.27500000000000002</v>
      </c>
      <c r="M215" s="148" t="s">
        <v>539</v>
      </c>
      <c r="N215" s="154">
        <v>44238</v>
      </c>
      <c r="O215" s="1"/>
      <c r="P215" s="1"/>
      <c r="Q215" s="1"/>
      <c r="R215" s="6" t="s">
        <v>730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152</v>
      </c>
      <c r="B216" s="177">
        <v>43832</v>
      </c>
      <c r="C216" s="177"/>
      <c r="D216" s="178" t="s">
        <v>755</v>
      </c>
      <c r="E216" s="179" t="s">
        <v>569</v>
      </c>
      <c r="F216" s="149">
        <v>495</v>
      </c>
      <c r="G216" s="179"/>
      <c r="H216" s="179">
        <v>595</v>
      </c>
      <c r="I216" s="181">
        <v>590</v>
      </c>
      <c r="J216" s="151" t="s">
        <v>795</v>
      </c>
      <c r="K216" s="152">
        <f t="shared" si="27"/>
        <v>100</v>
      </c>
      <c r="L216" s="153">
        <f t="shared" si="28"/>
        <v>0.20202020202020202</v>
      </c>
      <c r="M216" s="148" t="s">
        <v>539</v>
      </c>
      <c r="N216" s="154">
        <v>44589</v>
      </c>
      <c r="O216" s="1"/>
      <c r="P216" s="1"/>
      <c r="Q216" s="1"/>
      <c r="R216" s="6" t="s">
        <v>730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153</v>
      </c>
      <c r="B217" s="177">
        <v>43966</v>
      </c>
      <c r="C217" s="177"/>
      <c r="D217" s="178" t="s">
        <v>71</v>
      </c>
      <c r="E217" s="179" t="s">
        <v>569</v>
      </c>
      <c r="F217" s="149">
        <v>67.5</v>
      </c>
      <c r="G217" s="179"/>
      <c r="H217" s="179">
        <v>86</v>
      </c>
      <c r="I217" s="181">
        <v>86</v>
      </c>
      <c r="J217" s="151" t="s">
        <v>756</v>
      </c>
      <c r="K217" s="152">
        <f t="shared" ref="K217:K225" si="29">H217-F217</f>
        <v>18.5</v>
      </c>
      <c r="L217" s="153">
        <f t="shared" ref="L217:L225" si="30">K217/F217</f>
        <v>0.27407407407407408</v>
      </c>
      <c r="M217" s="148" t="s">
        <v>539</v>
      </c>
      <c r="N217" s="154">
        <v>44008</v>
      </c>
      <c r="O217" s="1"/>
      <c r="P217" s="1"/>
      <c r="Q217" s="1"/>
      <c r="R217" s="6" t="s">
        <v>730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154</v>
      </c>
      <c r="B218" s="177">
        <v>44035</v>
      </c>
      <c r="C218" s="177"/>
      <c r="D218" s="178" t="s">
        <v>448</v>
      </c>
      <c r="E218" s="179" t="s">
        <v>569</v>
      </c>
      <c r="F218" s="149">
        <v>231</v>
      </c>
      <c r="G218" s="179"/>
      <c r="H218" s="179">
        <v>281</v>
      </c>
      <c r="I218" s="181">
        <v>281</v>
      </c>
      <c r="J218" s="151" t="s">
        <v>627</v>
      </c>
      <c r="K218" s="152">
        <f t="shared" si="29"/>
        <v>50</v>
      </c>
      <c r="L218" s="153">
        <f t="shared" si="30"/>
        <v>0.21645021645021645</v>
      </c>
      <c r="M218" s="148" t="s">
        <v>539</v>
      </c>
      <c r="N218" s="154">
        <v>44358</v>
      </c>
      <c r="O218" s="1"/>
      <c r="P218" s="1"/>
      <c r="Q218" s="1"/>
      <c r="R218" s="6" t="s">
        <v>730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155</v>
      </c>
      <c r="B219" s="177">
        <v>44092</v>
      </c>
      <c r="C219" s="177"/>
      <c r="D219" s="178" t="s">
        <v>388</v>
      </c>
      <c r="E219" s="179" t="s">
        <v>569</v>
      </c>
      <c r="F219" s="179">
        <v>206</v>
      </c>
      <c r="G219" s="179"/>
      <c r="H219" s="179">
        <v>248</v>
      </c>
      <c r="I219" s="181">
        <v>248</v>
      </c>
      <c r="J219" s="151" t="s">
        <v>627</v>
      </c>
      <c r="K219" s="152">
        <f t="shared" si="29"/>
        <v>42</v>
      </c>
      <c r="L219" s="153">
        <f t="shared" si="30"/>
        <v>0.20388349514563106</v>
      </c>
      <c r="M219" s="148" t="s">
        <v>539</v>
      </c>
      <c r="N219" s="154">
        <v>44214</v>
      </c>
      <c r="O219" s="1"/>
      <c r="P219" s="1"/>
      <c r="Q219" s="1"/>
      <c r="R219" s="6" t="s">
        <v>730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156</v>
      </c>
      <c r="B220" s="177">
        <v>44140</v>
      </c>
      <c r="C220" s="177"/>
      <c r="D220" s="178" t="s">
        <v>388</v>
      </c>
      <c r="E220" s="179" t="s">
        <v>569</v>
      </c>
      <c r="F220" s="179">
        <v>182.5</v>
      </c>
      <c r="G220" s="179"/>
      <c r="H220" s="179">
        <v>248</v>
      </c>
      <c r="I220" s="181">
        <v>248</v>
      </c>
      <c r="J220" s="151" t="s">
        <v>627</v>
      </c>
      <c r="K220" s="152">
        <f t="shared" si="29"/>
        <v>65.5</v>
      </c>
      <c r="L220" s="153">
        <f t="shared" si="30"/>
        <v>0.35890410958904112</v>
      </c>
      <c r="M220" s="148" t="s">
        <v>539</v>
      </c>
      <c r="N220" s="154">
        <v>44214</v>
      </c>
      <c r="O220" s="1"/>
      <c r="P220" s="1"/>
      <c r="Q220" s="1"/>
      <c r="R220" s="6" t="s">
        <v>730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157</v>
      </c>
      <c r="B221" s="177">
        <v>44140</v>
      </c>
      <c r="C221" s="177"/>
      <c r="D221" s="178" t="s">
        <v>315</v>
      </c>
      <c r="E221" s="179" t="s">
        <v>569</v>
      </c>
      <c r="F221" s="179">
        <v>247.5</v>
      </c>
      <c r="G221" s="179"/>
      <c r="H221" s="179">
        <v>320</v>
      </c>
      <c r="I221" s="181">
        <v>320</v>
      </c>
      <c r="J221" s="151" t="s">
        <v>627</v>
      </c>
      <c r="K221" s="152">
        <f t="shared" si="29"/>
        <v>72.5</v>
      </c>
      <c r="L221" s="153">
        <f t="shared" si="30"/>
        <v>0.29292929292929293</v>
      </c>
      <c r="M221" s="148" t="s">
        <v>539</v>
      </c>
      <c r="N221" s="154">
        <v>44323</v>
      </c>
      <c r="O221" s="1"/>
      <c r="P221" s="1"/>
      <c r="Q221" s="1"/>
      <c r="R221" s="6" t="s">
        <v>730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158</v>
      </c>
      <c r="B222" s="177">
        <v>44140</v>
      </c>
      <c r="C222" s="177"/>
      <c r="D222" s="178" t="s">
        <v>268</v>
      </c>
      <c r="E222" s="179" t="s">
        <v>569</v>
      </c>
      <c r="F222" s="149">
        <v>925</v>
      </c>
      <c r="G222" s="179"/>
      <c r="H222" s="179">
        <v>1095</v>
      </c>
      <c r="I222" s="181">
        <v>1093</v>
      </c>
      <c r="J222" s="151" t="s">
        <v>757</v>
      </c>
      <c r="K222" s="152">
        <f t="shared" si="29"/>
        <v>170</v>
      </c>
      <c r="L222" s="153">
        <f t="shared" si="30"/>
        <v>0.18378378378378379</v>
      </c>
      <c r="M222" s="148" t="s">
        <v>539</v>
      </c>
      <c r="N222" s="154">
        <v>44201</v>
      </c>
      <c r="O222" s="1"/>
      <c r="P222" s="1"/>
      <c r="Q222" s="1"/>
      <c r="R222" s="6" t="s">
        <v>730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159</v>
      </c>
      <c r="B223" s="177">
        <v>44140</v>
      </c>
      <c r="C223" s="177"/>
      <c r="D223" s="178" t="s">
        <v>331</v>
      </c>
      <c r="E223" s="179" t="s">
        <v>569</v>
      </c>
      <c r="F223" s="149">
        <v>332.5</v>
      </c>
      <c r="G223" s="179"/>
      <c r="H223" s="179">
        <v>393</v>
      </c>
      <c r="I223" s="181">
        <v>406</v>
      </c>
      <c r="J223" s="151" t="s">
        <v>758</v>
      </c>
      <c r="K223" s="152">
        <f t="shared" si="29"/>
        <v>60.5</v>
      </c>
      <c r="L223" s="153">
        <f t="shared" si="30"/>
        <v>0.18195488721804512</v>
      </c>
      <c r="M223" s="148" t="s">
        <v>539</v>
      </c>
      <c r="N223" s="154">
        <v>44256</v>
      </c>
      <c r="O223" s="1"/>
      <c r="P223" s="1"/>
      <c r="Q223" s="1"/>
      <c r="R223" s="6" t="s">
        <v>730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160</v>
      </c>
      <c r="B224" s="177">
        <v>44141</v>
      </c>
      <c r="C224" s="177"/>
      <c r="D224" s="178" t="s">
        <v>448</v>
      </c>
      <c r="E224" s="179" t="s">
        <v>569</v>
      </c>
      <c r="F224" s="149">
        <v>231</v>
      </c>
      <c r="G224" s="179"/>
      <c r="H224" s="179">
        <v>281</v>
      </c>
      <c r="I224" s="181">
        <v>281</v>
      </c>
      <c r="J224" s="151" t="s">
        <v>627</v>
      </c>
      <c r="K224" s="152">
        <f t="shared" si="29"/>
        <v>50</v>
      </c>
      <c r="L224" s="153">
        <f t="shared" si="30"/>
        <v>0.21645021645021645</v>
      </c>
      <c r="M224" s="148" t="s">
        <v>539</v>
      </c>
      <c r="N224" s="154">
        <v>44358</v>
      </c>
      <c r="O224" s="1"/>
      <c r="P224" s="1"/>
      <c r="Q224" s="1"/>
      <c r="R224" s="6" t="s">
        <v>730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161</v>
      </c>
      <c r="B225" s="177">
        <v>44187</v>
      </c>
      <c r="C225" s="177"/>
      <c r="D225" s="178" t="s">
        <v>424</v>
      </c>
      <c r="E225" s="179" t="s">
        <v>569</v>
      </c>
      <c r="F225" s="149">
        <v>190</v>
      </c>
      <c r="G225" s="179"/>
      <c r="H225" s="179">
        <v>239</v>
      </c>
      <c r="I225" s="181">
        <v>239</v>
      </c>
      <c r="J225" s="151" t="s">
        <v>847</v>
      </c>
      <c r="K225" s="152">
        <f t="shared" si="29"/>
        <v>49</v>
      </c>
      <c r="L225" s="153">
        <f t="shared" si="30"/>
        <v>0.25789473684210529</v>
      </c>
      <c r="M225" s="148" t="s">
        <v>539</v>
      </c>
      <c r="N225" s="154">
        <v>44844</v>
      </c>
      <c r="O225" s="1"/>
      <c r="P225" s="1"/>
      <c r="Q225" s="1"/>
      <c r="R225" s="6" t="s">
        <v>730</v>
      </c>
    </row>
    <row r="226" spans="1:26" ht="12.75" customHeight="1">
      <c r="A226" s="176">
        <v>162</v>
      </c>
      <c r="B226" s="177">
        <v>44258</v>
      </c>
      <c r="C226" s="177"/>
      <c r="D226" s="178" t="s">
        <v>755</v>
      </c>
      <c r="E226" s="179" t="s">
        <v>569</v>
      </c>
      <c r="F226" s="149">
        <v>495</v>
      </c>
      <c r="G226" s="179"/>
      <c r="H226" s="179">
        <v>595</v>
      </c>
      <c r="I226" s="181">
        <v>590</v>
      </c>
      <c r="J226" s="151" t="s">
        <v>795</v>
      </c>
      <c r="K226" s="152">
        <f t="shared" ref="K226:K233" si="31">H226-F226</f>
        <v>100</v>
      </c>
      <c r="L226" s="153">
        <f t="shared" ref="L226:L233" si="32">K226/F226</f>
        <v>0.20202020202020202</v>
      </c>
      <c r="M226" s="148" t="s">
        <v>539</v>
      </c>
      <c r="N226" s="154">
        <v>44589</v>
      </c>
      <c r="O226" s="1"/>
      <c r="P226" s="1"/>
      <c r="R226" s="6" t="s">
        <v>730</v>
      </c>
    </row>
    <row r="227" spans="1:26" ht="12.75" customHeight="1">
      <c r="A227" s="176">
        <v>163</v>
      </c>
      <c r="B227" s="177">
        <v>44274</v>
      </c>
      <c r="C227" s="177"/>
      <c r="D227" s="178" t="s">
        <v>331</v>
      </c>
      <c r="E227" s="179" t="s">
        <v>569</v>
      </c>
      <c r="F227" s="149">
        <v>355</v>
      </c>
      <c r="G227" s="179"/>
      <c r="H227" s="179">
        <v>422.5</v>
      </c>
      <c r="I227" s="181">
        <v>420</v>
      </c>
      <c r="J227" s="151" t="s">
        <v>759</v>
      </c>
      <c r="K227" s="152">
        <f t="shared" si="31"/>
        <v>67.5</v>
      </c>
      <c r="L227" s="153">
        <f t="shared" si="32"/>
        <v>0.19014084507042253</v>
      </c>
      <c r="M227" s="148" t="s">
        <v>539</v>
      </c>
      <c r="N227" s="154">
        <v>44361</v>
      </c>
      <c r="O227" s="1"/>
      <c r="R227" s="194" t="s">
        <v>730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164</v>
      </c>
      <c r="B228" s="177">
        <v>44295</v>
      </c>
      <c r="C228" s="177"/>
      <c r="D228" s="178" t="s">
        <v>760</v>
      </c>
      <c r="E228" s="179" t="s">
        <v>569</v>
      </c>
      <c r="F228" s="149">
        <v>555</v>
      </c>
      <c r="G228" s="179"/>
      <c r="H228" s="179">
        <v>663</v>
      </c>
      <c r="I228" s="181">
        <v>663</v>
      </c>
      <c r="J228" s="151" t="s">
        <v>761</v>
      </c>
      <c r="K228" s="152">
        <f t="shared" si="31"/>
        <v>108</v>
      </c>
      <c r="L228" s="153">
        <f t="shared" si="32"/>
        <v>0.19459459459459461</v>
      </c>
      <c r="M228" s="148" t="s">
        <v>539</v>
      </c>
      <c r="N228" s="154">
        <v>44321</v>
      </c>
      <c r="O228" s="1"/>
      <c r="P228" s="1"/>
      <c r="Q228" s="1"/>
      <c r="R228" s="194" t="s">
        <v>730</v>
      </c>
    </row>
    <row r="229" spans="1:26" ht="12.75" customHeight="1">
      <c r="A229" s="176">
        <v>165</v>
      </c>
      <c r="B229" s="177">
        <v>44308</v>
      </c>
      <c r="C229" s="177"/>
      <c r="D229" s="178" t="s">
        <v>359</v>
      </c>
      <c r="E229" s="179" t="s">
        <v>569</v>
      </c>
      <c r="F229" s="149">
        <v>126.5</v>
      </c>
      <c r="G229" s="179"/>
      <c r="H229" s="179">
        <v>155</v>
      </c>
      <c r="I229" s="181">
        <v>155</v>
      </c>
      <c r="J229" s="151" t="s">
        <v>627</v>
      </c>
      <c r="K229" s="152">
        <f t="shared" si="31"/>
        <v>28.5</v>
      </c>
      <c r="L229" s="153">
        <f t="shared" si="32"/>
        <v>0.22529644268774704</v>
      </c>
      <c r="M229" s="148" t="s">
        <v>539</v>
      </c>
      <c r="N229" s="154">
        <v>44362</v>
      </c>
      <c r="O229" s="1"/>
      <c r="R229" s="194" t="s">
        <v>730</v>
      </c>
    </row>
    <row r="230" spans="1:26" ht="12.75" customHeight="1">
      <c r="A230" s="221">
        <v>166</v>
      </c>
      <c r="B230" s="222">
        <v>44368</v>
      </c>
      <c r="C230" s="222"/>
      <c r="D230" s="223" t="s">
        <v>376</v>
      </c>
      <c r="E230" s="224" t="s">
        <v>569</v>
      </c>
      <c r="F230" s="225">
        <v>287.5</v>
      </c>
      <c r="G230" s="224"/>
      <c r="H230" s="224">
        <v>245</v>
      </c>
      <c r="I230" s="226">
        <v>344</v>
      </c>
      <c r="J230" s="161" t="s">
        <v>791</v>
      </c>
      <c r="K230" s="162">
        <f t="shared" si="31"/>
        <v>-42.5</v>
      </c>
      <c r="L230" s="163">
        <f t="shared" si="32"/>
        <v>-0.14782608695652175</v>
      </c>
      <c r="M230" s="159" t="s">
        <v>551</v>
      </c>
      <c r="N230" s="156">
        <v>44508</v>
      </c>
      <c r="O230" s="1"/>
      <c r="R230" s="194" t="s">
        <v>730</v>
      </c>
    </row>
    <row r="231" spans="1:26" ht="12.75" customHeight="1">
      <c r="A231" s="176">
        <v>167</v>
      </c>
      <c r="B231" s="177">
        <v>44368</v>
      </c>
      <c r="C231" s="177"/>
      <c r="D231" s="178" t="s">
        <v>448</v>
      </c>
      <c r="E231" s="179" t="s">
        <v>569</v>
      </c>
      <c r="F231" s="149">
        <v>241</v>
      </c>
      <c r="G231" s="179"/>
      <c r="H231" s="179">
        <v>298</v>
      </c>
      <c r="I231" s="181">
        <v>320</v>
      </c>
      <c r="J231" s="151" t="s">
        <v>627</v>
      </c>
      <c r="K231" s="152">
        <f t="shared" si="31"/>
        <v>57</v>
      </c>
      <c r="L231" s="153">
        <f t="shared" si="32"/>
        <v>0.23651452282157676</v>
      </c>
      <c r="M231" s="148" t="s">
        <v>539</v>
      </c>
      <c r="N231" s="154">
        <v>44802</v>
      </c>
      <c r="O231" s="41"/>
      <c r="R231" s="194" t="s">
        <v>730</v>
      </c>
    </row>
    <row r="232" spans="1:26" ht="12.75" customHeight="1">
      <c r="A232" s="176">
        <v>168</v>
      </c>
      <c r="B232" s="177">
        <v>44406</v>
      </c>
      <c r="C232" s="177"/>
      <c r="D232" s="178" t="s">
        <v>359</v>
      </c>
      <c r="E232" s="179" t="s">
        <v>569</v>
      </c>
      <c r="F232" s="149">
        <v>162.5</v>
      </c>
      <c r="G232" s="179"/>
      <c r="H232" s="179">
        <v>200</v>
      </c>
      <c r="I232" s="181">
        <v>200</v>
      </c>
      <c r="J232" s="151" t="s">
        <v>627</v>
      </c>
      <c r="K232" s="152">
        <f t="shared" si="31"/>
        <v>37.5</v>
      </c>
      <c r="L232" s="153">
        <f t="shared" si="32"/>
        <v>0.23076923076923078</v>
      </c>
      <c r="M232" s="148" t="s">
        <v>539</v>
      </c>
      <c r="N232" s="154">
        <v>44802</v>
      </c>
      <c r="O232" s="1"/>
      <c r="R232" s="194" t="s">
        <v>730</v>
      </c>
    </row>
    <row r="233" spans="1:26" ht="12.75" customHeight="1">
      <c r="A233" s="176">
        <v>169</v>
      </c>
      <c r="B233" s="177">
        <v>44462</v>
      </c>
      <c r="C233" s="177"/>
      <c r="D233" s="178" t="s">
        <v>766</v>
      </c>
      <c r="E233" s="179" t="s">
        <v>569</v>
      </c>
      <c r="F233" s="149">
        <v>1235</v>
      </c>
      <c r="G233" s="179"/>
      <c r="H233" s="179">
        <v>1505</v>
      </c>
      <c r="I233" s="181">
        <v>1500</v>
      </c>
      <c r="J233" s="151" t="s">
        <v>627</v>
      </c>
      <c r="K233" s="152">
        <f t="shared" si="31"/>
        <v>270</v>
      </c>
      <c r="L233" s="153">
        <f t="shared" si="32"/>
        <v>0.21862348178137653</v>
      </c>
      <c r="M233" s="148" t="s">
        <v>539</v>
      </c>
      <c r="N233" s="154">
        <v>44564</v>
      </c>
      <c r="O233" s="1"/>
      <c r="R233" s="194" t="s">
        <v>730</v>
      </c>
    </row>
    <row r="234" spans="1:26" ht="12.75" customHeight="1">
      <c r="A234" s="206">
        <v>170</v>
      </c>
      <c r="B234" s="207">
        <v>44480</v>
      </c>
      <c r="C234" s="207"/>
      <c r="D234" s="208" t="s">
        <v>768</v>
      </c>
      <c r="E234" s="209" t="s">
        <v>569</v>
      </c>
      <c r="F234" s="210" t="s">
        <v>771</v>
      </c>
      <c r="G234" s="209"/>
      <c r="H234" s="209"/>
      <c r="I234" s="209">
        <v>145</v>
      </c>
      <c r="J234" s="211" t="s">
        <v>542</v>
      </c>
      <c r="K234" s="206"/>
      <c r="L234" s="207"/>
      <c r="M234" s="207"/>
      <c r="N234" s="208"/>
      <c r="O234" s="41"/>
      <c r="R234" s="194" t="s">
        <v>730</v>
      </c>
    </row>
    <row r="235" spans="1:26" ht="12.75" customHeight="1">
      <c r="A235" s="212">
        <v>171</v>
      </c>
      <c r="B235" s="213">
        <v>44481</v>
      </c>
      <c r="C235" s="213"/>
      <c r="D235" s="214" t="s">
        <v>257</v>
      </c>
      <c r="E235" s="215" t="s">
        <v>569</v>
      </c>
      <c r="F235" s="216" t="s">
        <v>770</v>
      </c>
      <c r="G235" s="215"/>
      <c r="H235" s="215"/>
      <c r="I235" s="215">
        <v>380</v>
      </c>
      <c r="J235" s="217" t="s">
        <v>542</v>
      </c>
      <c r="K235" s="212"/>
      <c r="L235" s="213"/>
      <c r="M235" s="213"/>
      <c r="N235" s="214"/>
      <c r="O235" s="41"/>
      <c r="R235" s="194" t="s">
        <v>730</v>
      </c>
    </row>
    <row r="236" spans="1:26" ht="12.75" customHeight="1">
      <c r="A236" s="176">
        <v>172</v>
      </c>
      <c r="B236" s="177">
        <v>44481</v>
      </c>
      <c r="C236" s="177"/>
      <c r="D236" s="178" t="s">
        <v>383</v>
      </c>
      <c r="E236" s="179" t="s">
        <v>569</v>
      </c>
      <c r="F236" s="149">
        <v>45.5</v>
      </c>
      <c r="G236" s="179"/>
      <c r="H236" s="179">
        <v>56.5</v>
      </c>
      <c r="I236" s="181">
        <v>56</v>
      </c>
      <c r="J236" s="151" t="s">
        <v>877</v>
      </c>
      <c r="K236" s="152">
        <f>H236-F236</f>
        <v>11</v>
      </c>
      <c r="L236" s="153">
        <f>K236/F236</f>
        <v>0.24175824175824176</v>
      </c>
      <c r="M236" s="148" t="s">
        <v>539</v>
      </c>
      <c r="N236" s="154">
        <v>44881</v>
      </c>
      <c r="O236" s="41"/>
      <c r="R236" s="194"/>
    </row>
    <row r="237" spans="1:26" ht="12.75" customHeight="1">
      <c r="A237" s="176">
        <v>173</v>
      </c>
      <c r="B237" s="177">
        <v>44551</v>
      </c>
      <c r="C237" s="177"/>
      <c r="D237" s="178" t="s">
        <v>118</v>
      </c>
      <c r="E237" s="179" t="s">
        <v>569</v>
      </c>
      <c r="F237" s="149">
        <v>2300</v>
      </c>
      <c r="G237" s="179"/>
      <c r="H237" s="179">
        <f>(2820+2200)/2</f>
        <v>2510</v>
      </c>
      <c r="I237" s="181">
        <v>3000</v>
      </c>
      <c r="J237" s="151" t="s">
        <v>803</v>
      </c>
      <c r="K237" s="152">
        <f>H237-F237</f>
        <v>210</v>
      </c>
      <c r="L237" s="153">
        <f>K237/F237</f>
        <v>9.1304347826086957E-2</v>
      </c>
      <c r="M237" s="148" t="s">
        <v>539</v>
      </c>
      <c r="N237" s="154">
        <v>44649</v>
      </c>
      <c r="O237" s="1"/>
      <c r="R237" s="194"/>
    </row>
    <row r="238" spans="1:26" ht="12.75" customHeight="1">
      <c r="A238" s="218">
        <v>174</v>
      </c>
      <c r="B238" s="213">
        <v>44606</v>
      </c>
      <c r="C238" s="218"/>
      <c r="D238" s="218" t="s">
        <v>403</v>
      </c>
      <c r="E238" s="215" t="s">
        <v>569</v>
      </c>
      <c r="F238" s="215" t="s">
        <v>798</v>
      </c>
      <c r="G238" s="215"/>
      <c r="H238" s="215"/>
      <c r="I238" s="215">
        <v>764</v>
      </c>
      <c r="J238" s="215" t="s">
        <v>542</v>
      </c>
      <c r="K238" s="215"/>
      <c r="L238" s="215"/>
      <c r="M238" s="215"/>
      <c r="N238" s="218"/>
      <c r="O238" s="41"/>
      <c r="R238" s="194"/>
    </row>
    <row r="239" spans="1:26" ht="12.75" customHeight="1">
      <c r="A239" s="176">
        <v>175</v>
      </c>
      <c r="B239" s="177">
        <v>44613</v>
      </c>
      <c r="C239" s="177"/>
      <c r="D239" s="178" t="s">
        <v>766</v>
      </c>
      <c r="E239" s="179" t="s">
        <v>569</v>
      </c>
      <c r="F239" s="149">
        <v>1255</v>
      </c>
      <c r="G239" s="179"/>
      <c r="H239" s="179">
        <v>1515</v>
      </c>
      <c r="I239" s="181">
        <v>1510</v>
      </c>
      <c r="J239" s="151" t="s">
        <v>627</v>
      </c>
      <c r="K239" s="152">
        <f>H239-F239</f>
        <v>260</v>
      </c>
      <c r="L239" s="153">
        <f>K239/F239</f>
        <v>0.20717131474103587</v>
      </c>
      <c r="M239" s="148" t="s">
        <v>539</v>
      </c>
      <c r="N239" s="154">
        <v>44834</v>
      </c>
      <c r="O239" s="41"/>
      <c r="R239" s="194"/>
    </row>
    <row r="240" spans="1:26" ht="12.75" customHeight="1">
      <c r="A240">
        <v>176</v>
      </c>
      <c r="B240" s="213">
        <v>44670</v>
      </c>
      <c r="C240" s="213"/>
      <c r="D240" s="218" t="s">
        <v>504</v>
      </c>
      <c r="E240" s="244" t="s">
        <v>569</v>
      </c>
      <c r="F240" s="215" t="s">
        <v>805</v>
      </c>
      <c r="G240" s="215"/>
      <c r="H240" s="215"/>
      <c r="I240" s="215">
        <v>553</v>
      </c>
      <c r="J240" s="215" t="s">
        <v>542</v>
      </c>
      <c r="K240" s="215"/>
      <c r="L240" s="215"/>
      <c r="M240" s="215"/>
      <c r="N240" s="215"/>
      <c r="O240" s="41"/>
      <c r="R240" s="194"/>
    </row>
    <row r="241" spans="1:18" ht="12.75" customHeight="1">
      <c r="A241" s="176">
        <v>177</v>
      </c>
      <c r="B241" s="177">
        <v>44746</v>
      </c>
      <c r="C241" s="177"/>
      <c r="D241" s="178" t="s">
        <v>839</v>
      </c>
      <c r="E241" s="179" t="s">
        <v>569</v>
      </c>
      <c r="F241" s="149">
        <v>207.5</v>
      </c>
      <c r="G241" s="179"/>
      <c r="H241" s="179">
        <v>254</v>
      </c>
      <c r="I241" s="181">
        <v>254</v>
      </c>
      <c r="J241" s="151" t="s">
        <v>627</v>
      </c>
      <c r="K241" s="152">
        <f>H241-F241</f>
        <v>46.5</v>
      </c>
      <c r="L241" s="153">
        <f>K241/F241</f>
        <v>0.22409638554216868</v>
      </c>
      <c r="M241" s="148" t="s">
        <v>539</v>
      </c>
      <c r="N241" s="154">
        <v>44792</v>
      </c>
      <c r="O241" s="1"/>
      <c r="R241" s="194"/>
    </row>
    <row r="242" spans="1:18" ht="12.75" customHeight="1">
      <c r="A242" s="176">
        <v>178</v>
      </c>
      <c r="B242" s="177">
        <v>44775</v>
      </c>
      <c r="C242" s="177"/>
      <c r="D242" s="178" t="s">
        <v>450</v>
      </c>
      <c r="E242" s="179" t="s">
        <v>569</v>
      </c>
      <c r="F242" s="149">
        <v>31.25</v>
      </c>
      <c r="G242" s="179"/>
      <c r="H242" s="179">
        <v>38.75</v>
      </c>
      <c r="I242" s="181">
        <v>38</v>
      </c>
      <c r="J242" s="151" t="s">
        <v>627</v>
      </c>
      <c r="K242" s="152">
        <f t="shared" ref="K242" si="33">H242-F242</f>
        <v>7.5</v>
      </c>
      <c r="L242" s="153">
        <f t="shared" ref="L242" si="34">K242/F242</f>
        <v>0.24</v>
      </c>
      <c r="M242" s="148" t="s">
        <v>539</v>
      </c>
      <c r="N242" s="154">
        <v>44844</v>
      </c>
      <c r="O242" s="41"/>
      <c r="R242" s="54"/>
    </row>
    <row r="243" spans="1:18" ht="12.75" customHeight="1">
      <c r="A243" s="212">
        <v>179</v>
      </c>
      <c r="B243" s="213">
        <v>44841</v>
      </c>
      <c r="C243" s="218"/>
      <c r="D243" s="218" t="s">
        <v>845</v>
      </c>
      <c r="E243" s="244" t="s">
        <v>569</v>
      </c>
      <c r="F243" s="215" t="s">
        <v>846</v>
      </c>
      <c r="G243" s="215"/>
      <c r="H243" s="215"/>
      <c r="I243" s="215">
        <v>840</v>
      </c>
      <c r="J243" s="215" t="s">
        <v>542</v>
      </c>
      <c r="K243" s="215"/>
      <c r="L243" s="215"/>
      <c r="M243" s="215"/>
      <c r="N243" s="215"/>
      <c r="O243" s="41"/>
      <c r="Q243" s="197"/>
      <c r="R243" s="54"/>
    </row>
    <row r="244" spans="1:18" ht="12.75" customHeight="1">
      <c r="A244" s="212">
        <v>180</v>
      </c>
      <c r="B244" s="213">
        <v>44844</v>
      </c>
      <c r="C244" s="218"/>
      <c r="D244" s="218" t="s">
        <v>405</v>
      </c>
      <c r="E244" s="244" t="s">
        <v>569</v>
      </c>
      <c r="F244" s="215" t="s">
        <v>848</v>
      </c>
      <c r="G244" s="215"/>
      <c r="H244" s="215"/>
      <c r="I244" s="215">
        <v>291</v>
      </c>
      <c r="J244" s="215" t="s">
        <v>542</v>
      </c>
      <c r="K244" s="215"/>
      <c r="L244" s="215"/>
      <c r="M244" s="215"/>
      <c r="N244" s="215"/>
      <c r="O244" s="41"/>
      <c r="Q244" s="197"/>
      <c r="R244" s="54"/>
    </row>
    <row r="245" spans="1:18" ht="12.75" customHeight="1">
      <c r="A245" s="212">
        <v>181</v>
      </c>
      <c r="B245" s="213">
        <v>44845</v>
      </c>
      <c r="C245" s="218"/>
      <c r="D245" s="218" t="s">
        <v>403</v>
      </c>
      <c r="E245" s="244" t="s">
        <v>569</v>
      </c>
      <c r="F245" s="215" t="s">
        <v>876</v>
      </c>
      <c r="G245" s="215"/>
      <c r="H245" s="215"/>
      <c r="I245" s="215">
        <v>765</v>
      </c>
      <c r="J245" s="215" t="s">
        <v>542</v>
      </c>
      <c r="K245" s="215"/>
      <c r="L245" s="215"/>
      <c r="M245" s="215"/>
      <c r="N245" s="215"/>
      <c r="O245" s="41"/>
      <c r="Q245" s="197"/>
      <c r="R245" s="54"/>
    </row>
    <row r="246" spans="1:18" ht="12.75" customHeight="1">
      <c r="F246" s="54"/>
      <c r="G246" s="54"/>
      <c r="H246" s="54"/>
      <c r="I246" s="54"/>
      <c r="J246" s="41"/>
      <c r="K246" s="54"/>
      <c r="L246" s="54"/>
      <c r="M246" s="54"/>
      <c r="O246" s="41"/>
      <c r="R246" s="54"/>
    </row>
    <row r="247" spans="1:18" ht="12.75" customHeight="1">
      <c r="F247" s="54"/>
      <c r="G247" s="54"/>
      <c r="H247" s="54"/>
      <c r="I247" s="54"/>
      <c r="J247" s="41"/>
      <c r="K247" s="54"/>
      <c r="L247" s="54"/>
      <c r="M247" s="54"/>
      <c r="O247" s="41"/>
      <c r="R247" s="54"/>
    </row>
    <row r="248" spans="1:18" ht="12.75" customHeight="1">
      <c r="B248" s="195" t="s">
        <v>762</v>
      </c>
      <c r="F248" s="54"/>
      <c r="G248" s="54"/>
      <c r="H248" s="54"/>
      <c r="I248" s="54"/>
      <c r="J248" s="41"/>
      <c r="K248" s="54"/>
      <c r="L248" s="54"/>
      <c r="M248" s="54"/>
      <c r="O248" s="41"/>
      <c r="R248" s="54"/>
    </row>
    <row r="249" spans="1:18" ht="12.75" customHeight="1">
      <c r="F249" s="54"/>
      <c r="G249" s="54"/>
      <c r="H249" s="54"/>
      <c r="I249" s="54"/>
      <c r="J249" s="41"/>
      <c r="K249" s="54"/>
      <c r="L249" s="54"/>
      <c r="M249" s="54"/>
      <c r="O249" s="41"/>
      <c r="R249" s="54"/>
    </row>
    <row r="250" spans="1:18" ht="12.75" customHeight="1">
      <c r="F250" s="54"/>
      <c r="G250" s="54"/>
      <c r="H250" s="54"/>
      <c r="I250" s="54"/>
      <c r="J250" s="41"/>
      <c r="K250" s="54"/>
      <c r="L250" s="54"/>
      <c r="M250" s="54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A252" s="196"/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A253" s="196"/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A254" s="53"/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</sheetData>
  <autoFilter ref="R1:R25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2023-01-03T02:40:24Z</dcterms:modified>
</cp:coreProperties>
</file>