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3" i="7"/>
  <c r="K13"/>
  <c r="M13" l="1"/>
  <c r="L10" l="1"/>
  <c r="K10"/>
  <c r="M10" l="1"/>
  <c r="K230" l="1"/>
  <c r="L230" s="1"/>
  <c r="M7" l="1"/>
  <c r="F218" l="1"/>
  <c r="K219"/>
  <c r="L219" s="1"/>
  <c r="K210"/>
  <c r="L210" s="1"/>
  <c r="K213"/>
  <c r="L213" s="1"/>
  <c r="K221" l="1"/>
  <c r="L221" s="1"/>
  <c r="F212"/>
  <c r="F211"/>
  <c r="F209"/>
  <c r="K209" s="1"/>
  <c r="L209" s="1"/>
  <c r="F189"/>
  <c r="F141"/>
  <c r="K220" l="1"/>
  <c r="L220" s="1"/>
  <c r="K218"/>
  <c r="L218" s="1"/>
  <c r="K224"/>
  <c r="L224" s="1"/>
  <c r="K225"/>
  <c r="L225" s="1"/>
  <c r="K217"/>
  <c r="L217" s="1"/>
  <c r="K227"/>
  <c r="L227" s="1"/>
  <c r="K223"/>
  <c r="L223" s="1"/>
  <c r="K216" l="1"/>
  <c r="L216" s="1"/>
  <c r="K205"/>
  <c r="L205" s="1"/>
  <c r="K207"/>
  <c r="L207" s="1"/>
  <c r="K204"/>
  <c r="L204" s="1"/>
  <c r="K206"/>
  <c r="L206" s="1"/>
  <c r="K135"/>
  <c r="L135" s="1"/>
  <c r="K188"/>
  <c r="L188" s="1"/>
  <c r="K202"/>
  <c r="L202" s="1"/>
  <c r="K203"/>
  <c r="L203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90"/>
  <c r="L190" s="1"/>
  <c r="K189"/>
  <c r="L189" s="1"/>
  <c r="K185"/>
  <c r="L185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3"/>
  <c r="L163" s="1"/>
  <c r="K161"/>
  <c r="L161" s="1"/>
  <c r="K159"/>
  <c r="L159" s="1"/>
  <c r="K157"/>
  <c r="L157" s="1"/>
  <c r="K156"/>
  <c r="L156" s="1"/>
  <c r="K155"/>
  <c r="L155" s="1"/>
  <c r="K153"/>
  <c r="L153" s="1"/>
  <c r="K152"/>
  <c r="L152" s="1"/>
  <c r="K151"/>
  <c r="L151" s="1"/>
  <c r="K150"/>
  <c r="K149"/>
  <c r="L149" s="1"/>
  <c r="K148"/>
  <c r="L148" s="1"/>
  <c r="K146"/>
  <c r="L146" s="1"/>
  <c r="K145"/>
  <c r="L145" s="1"/>
  <c r="K144"/>
  <c r="L144" s="1"/>
  <c r="K143"/>
  <c r="L143" s="1"/>
  <c r="K142"/>
  <c r="L142" s="1"/>
  <c r="K141"/>
  <c r="L141" s="1"/>
  <c r="H140"/>
  <c r="K140" s="1"/>
  <c r="L140" s="1"/>
  <c r="K137"/>
  <c r="L137" s="1"/>
  <c r="K136"/>
  <c r="L136" s="1"/>
  <c r="K134"/>
  <c r="L134" s="1"/>
  <c r="K133"/>
  <c r="L133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H106"/>
  <c r="K106" s="1"/>
  <c r="L106" s="1"/>
  <c r="F105"/>
  <c r="K105" s="1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D7" i="6"/>
  <c r="K6" i="4"/>
  <c r="K6" i="3"/>
  <c r="L6" i="2"/>
</calcChain>
</file>

<file path=xl/sharedStrings.xml><?xml version="1.0" encoding="utf-8"?>
<sst xmlns="http://schemas.openxmlformats.org/spreadsheetml/2006/main" count="7309" uniqueCount="3757">
  <si>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</si>
  <si>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</si>
  <si>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</si>
  <si>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</si>
  <si>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</si>
  <si>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</si>
  <si>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</si>
  <si>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</si>
  <si>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</si>
  <si>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</si>
  <si>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</si>
  <si>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</si>
  <si>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</si>
  <si>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</si>
  <si>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</si>
  <si>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</si>
  <si>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</si>
  <si>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</si>
  <si>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</si>
  <si>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</si>
  <si>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</si>
  <si>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</si>
  <si>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</si>
  <si>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</si>
  <si>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</si>
  <si>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</si>
  <si>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</si>
  <si>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</si>
  <si>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</si>
  <si>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</si>
  <si>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</si>
  <si>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</si>
  <si>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</si>
  <si>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</si>
  <si>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</si>
  <si>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</si>
  <si>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</si>
  <si>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</si>
  <si>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</si>
  <si>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</si>
  <si>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</si>
  <si>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</si>
  <si>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</si>
  <si>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</si>
  <si>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</si>
  <si>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</si>
  <si>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</si>
  <si>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</si>
  <si>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</si>
  <si>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</si>
  <si>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</si>
  <si>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</si>
  <si>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</si>
  <si>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</si>
  <si>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</si>
  <si>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</si>
  <si>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</si>
  <si>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</si>
  <si>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</si>
  <si>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</si>
  <si>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</si>
  <si>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</si>
  <si>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</si>
  <si>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</si>
  <si>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</si>
  <si>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</si>
  <si>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</si>
  <si>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</si>
  <si>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</si>
  <si>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</si>
  <si>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</si>
  <si>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</si>
  <si>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</si>
  <si>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</si>
  <si>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</si>
  <si>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</si>
  <si>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</si>
  <si>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</si>
  <si>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</si>
  <si>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</si>
  <si>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</si>
  <si>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</si>
  <si>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</si>
  <si>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</si>
  <si>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</si>
  <si>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</si>
  <si>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</si>
  <si>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</si>
  <si>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</si>
  <si>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</si>
  <si>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</si>
  <si>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</si>
  <si>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</si>
  <si>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</si>
  <si>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</si>
  <si>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</si>
  <si>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</si>
  <si>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</si>
  <si>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</si>
  <si>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</si>
  <si>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</si>
  <si>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</si>
  <si>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</si>
  <si>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</si>
  <si>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</si>
  <si>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</si>
  <si>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</si>
  <si>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</si>
  <si>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</si>
  <si>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</si>
  <si>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</si>
  <si>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</si>
  <si>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</si>
  <si>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</si>
  <si>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</si>
  <si>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</si>
  <si>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</si>
  <si>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</si>
  <si>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</si>
  <si>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</si>
  <si>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</si>
  <si>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</si>
  <si>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</si>
  <si>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</si>
  <si>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</si>
  <si>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</si>
  <si>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</si>
  <si>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</si>
  <si>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</si>
  <si>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</si>
  <si>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</si>
  <si>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</si>
  <si>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</si>
  <si>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</si>
  <si>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</si>
  <si>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</si>
  <si>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</si>
  <si>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</si>
  <si>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</si>
  <si>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</si>
  <si>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</si>
  <si>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</si>
  <si>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</si>
  <si>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</si>
  <si>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</si>
  <si>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</si>
  <si>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</si>
  <si>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</si>
  <si>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</si>
  <si>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</si>
  <si>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</si>
  <si>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</si>
  <si>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</si>
  <si>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</si>
  <si>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</si>
  <si>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</si>
  <si>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</si>
  <si>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</si>
  <si>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</si>
  <si>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</si>
  <si>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</si>
  <si>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</si>
  <si>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</si>
  <si>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</si>
  <si>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</si>
  <si>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</si>
  <si>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</si>
  <si>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</si>
  <si>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</si>
  <si>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</si>
  <si>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</si>
  <si>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</si>
  <si>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</si>
  <si>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</si>
  <si>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</si>
  <si>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</si>
  <si>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</si>
  <si>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</si>
  <si>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</si>
  <si>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</si>
  <si>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</si>
  <si>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</si>
  <si>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</si>
  <si>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</si>
  <si>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</si>
  <si>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</si>
  <si>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</si>
  <si>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</si>
  <si>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</si>
  <si>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</si>
  <si>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</si>
  <si>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</si>
  <si>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</si>
  <si>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</si>
  <si>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</si>
  <si>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</si>
  <si>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</si>
  <si>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</si>
  <si>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</si>
  <si>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</si>
  <si>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</si>
  <si>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</si>
  <si>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</si>
  <si>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</si>
  <si>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</si>
  <si>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</si>
  <si>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</si>
  <si>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</si>
  <si>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</si>
  <si>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</si>
  <si>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</si>
  <si>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</si>
  <si>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</si>
  <si>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</si>
  <si>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</si>
  <si>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</si>
  <si>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</si>
  <si>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</si>
  <si>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</si>
  <si>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</si>
  <si>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</si>
  <si>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</si>
  <si>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</si>
  <si>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</si>
  <si>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</si>
  <si>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</si>
  <si>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</si>
  <si>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</si>
  <si>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</si>
  <si>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</si>
  <si>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</si>
  <si>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</si>
  <si>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</si>
  <si>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</si>
  <si>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</si>
  <si>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</si>
  <si>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</si>
  <si>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</si>
  <si>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</si>
  <si>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</si>
  <si>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</si>
  <si>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</si>
  <si>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</si>
  <si>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</si>
  <si>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</si>
  <si>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</si>
  <si>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</si>
  <si>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</si>
  <si>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</si>
  <si>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</si>
  <si>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</si>
  <si>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</si>
  <si>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</si>
  <si>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</si>
  <si>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</si>
  <si>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</si>
  <si>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</si>
  <si>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</si>
  <si>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</si>
  <si>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</si>
  <si>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</si>
  <si>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</si>
  <si>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</si>
  <si>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</si>
  <si>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</si>
  <si>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</si>
  <si>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</si>
  <si>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</si>
  <si>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</si>
  <si>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</si>
  <si>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</si>
  <si>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</si>
  <si>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</si>
  <si>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</si>
  <si>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</si>
  <si>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</si>
  <si>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</si>
  <si>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</si>
  <si>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</si>
  <si>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</si>
  <si>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</si>
  <si>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</si>
  <si>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</si>
  <si>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</si>
  <si>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</si>
  <si>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</si>
  <si>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</si>
  <si>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</si>
  <si>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</si>
  <si>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</si>
  <si>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</si>
  <si>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</si>
  <si>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</si>
  <si>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</si>
  <si>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</si>
  <si>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</si>
  <si>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</si>
  <si>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</si>
  <si>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</si>
  <si>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</si>
  <si>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</si>
  <si>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</si>
  <si>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</si>
  <si>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</si>
  <si>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</si>
  <si>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</si>
  <si>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</si>
  <si>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</si>
  <si>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</si>
  <si>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</si>
  <si>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</si>
  <si>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</si>
  <si>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</si>
  <si>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</si>
  <si>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</si>
  <si>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</si>
  <si>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</si>
  <si>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</si>
  <si>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</si>
  <si>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</si>
  <si>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</si>
  <si>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</si>
  <si>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</si>
  <si>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</si>
  <si>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</si>
  <si>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</si>
  <si>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</si>
  <si>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</si>
  <si>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</si>
  <si>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</si>
  <si>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</si>
  <si>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</si>
  <si>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</si>
  <si>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</si>
  <si>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</si>
  <si>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</si>
  <si>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</si>
  <si>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</si>
  <si>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</si>
  <si>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</si>
  <si>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</si>
  <si>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</si>
  <si>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</si>
  <si>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</si>
  <si>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</si>
  <si>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</si>
  <si>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</si>
  <si>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</si>
  <si>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</si>
  <si>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</si>
  <si>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</si>
  <si>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</si>
  <si>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</si>
  <si>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</si>
  <si>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</si>
  <si>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</si>
  <si>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</si>
  <si>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</si>
  <si>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</si>
  <si>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</si>
  <si>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</si>
  <si>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</si>
  <si>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</si>
  <si>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</si>
  <si>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</si>
  <si>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</si>
  <si>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</si>
  <si>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</si>
  <si>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</si>
  <si>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</si>
  <si>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</si>
  <si>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</si>
  <si>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</si>
  <si>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</si>
  <si>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</si>
  <si>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</si>
  <si>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</si>
  <si>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</si>
  <si>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</si>
  <si>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</si>
  <si>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</si>
  <si>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</si>
  <si>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</si>
  <si>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</si>
  <si>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</si>
  <si>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</si>
  <si>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</si>
  <si>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</si>
  <si>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</si>
  <si>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</si>
  <si>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</si>
  <si>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</si>
  <si>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</si>
  <si>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</si>
  <si>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</si>
  <si>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</si>
  <si>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</si>
  <si>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</si>
  <si>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</si>
  <si>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</si>
  <si>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</si>
  <si>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</si>
  <si>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</si>
  <si>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</si>
  <si>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</si>
  <si>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</si>
  <si>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</si>
  <si>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</si>
  <si>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</si>
  <si>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</si>
  <si>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</si>
  <si>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</si>
  <si>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</si>
  <si>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</si>
  <si>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</si>
  <si>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</si>
  <si>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</si>
  <si>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</si>
  <si>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</si>
  <si>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</si>
  <si>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</si>
  <si>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</si>
  <si>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</si>
  <si>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</si>
  <si>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</si>
  <si>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</si>
  <si>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</si>
  <si>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</si>
  <si>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</si>
  <si>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</si>
  <si>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</si>
  <si>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</si>
  <si>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</si>
  <si>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</si>
  <si>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</si>
  <si>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</si>
  <si>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</si>
  <si>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</si>
  <si>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</si>
  <si>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</si>
  <si>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</si>
  <si>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</si>
  <si>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</si>
  <si>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</si>
  <si>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</si>
  <si>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</si>
  <si>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</si>
  <si>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</si>
  <si>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</si>
  <si>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</si>
  <si>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</si>
  <si>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</si>
  <si>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</si>
  <si>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</si>
  <si>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</si>
  <si>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</si>
  <si>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</si>
  <si>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</si>
  <si>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</si>
  <si>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</si>
  <si>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</si>
  <si>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</si>
  <si>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</si>
  <si>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</si>
  <si>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</si>
  <si>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</si>
  <si>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</si>
  <si>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</si>
  <si>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</si>
  <si>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</si>
  <si>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</si>
  <si>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</si>
  <si>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</si>
  <si>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</si>
  <si>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</si>
  <si>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</si>
  <si>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</si>
  <si>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</si>
  <si>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</si>
  <si>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</si>
  <si>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</si>
  <si>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</si>
  <si>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</si>
  <si>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</si>
  <si>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</si>
  <si>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</si>
  <si>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</si>
  <si>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</si>
  <si>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</si>
  <si>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</si>
  <si>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</si>
  <si>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</si>
  <si>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</si>
  <si>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</si>
  <si>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</si>
  <si>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</si>
  <si>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</si>
  <si>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</si>
  <si>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</si>
  <si>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</si>
  <si>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</si>
  <si>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</si>
  <si>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</si>
  <si>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</si>
  <si>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</si>
  <si>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</si>
  <si>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</si>
  <si>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</si>
  <si>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</si>
  <si>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</si>
  <si>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</si>
  <si>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</si>
  <si>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</si>
  <si>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</si>
  <si>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</si>
  <si>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</si>
  <si>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</si>
  <si>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</si>
  <si>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</si>
  <si>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</si>
  <si>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</si>
  <si>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</si>
  <si>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</si>
  <si>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</si>
  <si>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</si>
  <si>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</si>
  <si>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</si>
  <si>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</si>
  <si>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</si>
  <si>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</si>
  <si>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</si>
  <si>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</si>
  <si>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</si>
  <si>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</si>
  <si>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</si>
  <si>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</si>
  <si>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</si>
  <si>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</si>
  <si>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</si>
  <si>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</si>
  <si>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</si>
  <si>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</si>
  <si>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</si>
  <si>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</si>
  <si>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</si>
  <si>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</si>
  <si>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</si>
  <si>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</si>
  <si>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</si>
  <si>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</si>
  <si>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</si>
  <si>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</si>
  <si>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</si>
  <si>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</si>
  <si>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</si>
  <si>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</si>
  <si>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</si>
  <si>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</si>
  <si>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</si>
  <si>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</si>
  <si>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</si>
  <si>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</si>
  <si>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</si>
  <si>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</si>
  <si>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</si>
  <si>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</si>
  <si>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</si>
  <si>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</si>
  <si>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</si>
  <si>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</si>
  <si>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</si>
  <si>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</si>
  <si>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</si>
  <si>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</si>
  <si>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</si>
  <si>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</si>
  <si>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</si>
  <si>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</si>
  <si>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</si>
  <si>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</si>
  <si>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</si>
  <si>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</si>
  <si>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</si>
  <si>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</si>
  <si>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</si>
  <si>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</si>
  <si>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</si>
  <si>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</si>
  <si>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</si>
  <si>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</si>
  <si>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</si>
  <si>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</si>
  <si>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</si>
  <si>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</si>
  <si>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</si>
  <si>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</si>
  <si>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</si>
  <si>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</si>
  <si>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</si>
  <si>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</si>
  <si>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</si>
  <si>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</si>
  <si>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</si>
  <si>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</si>
  <si>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</si>
  <si>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</si>
  <si>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</si>
  <si>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</si>
  <si>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</si>
  <si>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</si>
  <si>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</si>
  <si>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</si>
  <si>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</si>
  <si>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</si>
  <si>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</si>
  <si>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</si>
  <si>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</si>
  <si>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</si>
  <si>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</si>
  <si>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</si>
  <si>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</si>
  <si>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</si>
  <si>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</si>
  <si>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</si>
  <si>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</si>
  <si>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</si>
  <si>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</si>
  <si>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</si>
  <si>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</si>
  <si>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</si>
  <si>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</si>
  <si>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</si>
  <si>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</si>
  <si>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</si>
  <si>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</si>
  <si>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</si>
  <si>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</si>
  <si>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</si>
  <si>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</si>
  <si>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</si>
  <si>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</si>
  <si>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</si>
  <si>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</si>
  <si>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</si>
  <si>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</si>
  <si>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</si>
  <si>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</si>
  <si>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</si>
  <si>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</si>
  <si>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</si>
  <si>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</si>
  <si>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</si>
  <si>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</si>
  <si>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</si>
  <si>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</si>
  <si>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</si>
  <si>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</si>
  <si>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</si>
  <si>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</si>
  <si>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</si>
  <si>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</si>
  <si>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</si>
  <si>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</si>
  <si>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</si>
  <si>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</si>
  <si>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</si>
  <si>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</si>
  <si>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</si>
  <si>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</si>
  <si>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</si>
  <si>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</si>
  <si>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</si>
  <si>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</si>
  <si>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</si>
  <si>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</si>
  <si>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</si>
  <si>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</si>
  <si>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</si>
  <si>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</si>
  <si>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</si>
  <si>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</si>
  <si>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</si>
  <si>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</si>
  <si>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</si>
  <si>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</si>
  <si>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</si>
  <si>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</si>
  <si>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</si>
  <si>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</si>
  <si>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</si>
  <si>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</si>
  <si>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</si>
  <si>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</si>
  <si>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</si>
  <si>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</si>
  <si>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</si>
  <si>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</si>
  <si>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</si>
  <si>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</si>
  <si>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</si>
  <si>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</si>
  <si>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</si>
  <si>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</si>
  <si>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</si>
  <si>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</si>
  <si>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</si>
  <si>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</si>
  <si>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</si>
  <si>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</si>
  <si>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</si>
  <si>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</si>
  <si>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</si>
  <si>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</si>
  <si>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</si>
  <si>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</si>
  <si>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</si>
  <si>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</si>
  <si>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</si>
  <si>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</si>
  <si>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</si>
  <si>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</si>
  <si>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</si>
  <si>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</si>
  <si>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</si>
  <si>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</si>
  <si>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</si>
  <si>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</si>
  <si>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</si>
  <si>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</si>
  <si>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</si>
  <si>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</si>
  <si>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</si>
  <si>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</si>
  <si>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</si>
  <si>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</si>
  <si>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</si>
  <si>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</si>
  <si>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</si>
  <si>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</si>
  <si>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</si>
  <si>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</si>
  <si>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</si>
  <si>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</si>
  <si>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</si>
  <si>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</si>
  <si>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</si>
  <si>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</si>
  <si>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</si>
  <si>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</si>
  <si>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</si>
  <si>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</si>
  <si>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</si>
  <si>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</si>
  <si>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</si>
  <si>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</si>
  <si>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</si>
  <si>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</si>
  <si>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</si>
  <si>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</si>
  <si>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</si>
  <si>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</si>
  <si>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</si>
  <si>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</si>
  <si>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</si>
  <si>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</si>
  <si>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</si>
  <si>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</si>
  <si>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</si>
  <si>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</si>
  <si>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</si>
  <si>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</si>
  <si>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</si>
  <si>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</si>
  <si>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</si>
  <si>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</si>
  <si>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</si>
  <si>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</si>
  <si>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</si>
  <si>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</si>
  <si>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</si>
  <si>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</si>
  <si>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</si>
  <si>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</si>
  <si>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</si>
  <si>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</si>
  <si>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</si>
  <si>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</si>
  <si>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</si>
  <si>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</si>
  <si>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</si>
  <si>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</si>
  <si>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</si>
  <si>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</si>
  <si>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</si>
  <si>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</si>
  <si>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</si>
  <si>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</si>
  <si>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</si>
  <si>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</si>
  <si>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</si>
  <si>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</si>
  <si>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</si>
  <si>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</si>
  <si>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</si>
  <si>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</si>
  <si>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</si>
  <si>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</si>
  <si>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</si>
  <si>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</si>
  <si>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</si>
  <si>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</si>
  <si>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</si>
  <si>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</si>
  <si>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</si>
  <si>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</si>
  <si>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</si>
  <si>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</si>
  <si>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</si>
  <si>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</si>
  <si>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</si>
  <si>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</si>
  <si>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</si>
  <si>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</si>
  <si>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</si>
  <si>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</si>
  <si>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</si>
  <si>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</si>
  <si>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</si>
  <si>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</si>
  <si>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</si>
  <si>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</si>
  <si>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</si>
  <si>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</si>
  <si>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</si>
  <si>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</si>
  <si>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</si>
  <si>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</si>
  <si>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</si>
  <si>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</si>
  <si>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</si>
  <si>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</si>
  <si>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</si>
  <si>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</si>
  <si>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</si>
  <si>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</si>
  <si>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</si>
  <si>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</si>
  <si>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</si>
  <si>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</si>
  <si>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</si>
  <si>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</si>
  <si>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</si>
  <si>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</si>
  <si>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</si>
  <si>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</si>
  <si>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</si>
  <si>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</si>
  <si>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</si>
  <si>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</si>
  <si>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</si>
  <si>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</si>
  <si>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</si>
  <si>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</si>
  <si>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</si>
  <si>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</si>
  <si>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</si>
  <si>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</si>
  <si>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</si>
  <si>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</si>
  <si>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</si>
  <si>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</si>
  <si>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</si>
  <si>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</si>
  <si>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</si>
  <si>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</si>
  <si>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</si>
  <si>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</si>
  <si>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</si>
  <si>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</si>
  <si>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</si>
  <si>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</si>
  <si>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</si>
  <si>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</si>
  <si>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</si>
  <si>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</si>
  <si>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</si>
  <si>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</si>
  <si>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</si>
  <si>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</si>
  <si>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</si>
  <si>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</si>
  <si>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</si>
  <si>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</si>
  <si>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</si>
  <si>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</si>
  <si>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</si>
  <si>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</si>
  <si>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</si>
  <si>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</si>
  <si>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</si>
  <si>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</si>
  <si>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</si>
  <si>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</si>
  <si>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</si>
  <si>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</si>
  <si>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</si>
  <si>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</si>
  <si>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</si>
  <si>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</si>
  <si>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</si>
  <si>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</si>
  <si>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</si>
  <si>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</si>
  <si>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</si>
  <si>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</si>
  <si>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</si>
  <si>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</si>
  <si>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</si>
  <si>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</si>
  <si>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</si>
  <si>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</si>
  <si>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</si>
  <si>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</si>
  <si>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</si>
  <si>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</si>
  <si>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</si>
  <si>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</si>
  <si>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</si>
  <si>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</si>
  <si>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</si>
  <si>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</si>
  <si>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</si>
  <si>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</si>
  <si>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</si>
  <si>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</si>
  <si>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</si>
  <si>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</si>
  <si>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</si>
  <si>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</si>
  <si>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</si>
  <si>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</si>
  <si>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</si>
  <si>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</si>
  <si>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</si>
  <si>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</si>
  <si>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</si>
  <si>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</si>
  <si>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</si>
  <si>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</si>
  <si>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</si>
  <si>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</si>
  <si>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</si>
  <si>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</si>
  <si>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</si>
  <si>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</si>
  <si>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</si>
  <si>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</si>
  <si>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</si>
  <si>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</si>
  <si>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</si>
  <si>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</si>
  <si>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</si>
  <si>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</si>
  <si>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</si>
  <si>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</si>
  <si>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</si>
  <si>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</si>
  <si>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</si>
  <si>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</si>
  <si>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</si>
  <si>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</si>
  <si>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</si>
  <si>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</si>
  <si>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</si>
  <si>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</si>
  <si>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</si>
  <si>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</si>
  <si>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</si>
  <si>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</si>
  <si>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</si>
  <si>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</si>
  <si>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</si>
  <si>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</si>
  <si>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</si>
  <si>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</si>
  <si>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</si>
  <si>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</si>
  <si>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</si>
  <si>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</si>
  <si>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</si>
  <si>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</si>
  <si>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</si>
  <si>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</si>
  <si>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</si>
  <si>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</si>
  <si>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</si>
  <si>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</si>
  <si>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</si>
  <si>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</si>
  <si>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</si>
  <si>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</si>
  <si>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</si>
  <si>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</si>
  <si>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</si>
  <si>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</si>
  <si>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</si>
  <si>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</si>
  <si>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</si>
  <si>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</si>
  <si>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</si>
  <si>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</si>
  <si>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</si>
  <si>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</si>
  <si>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</si>
  <si>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</si>
  <si>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</si>
  <si>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</si>
  <si>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</si>
  <si>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</si>
  <si>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</si>
  <si>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</si>
  <si>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</si>
  <si>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</si>
  <si>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</si>
  <si>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</si>
  <si>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</si>
  <si>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</si>
  <si>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</si>
  <si>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</si>
  <si>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</si>
  <si>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</si>
  <si>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</si>
  <si>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</si>
  <si>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</si>
  <si>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</si>
  <si>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</si>
  <si>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</si>
  <si>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</si>
  <si>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</si>
  <si>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</si>
  <si>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</si>
  <si>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</si>
  <si>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</si>
  <si>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</si>
  <si>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</si>
  <si>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</si>
  <si>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</si>
  <si>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</si>
  <si>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</si>
  <si>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</si>
  <si>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</si>
  <si>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</si>
  <si>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</si>
  <si>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</si>
  <si>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</si>
  <si>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</si>
  <si>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</si>
  <si>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</si>
  <si>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</si>
  <si>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</si>
  <si>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</si>
  <si>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</si>
  <si>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</si>
  <si>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</si>
  <si>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</si>
  <si>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</si>
  <si>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</si>
  <si>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</si>
  <si>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</si>
  <si>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</si>
  <si>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</si>
  <si>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</si>
  <si>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</si>
  <si>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</si>
  <si>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</si>
  <si>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</si>
  <si>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</si>
  <si>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</si>
  <si>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</si>
  <si>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</si>
  <si>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</si>
  <si>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</si>
  <si>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</si>
  <si>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</si>
  <si>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</si>
  <si>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</si>
  <si>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</si>
  <si>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</si>
  <si>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</si>
  <si>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</si>
  <si>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</si>
  <si>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</si>
  <si>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</si>
  <si>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</si>
  <si>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</si>
  <si>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</si>
  <si>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</si>
  <si>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</si>
  <si>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</si>
  <si>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</si>
  <si>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</si>
  <si>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</si>
  <si>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</si>
  <si>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</si>
  <si>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</si>
  <si>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</si>
  <si>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</si>
  <si>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</si>
  <si>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</si>
  <si>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</si>
  <si>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</si>
  <si>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</si>
  <si>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</si>
  <si>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</si>
  <si>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</si>
  <si>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</si>
  <si>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</si>
  <si>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</si>
  <si>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</si>
  <si>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</si>
  <si>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</si>
  <si>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</si>
  <si>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</si>
  <si>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</si>
  <si>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</si>
  <si>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</si>
  <si>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</si>
  <si>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</si>
  <si>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</si>
  <si>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</si>
  <si>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</si>
  <si>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</si>
  <si>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</si>
  <si>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</si>
  <si>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</si>
  <si>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</si>
  <si>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</si>
  <si>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</si>
  <si>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</si>
  <si>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</si>
  <si>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</si>
  <si>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</si>
  <si>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</si>
  <si>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</si>
  <si>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</si>
  <si>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</si>
  <si>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</si>
  <si>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</si>
  <si>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</si>
  <si>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</si>
  <si>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</si>
  <si>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</si>
  <si>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</si>
  <si>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</si>
  <si>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</si>
  <si>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</si>
  <si>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</si>
  <si>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</si>
  <si>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</si>
  <si>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</si>
  <si>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</si>
  <si>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</si>
  <si>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</si>
  <si>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</si>
  <si>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</si>
  <si>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</si>
  <si>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</si>
  <si>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</si>
  <si>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</si>
  <si>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</si>
  <si>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</si>
  <si>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</si>
  <si>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</si>
  <si>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</si>
  <si>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</si>
  <si>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</si>
  <si>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</si>
  <si>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</si>
  <si>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</si>
  <si>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</si>
  <si>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</si>
  <si>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</si>
  <si>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</si>
  <si>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</si>
  <si>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</si>
  <si>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</si>
  <si>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</si>
  <si>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</si>
  <si>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</si>
  <si>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</si>
  <si>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</si>
  <si>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</si>
  <si>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</si>
  <si>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</si>
  <si>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</si>
  <si>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</si>
  <si>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</si>
  <si>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</si>
  <si>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</si>
  <si>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</si>
  <si>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</si>
  <si>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</si>
  <si>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</si>
  <si>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</si>
  <si>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</si>
  <si>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</si>
  <si>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</si>
  <si>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</si>
  <si>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</si>
  <si>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</si>
  <si>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</si>
  <si>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</si>
  <si>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</si>
  <si>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</si>
  <si>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</si>
  <si>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</si>
  <si>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</si>
  <si>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</si>
  <si>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</si>
  <si>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</si>
  <si>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</si>
  <si>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</si>
  <si>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</si>
  <si>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</si>
  <si>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</si>
  <si>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</si>
  <si>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</si>
  <si>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</si>
  <si>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</si>
  <si>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</si>
  <si>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</si>
  <si>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</si>
  <si>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</si>
  <si>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</si>
  <si>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</si>
  <si>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</si>
  <si>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</si>
  <si>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</si>
  <si>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</si>
  <si>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</si>
  <si>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</si>
  <si>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</si>
  <si>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</si>
  <si>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</si>
  <si>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</si>
  <si>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</si>
  <si>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</si>
  <si>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</si>
  <si>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</si>
  <si>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</si>
  <si>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</si>
  <si>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</si>
  <si>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</si>
  <si>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</si>
  <si>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</si>
  <si>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</si>
  <si>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</si>
  <si>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</si>
  <si>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</si>
  <si>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</si>
  <si>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</si>
  <si>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</si>
  <si>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</si>
  <si>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</si>
  <si>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</si>
  <si>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</si>
  <si>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</si>
  <si>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</si>
  <si>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</si>
  <si>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</si>
  <si>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</si>
  <si>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</si>
  <si>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</si>
  <si>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</si>
  <si>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</si>
  <si>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</si>
  <si>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</si>
  <si>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</si>
  <si>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</si>
  <si>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</si>
  <si>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</si>
  <si>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</si>
  <si>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</si>
  <si>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</si>
  <si>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</si>
  <si>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</si>
  <si>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</si>
  <si>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</si>
  <si>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</si>
  <si>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</si>
  <si>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</si>
  <si>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</si>
  <si>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</si>
  <si>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</si>
  <si>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</si>
  <si>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</si>
  <si>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</si>
  <si>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</si>
  <si>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</si>
  <si>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</si>
  <si>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</si>
  <si>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</si>
  <si>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</si>
  <si>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</si>
  <si>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</si>
  <si>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</si>
  <si>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</si>
  <si>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</si>
  <si>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</si>
  <si>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</si>
  <si>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</si>
  <si>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</si>
  <si>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</si>
  <si>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</si>
  <si>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</si>
  <si>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</si>
  <si>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</si>
  <si>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</si>
  <si>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</si>
  <si>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</si>
  <si>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</si>
  <si>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</si>
  <si>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</si>
  <si>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</si>
  <si>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</si>
  <si>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</si>
  <si>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</si>
  <si>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</si>
  <si>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</si>
  <si>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</si>
  <si>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</si>
  <si>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</si>
  <si>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</si>
  <si>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</si>
  <si>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</si>
  <si>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</si>
  <si>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</si>
  <si>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</si>
  <si>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</si>
  <si>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</si>
  <si>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</si>
  <si>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</si>
  <si>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</si>
  <si>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</si>
  <si>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</si>
  <si>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</si>
  <si>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</si>
  <si>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</si>
  <si>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</si>
  <si>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</si>
  <si>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</si>
  <si>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</si>
  <si>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</si>
  <si>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</si>
  <si>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</si>
  <si>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</si>
  <si>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</si>
  <si>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</si>
  <si>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</si>
  <si>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</si>
  <si>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</si>
  <si>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</si>
  <si>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</si>
  <si>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</si>
  <si>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</si>
  <si>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</si>
  <si>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</si>
  <si>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</si>
  <si>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</si>
  <si>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</si>
  <si>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</si>
  <si>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</si>
  <si>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</si>
  <si>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</si>
  <si>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</si>
  <si>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</si>
  <si>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</si>
  <si>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</si>
  <si>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</si>
  <si>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</si>
  <si>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</si>
  <si>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</si>
  <si>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</si>
  <si>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</si>
  <si>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</si>
  <si>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</si>
  <si>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</si>
  <si>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</si>
  <si>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</si>
  <si>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</si>
  <si>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</si>
  <si>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</si>
  <si>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</si>
  <si>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</si>
  <si>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</si>
  <si>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</si>
  <si>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</si>
  <si>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</si>
  <si>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</si>
  <si>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</si>
  <si>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</si>
  <si>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</si>
  <si>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</si>
  <si>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</si>
  <si>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</si>
  <si>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</si>
  <si>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</si>
  <si>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</si>
  <si>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</si>
  <si>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</si>
  <si>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</si>
  <si>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</si>
  <si>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</si>
  <si>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</si>
  <si>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</si>
  <si>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</si>
  <si>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</si>
  <si>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</si>
  <si>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</si>
  <si>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</si>
  <si>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</si>
  <si>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</si>
  <si>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</si>
  <si>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</si>
  <si>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</si>
  <si>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</si>
  <si>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</si>
  <si>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</si>
  <si>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</si>
  <si>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</si>
  <si>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</si>
  <si>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</si>
  <si>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</si>
  <si>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</si>
  <si>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</si>
  <si>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</si>
  <si>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</si>
  <si>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</si>
  <si>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</si>
  <si>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</si>
  <si>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</si>
  <si>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</si>
  <si>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</si>
  <si>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</si>
  <si>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</si>
  <si>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</si>
  <si>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</si>
  <si>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</si>
  <si>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</si>
  <si>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</si>
  <si>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</si>
  <si>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</si>
  <si>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</si>
  <si>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</si>
  <si>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</si>
  <si>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</si>
  <si>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</si>
  <si>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</si>
  <si>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</si>
  <si>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</si>
  <si>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</si>
  <si>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</si>
  <si>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</si>
  <si>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</si>
  <si>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</si>
  <si>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</si>
  <si>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</si>
  <si>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</si>
  <si>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</si>
  <si>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</si>
  <si>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</si>
  <si>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</si>
  <si>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</si>
  <si>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</si>
  <si>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</si>
  <si>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</si>
  <si>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</si>
  <si>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</si>
  <si>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</si>
  <si>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</si>
  <si>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</si>
  <si>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</si>
  <si>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</si>
  <si>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</si>
  <si>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</si>
  <si>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</si>
  <si>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</si>
  <si>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</si>
  <si>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</si>
  <si>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</si>
  <si>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</si>
  <si>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</si>
  <si>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</si>
  <si>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</si>
  <si>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</si>
  <si>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</si>
  <si>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</si>
  <si>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</si>
  <si>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</si>
  <si>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</si>
  <si>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</si>
  <si>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</si>
  <si>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</si>
  <si>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</si>
  <si>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</si>
  <si>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</si>
  <si>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</si>
  <si>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</si>
  <si>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</si>
  <si>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</si>
  <si>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</si>
  <si>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</si>
  <si>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</si>
  <si>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</si>
  <si>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</si>
  <si>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</si>
  <si>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</si>
  <si>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</si>
  <si>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</si>
  <si>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</si>
  <si>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</si>
  <si>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</si>
  <si>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</si>
  <si>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</si>
  <si>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</si>
  <si>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</si>
  <si>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</si>
  <si>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</si>
  <si>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</si>
  <si>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</si>
  <si>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</si>
  <si>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</si>
  <si>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</si>
  <si>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</si>
  <si>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</si>
  <si>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</si>
  <si>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</si>
  <si>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</si>
  <si>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</si>
  <si>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</si>
  <si>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</si>
  <si>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</si>
  <si>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</si>
  <si>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</si>
  <si>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</si>
  <si>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</si>
  <si>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</si>
  <si>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</si>
  <si>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</si>
  <si>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</si>
  <si>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</si>
  <si>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</si>
  <si>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</si>
  <si>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</si>
  <si>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</si>
  <si>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</si>
  <si>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</si>
  <si>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</si>
  <si>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</si>
  <si>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</si>
  <si>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</si>
  <si>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</si>
  <si>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</si>
  <si>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</si>
  <si>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</si>
  <si>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</si>
  <si>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</si>
  <si>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</si>
  <si>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</si>
  <si>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</si>
  <si>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</si>
  <si>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</si>
  <si>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</si>
  <si>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</si>
  <si>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</si>
  <si>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</si>
  <si>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</si>
  <si>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</si>
  <si>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</si>
  <si>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</si>
  <si>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</si>
  <si>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</si>
  <si>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</si>
  <si>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</si>
  <si>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</si>
  <si>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</si>
  <si>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</si>
  <si>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</si>
  <si>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</si>
  <si>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</si>
  <si>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</si>
  <si>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</si>
  <si>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</si>
  <si>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</si>
  <si>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</si>
  <si>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</si>
  <si>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</si>
  <si>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</si>
  <si>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</si>
  <si>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</si>
  <si>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</si>
  <si>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</si>
  <si>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</si>
  <si>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</si>
  <si>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</si>
  <si>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</si>
  <si>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</si>
  <si>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</si>
  <si>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</si>
  <si>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</si>
  <si>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</si>
  <si>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</si>
  <si>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</si>
  <si>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</si>
  <si>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</si>
  <si>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</si>
  <si>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</si>
  <si>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</si>
  <si>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</si>
  <si>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</si>
  <si>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</si>
  <si>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</si>
  <si>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</si>
  <si>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</si>
  <si>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</si>
  <si>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</si>
  <si>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</si>
  <si>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</si>
  <si>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</si>
  <si>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</si>
  <si>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</si>
  <si>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</si>
  <si>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</si>
  <si>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</si>
  <si>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</si>
  <si>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</si>
  <si>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</si>
  <si>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</si>
  <si>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</si>
  <si>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</si>
  <si>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</si>
  <si>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</si>
  <si>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</si>
  <si>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</si>
  <si>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</si>
  <si>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</si>
  <si>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</si>
  <si>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</si>
  <si>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</si>
  <si>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</si>
  <si>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</si>
  <si>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</si>
  <si>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</si>
  <si>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</si>
  <si>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</si>
  <si>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</si>
  <si>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</si>
  <si>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</si>
  <si>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</si>
  <si>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</si>
  <si>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</si>
  <si>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</si>
  <si>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</si>
  <si>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</si>
  <si>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</si>
  <si>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</si>
  <si>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</si>
  <si>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</si>
  <si>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</si>
  <si>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</si>
  <si>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</si>
  <si>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</si>
  <si>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</si>
  <si>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</si>
  <si>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</si>
  <si>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</si>
  <si>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</si>
  <si>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</si>
  <si>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</si>
  <si>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</si>
  <si>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</si>
  <si>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</si>
  <si>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</si>
  <si>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</si>
  <si>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</si>
  <si>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</si>
  <si>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</si>
  <si>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</si>
  <si>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</si>
  <si>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</si>
  <si>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</si>
  <si>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</si>
  <si>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</si>
  <si>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</si>
  <si>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</si>
  <si>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</si>
  <si>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</si>
  <si>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</si>
  <si>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</si>
  <si>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</si>
  <si>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</si>
  <si>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</si>
  <si>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</si>
  <si>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</si>
  <si>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</si>
  <si>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</si>
  <si>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</si>
  <si>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</si>
  <si>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</si>
  <si>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</si>
  <si>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</si>
  <si>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</si>
  <si>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</si>
  <si>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</si>
  <si>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</si>
  <si>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</si>
  <si>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</si>
  <si>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</si>
  <si>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</si>
  <si>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</si>
  <si>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</si>
  <si>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</si>
  <si>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</si>
  <si>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</si>
  <si>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</si>
  <si>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</si>
  <si>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</si>
  <si>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</si>
  <si>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</si>
  <si>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</si>
  <si>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</si>
  <si>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</si>
  <si>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</si>
  <si>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</si>
  <si>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</si>
  <si>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</si>
  <si>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</si>
  <si>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</si>
  <si>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</si>
  <si>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</si>
  <si>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</si>
  <si>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</si>
  <si>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</si>
  <si>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</si>
  <si>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</si>
  <si>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</si>
  <si>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</si>
  <si>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</si>
  <si>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</si>
  <si>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</si>
  <si>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</si>
  <si>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</si>
  <si>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</si>
  <si>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</si>
  <si>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</si>
  <si>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</si>
  <si>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</si>
  <si>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</si>
  <si>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</si>
  <si>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</si>
  <si>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</si>
  <si>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</si>
  <si>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</si>
  <si>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</si>
  <si>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</si>
  <si>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</si>
  <si>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</si>
  <si>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</si>
  <si>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</si>
  <si>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</si>
  <si>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</si>
  <si>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</si>
  <si>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</si>
  <si>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</si>
  <si>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</si>
  <si>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</si>
  <si>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</si>
  <si>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</si>
  <si>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</si>
  <si>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</si>
  <si>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</si>
  <si>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</si>
  <si>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</si>
  <si>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</si>
  <si>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</si>
  <si>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</si>
  <si>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</si>
  <si>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</si>
  <si>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</si>
  <si>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</si>
  <si>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</si>
  <si>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</si>
  <si>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</si>
  <si>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</si>
  <si>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</si>
  <si>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</si>
  <si>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</si>
  <si>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</si>
  <si>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</si>
  <si>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</si>
  <si>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</si>
  <si>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</si>
  <si>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</si>
  <si>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</si>
  <si>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</si>
  <si>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</si>
  <si>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</si>
  <si>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</si>
  <si>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</si>
  <si>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</si>
  <si>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</si>
  <si>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</si>
  <si>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</si>
  <si>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</si>
  <si>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</si>
  <si>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</si>
  <si>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</si>
  <si>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</si>
  <si>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</si>
  <si>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</si>
  <si>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</si>
  <si>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</si>
  <si>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</si>
  <si>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</si>
  <si>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</si>
  <si>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</si>
  <si>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</si>
  <si>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</si>
  <si>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</si>
  <si>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</si>
  <si>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</si>
  <si>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</si>
  <si>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</si>
  <si>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</si>
  <si>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</si>
  <si>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</si>
  <si>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</si>
  <si>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</si>
  <si>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</si>
  <si>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</si>
  <si>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</si>
  <si>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</si>
  <si>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</si>
  <si>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</si>
  <si>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</si>
  <si>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</si>
  <si>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</si>
  <si>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</si>
  <si>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</si>
  <si>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</si>
  <si>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</si>
  <si>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</si>
  <si>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</si>
  <si>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</si>
  <si>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</si>
  <si>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</si>
  <si>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</si>
  <si>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</si>
  <si>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</si>
  <si>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</si>
  <si>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</si>
  <si>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</si>
  <si>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</si>
  <si>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</si>
  <si>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</si>
  <si>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</si>
  <si>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</si>
  <si>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</si>
  <si>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</si>
  <si>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</si>
  <si>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</si>
  <si>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</si>
  <si>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</si>
  <si>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</si>
  <si>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</si>
  <si>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</si>
  <si>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</si>
  <si>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</si>
  <si>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</si>
  <si>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</si>
  <si>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</si>
  <si>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</si>
  <si>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</si>
  <si>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</si>
  <si>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</si>
  <si>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</si>
  <si>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</si>
  <si>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</si>
  <si>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</si>
  <si>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</si>
  <si>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</si>
  <si>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</si>
  <si>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</si>
  <si>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</si>
  <si>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</si>
  <si>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</si>
  <si>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</si>
  <si>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</si>
  <si>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</si>
  <si>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</si>
  <si>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</si>
  <si>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</si>
  <si>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</si>
  <si>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</si>
  <si>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</si>
  <si>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</si>
  <si>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</si>
  <si>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</si>
  <si>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</si>
  <si>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</si>
  <si>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</si>
  <si>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</si>
  <si>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</si>
  <si>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</si>
  <si>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</si>
  <si>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</si>
  <si>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</si>
  <si>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</si>
  <si>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</si>
  <si>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</si>
  <si>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</si>
  <si>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</si>
  <si>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</si>
  <si>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</si>
  <si>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</si>
  <si>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</si>
  <si>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</si>
  <si>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</si>
  <si>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</si>
  <si>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</si>
  <si>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</si>
  <si>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</si>
  <si>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</si>
  <si>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</si>
  <si>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</si>
  <si>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</si>
  <si>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</si>
  <si>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</si>
  <si>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</si>
  <si>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</si>
  <si>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</si>
  <si>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</si>
  <si>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</si>
  <si>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</si>
  <si>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</si>
  <si>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</si>
  <si>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</si>
  <si>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</si>
  <si>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</si>
  <si>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</si>
  <si>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</si>
  <si>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</si>
  <si>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</si>
  <si>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</si>
  <si>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</si>
  <si>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</si>
  <si>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</si>
  <si>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</si>
  <si>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</si>
  <si>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</si>
  <si>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</si>
  <si>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</si>
  <si>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</si>
  <si>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</si>
  <si>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</si>
  <si>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</si>
  <si>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</si>
  <si>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</si>
  <si>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</si>
  <si>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</si>
  <si>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</si>
  <si>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</si>
  <si>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</si>
  <si>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</si>
  <si>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</si>
  <si>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</si>
  <si>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</si>
  <si>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</si>
  <si>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</si>
  <si>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</si>
  <si>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</si>
  <si>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</si>
  <si>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</si>
  <si>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</si>
  <si>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</si>
  <si>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</si>
  <si>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</si>
  <si>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</si>
  <si>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</si>
  <si>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</si>
  <si>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</si>
  <si>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</si>
  <si>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</si>
  <si>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</si>
  <si>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</si>
  <si>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</si>
  <si>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</si>
  <si>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</si>
  <si>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</si>
  <si>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</si>
  <si>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</si>
  <si>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</si>
  <si>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</si>
  <si>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</si>
  <si>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</si>
  <si>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</si>
  <si>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</si>
  <si>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</si>
  <si>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</si>
  <si>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</si>
  <si>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</si>
  <si>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</si>
  <si>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</si>
  <si>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</si>
  <si>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</si>
  <si>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</si>
  <si>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</si>
  <si>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</si>
  <si>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</si>
  <si>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</si>
  <si>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</si>
  <si>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</si>
  <si>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</si>
  <si>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</si>
  <si>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</si>
  <si>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</si>
  <si>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</si>
  <si>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</si>
  <si>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</si>
  <si>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</si>
  <si>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</si>
  <si>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</si>
  <si>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</si>
  <si>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</si>
  <si>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</si>
  <si>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</si>
  <si>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</si>
  <si>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</si>
  <si>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</si>
  <si>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</si>
  <si>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</si>
  <si>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</si>
  <si>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</si>
  <si>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</si>
  <si>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</si>
  <si>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</si>
  <si>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</si>
  <si>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</si>
  <si>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</si>
  <si>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</si>
  <si>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</si>
  <si>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</si>
  <si>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</si>
  <si>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</si>
  <si>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</si>
  <si>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</si>
  <si>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</si>
  <si>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</si>
  <si>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</si>
  <si>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</si>
  <si>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</si>
  <si>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</si>
  <si>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</si>
  <si>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</si>
  <si>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</si>
  <si>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</si>
  <si>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</si>
  <si>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</si>
  <si>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</si>
  <si>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</si>
  <si>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</si>
  <si>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</si>
  <si>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</si>
  <si>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</si>
  <si>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</si>
  <si>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</si>
  <si>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</si>
  <si>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</si>
  <si>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</si>
  <si>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</si>
  <si>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</si>
  <si>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</si>
  <si>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</si>
  <si>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</si>
  <si>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</si>
  <si>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</si>
  <si>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</si>
  <si>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</si>
  <si>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</si>
  <si>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</si>
  <si>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</si>
  <si>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</si>
  <si>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</si>
  <si>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</si>
  <si>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</si>
  <si>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</si>
  <si>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</si>
  <si>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</si>
  <si>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</si>
  <si>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</si>
  <si>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</si>
  <si>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</si>
  <si>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</si>
  <si>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</si>
  <si>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</si>
  <si>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</si>
  <si>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</si>
  <si>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</si>
  <si>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</si>
  <si>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</si>
  <si>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</si>
  <si>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</si>
  <si>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</si>
  <si>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</si>
  <si>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</si>
  <si>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</si>
  <si>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</si>
  <si>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</si>
  <si>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</si>
  <si>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</si>
  <si>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</si>
  <si>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</si>
  <si>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</si>
  <si>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</si>
  <si>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</si>
  <si>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</si>
  <si>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</si>
  <si>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</si>
  <si>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</si>
  <si>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</si>
  <si>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</si>
  <si>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</si>
  <si>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</si>
  <si>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</si>
  <si>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</si>
  <si>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</si>
  <si>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</si>
  <si>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</si>
  <si>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</si>
  <si>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</si>
  <si>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</si>
  <si>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</si>
  <si>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</si>
  <si>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</si>
  <si>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</si>
  <si>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</si>
  <si>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</si>
  <si>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</si>
  <si>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</si>
  <si>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</si>
  <si>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</si>
  <si>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</si>
  <si>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</si>
  <si>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</si>
  <si>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</si>
  <si>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</si>
  <si>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</si>
  <si>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</si>
  <si>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</si>
  <si>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</si>
  <si>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</si>
  <si>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</si>
  <si>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</si>
  <si>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</si>
  <si>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</si>
  <si>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</si>
  <si>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</si>
  <si>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</si>
  <si>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</si>
  <si>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</si>
  <si>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</si>
  <si>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</si>
  <si>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</si>
  <si>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</si>
  <si>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</si>
  <si>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</si>
  <si>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</si>
  <si>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</si>
  <si>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</si>
  <si>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</si>
  <si>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</si>
  <si>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</si>
  <si>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</si>
  <si>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</si>
  <si>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</si>
  <si>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</si>
  <si>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</si>
  <si>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</si>
  <si>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</si>
  <si>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</si>
  <si>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</si>
  <si>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</si>
  <si>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</si>
  <si>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</si>
  <si>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</si>
  <si>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</si>
  <si>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</si>
  <si>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</si>
  <si>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</si>
  <si>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</si>
  <si>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</si>
  <si>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</si>
  <si>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</si>
  <si>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</si>
  <si>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</si>
  <si>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</si>
  <si>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</si>
  <si>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</si>
  <si>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</si>
  <si>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</si>
  <si>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</si>
  <si>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</si>
  <si>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</si>
  <si>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</si>
  <si>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</si>
  <si>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</si>
  <si>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</si>
  <si>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</si>
  <si>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</si>
  <si>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</si>
  <si>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</si>
  <si>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</si>
  <si>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</si>
  <si>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</si>
  <si>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</si>
  <si>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</si>
  <si>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</si>
  <si>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</si>
  <si>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</si>
  <si>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</si>
  <si>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</si>
  <si>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</si>
  <si>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</si>
  <si>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</si>
  <si>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</si>
  <si>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</si>
  <si>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</si>
  <si>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</si>
  <si>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</si>
  <si>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</si>
  <si>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</si>
  <si>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</si>
  <si>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</si>
  <si>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</si>
  <si>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</si>
  <si>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</si>
  <si>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</si>
  <si>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</si>
  <si>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</si>
  <si>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</si>
  <si>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</si>
  <si>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</si>
  <si>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</si>
  <si>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</si>
  <si>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</si>
  <si>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</si>
  <si>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</si>
  <si>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</si>
  <si>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</si>
  <si>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</si>
  <si>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</si>
  <si>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</si>
  <si>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</si>
  <si>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</si>
  <si>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</si>
  <si>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</si>
  <si>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</si>
  <si>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</si>
  <si>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</si>
  <si>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</si>
  <si>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</si>
  <si>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</si>
  <si>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</si>
  <si>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</si>
  <si>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</si>
  <si>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</si>
  <si>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</si>
  <si>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</si>
  <si>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</si>
  <si>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</si>
  <si>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</si>
  <si>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</si>
  <si>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</si>
  <si>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</si>
  <si>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</si>
  <si>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</si>
  <si>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</si>
  <si>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</si>
  <si>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</si>
  <si>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</si>
  <si>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</si>
  <si>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</si>
  <si>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</si>
  <si>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</si>
  <si>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</si>
  <si>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</si>
  <si>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</si>
  <si>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</si>
  <si>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</si>
  <si>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</si>
  <si>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</si>
  <si>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</si>
  <si>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</si>
  <si>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</si>
  <si>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</si>
  <si>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</si>
  <si>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</si>
  <si>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</si>
  <si>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</si>
  <si>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</si>
  <si>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</si>
  <si>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</si>
  <si>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</si>
  <si>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</si>
  <si>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</si>
  <si>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</si>
  <si>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</si>
  <si>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</si>
  <si>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</si>
  <si>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</si>
  <si>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</si>
  <si>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</si>
  <si>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</si>
  <si>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</si>
  <si>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</si>
  <si>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</si>
  <si>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</si>
  <si>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</si>
  <si>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</si>
  <si>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</si>
  <si>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</si>
  <si>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</si>
  <si>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</si>
  <si>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</si>
  <si>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</si>
  <si>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</si>
  <si>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</si>
  <si>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</si>
  <si>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</si>
  <si>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</si>
  <si>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</si>
  <si>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</si>
  <si>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</si>
  <si>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</si>
  <si>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</si>
  <si>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</si>
  <si>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</si>
  <si>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</si>
  <si>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</si>
  <si>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</si>
  <si>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</si>
  <si>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</si>
  <si>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</si>
  <si>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</si>
  <si>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</si>
  <si>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</si>
  <si>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</si>
  <si>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</si>
  <si>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</si>
  <si>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</si>
  <si>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</si>
  <si>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</si>
  <si>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</si>
  <si>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</si>
  <si>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</si>
  <si>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</si>
  <si>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</si>
  <si>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</si>
  <si>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</si>
  <si>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</si>
  <si>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</si>
  <si>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</si>
  <si>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</si>
  <si>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</si>
  <si>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</si>
  <si>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</si>
  <si>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</si>
  <si>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</si>
  <si>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</si>
  <si>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</si>
  <si>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</si>
  <si>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</si>
  <si>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</si>
  <si>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</si>
  <si>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</si>
  <si>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</si>
  <si>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</si>
  <si>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</si>
  <si>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</si>
  <si>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</si>
  <si>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</si>
  <si>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</si>
  <si>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</si>
  <si>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</si>
  <si>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</si>
  <si>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</si>
  <si>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</si>
  <si>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</si>
  <si>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</si>
  <si>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</si>
  <si>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</si>
  <si>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</si>
  <si>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</si>
  <si>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</si>
  <si>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</si>
  <si>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</si>
  <si>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</si>
  <si>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</si>
  <si>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</si>
  <si>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</si>
  <si>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</si>
  <si>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</si>
  <si>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</si>
  <si>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</si>
  <si>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</si>
  <si>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</si>
  <si>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</si>
  <si>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</si>
  <si>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</si>
  <si>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</si>
  <si>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</si>
  <si>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</si>
  <si>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</si>
  <si>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</si>
  <si>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</si>
  <si>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</si>
  <si>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</si>
  <si>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</si>
  <si>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</si>
  <si>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</si>
  <si>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</si>
  <si>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</si>
  <si>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</si>
  <si>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</si>
  <si>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</si>
  <si>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</si>
  <si>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</si>
  <si>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</si>
  <si>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</si>
  <si>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</si>
  <si>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</si>
  <si>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</si>
  <si>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</si>
  <si>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</si>
  <si>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</si>
  <si>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</si>
  <si>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</si>
  <si>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</si>
  <si>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</si>
  <si>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</si>
  <si>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</si>
  <si>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</si>
  <si>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</si>
  <si>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</si>
  <si>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</si>
  <si>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</si>
  <si>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</si>
  <si>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</si>
  <si>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</si>
  <si>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</si>
  <si>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</si>
  <si>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</si>
  <si>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</si>
  <si>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</si>
  <si>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</si>
  <si>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</si>
  <si>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</si>
  <si>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</si>
  <si>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</si>
  <si>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</si>
  <si>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</si>
  <si>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</si>
  <si>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</si>
  <si>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</si>
  <si>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</si>
  <si>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</si>
  <si>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</si>
  <si>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</si>
  <si>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</si>
  <si>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</si>
  <si>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</si>
  <si>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</si>
  <si>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</si>
  <si>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</si>
  <si>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</si>
  <si>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</si>
  <si>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</si>
  <si>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</si>
  <si>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</si>
  <si>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</si>
  <si>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</si>
  <si>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</si>
  <si>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</si>
  <si>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</si>
  <si>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</si>
  <si>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</si>
  <si>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</si>
  <si>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</si>
  <si>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</si>
  <si>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</si>
  <si>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</si>
  <si>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</si>
  <si>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</si>
  <si>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</si>
  <si>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</si>
  <si>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</si>
  <si>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</si>
  <si>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</si>
  <si>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</si>
  <si>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</si>
  <si>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</si>
  <si>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</si>
  <si>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</si>
  <si>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</si>
  <si>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</si>
  <si>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</si>
  <si>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</si>
  <si>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</si>
  <si>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</si>
  <si>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</si>
  <si>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</si>
  <si>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</si>
  <si>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</si>
  <si>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</si>
  <si>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</si>
  <si>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</si>
  <si>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</si>
  <si>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</si>
  <si>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</si>
  <si>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</si>
  <si>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</si>
  <si>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</si>
  <si>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</si>
  <si>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</si>
  <si>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</si>
  <si>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</si>
  <si>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</si>
  <si>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</si>
  <si>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</si>
  <si>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</si>
  <si>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</si>
  <si>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</si>
  <si>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</si>
  <si>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</si>
  <si>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</si>
  <si>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</si>
  <si>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</si>
  <si>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</si>
  <si>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</si>
  <si>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</si>
  <si>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</si>
  <si>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</si>
  <si>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</si>
  <si>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</si>
  <si>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</si>
  <si>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</si>
  <si>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</si>
  <si>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</si>
  <si>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</si>
  <si>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</si>
  <si>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</si>
  <si>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</si>
  <si>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</si>
  <si>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</si>
  <si>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</si>
  <si>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</si>
  <si>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</si>
  <si>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</si>
  <si>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</si>
  <si>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</si>
  <si>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</si>
  <si>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</si>
  <si>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</si>
  <si>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</si>
  <si>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</si>
  <si>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</si>
  <si>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</si>
  <si>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</si>
  <si>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</si>
  <si>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</si>
  <si>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</si>
  <si>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</si>
  <si>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</si>
  <si>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</si>
  <si>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</si>
  <si>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</si>
  <si>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</si>
  <si>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</si>
  <si>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</si>
  <si>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</si>
  <si>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</si>
  <si>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</si>
  <si>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</si>
  <si>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</si>
  <si>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</si>
  <si>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</si>
  <si>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</si>
  <si>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</si>
  <si>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</si>
  <si>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</si>
  <si>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</si>
  <si>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</si>
  <si>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</si>
  <si>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</si>
  <si>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</si>
  <si>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</si>
  <si>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</si>
  <si>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</si>
  <si>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</si>
  <si>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</si>
  <si>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</si>
  <si>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</si>
  <si>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</si>
  <si>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</si>
  <si>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</si>
  <si>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</si>
  <si>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</si>
  <si>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</si>
  <si>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</si>
  <si>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</si>
  <si>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</si>
  <si>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</si>
  <si>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</si>
  <si>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</si>
  <si>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</si>
  <si>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</si>
  <si>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</si>
  <si>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</si>
  <si>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</si>
  <si>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</si>
  <si>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</si>
  <si>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</si>
  <si>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</si>
  <si>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</si>
  <si>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</si>
  <si>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</si>
  <si>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</si>
  <si>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</si>
  <si>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</si>
  <si>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</si>
  <si>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</si>
  <si>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</si>
  <si>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</si>
  <si>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</si>
  <si>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</si>
  <si>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</si>
  <si>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</si>
  <si>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</si>
  <si>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</si>
  <si>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</si>
  <si>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</si>
  <si>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</si>
  <si>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</si>
  <si>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</si>
  <si>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</si>
  <si>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</si>
  <si>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</si>
  <si>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</si>
  <si>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</si>
  <si>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</si>
  <si>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</si>
  <si>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</si>
  <si>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</si>
  <si>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</si>
  <si>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</si>
  <si>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</si>
  <si>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</si>
  <si>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</si>
  <si>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</si>
  <si>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</si>
  <si>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</si>
  <si>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</si>
  <si>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</si>
  <si>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</si>
  <si>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</si>
  <si>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</si>
  <si>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</si>
  <si>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</si>
  <si>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</si>
  <si>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</si>
  <si>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</si>
  <si>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</si>
  <si>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</si>
  <si>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</si>
  <si>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</si>
  <si>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</si>
  <si>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</si>
  <si>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</si>
  <si>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</si>
  <si>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</si>
  <si>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</si>
  <si>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</si>
  <si>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</si>
  <si>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</si>
  <si>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</si>
  <si>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</si>
  <si>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</si>
  <si>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</si>
  <si>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</si>
  <si>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</si>
  <si>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</si>
  <si>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</si>
  <si>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</si>
  <si>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</si>
  <si>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</si>
  <si>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</si>
  <si>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</si>
  <si>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</si>
  <si>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</si>
  <si>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</si>
  <si>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</si>
  <si>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</si>
  <si>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</si>
  <si>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</si>
  <si>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</si>
  <si>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</si>
  <si>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</si>
  <si>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</si>
  <si>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</si>
  <si>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</si>
  <si>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</si>
  <si>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</si>
  <si>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</si>
  <si>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</si>
  <si>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</si>
  <si>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</si>
  <si>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</si>
  <si>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</si>
  <si>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</si>
  <si>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</si>
  <si>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</si>
  <si>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</si>
  <si>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</si>
  <si>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</si>
  <si>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</si>
  <si>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</si>
  <si>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</si>
  <si>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</si>
  <si>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</si>
  <si>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</si>
  <si>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</si>
  <si>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</si>
  <si>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</si>
  <si>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</si>
  <si>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</si>
  <si>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</si>
  <si>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</si>
  <si>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</si>
  <si>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</si>
  <si>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</si>
  <si>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</si>
  <si>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</si>
  <si>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</si>
  <si>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</si>
  <si>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</si>
  <si>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</si>
  <si>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</si>
  <si>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</si>
  <si>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</si>
  <si>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</si>
  <si>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</si>
  <si>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</si>
  <si>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</si>
  <si>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</si>
  <si>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</si>
  <si>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</si>
  <si>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</si>
  <si>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</si>
  <si>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</si>
  <si>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</si>
  <si>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</si>
  <si>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</si>
  <si>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</si>
  <si>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</si>
  <si>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</si>
  <si>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</si>
  <si>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</si>
  <si>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</si>
  <si>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</si>
  <si>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</si>
  <si>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</si>
  <si>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</si>
  <si>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</si>
  <si>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</si>
  <si>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</si>
  <si>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</si>
  <si>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</si>
  <si>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</si>
  <si>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</si>
  <si>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</si>
  <si>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</si>
  <si>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</si>
  <si>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</si>
  <si>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</si>
  <si>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</si>
  <si>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</si>
  <si>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</si>
  <si>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</si>
  <si>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</si>
  <si>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</si>
  <si>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</si>
  <si>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</si>
  <si>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</si>
  <si>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</si>
  <si>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</si>
  <si>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</si>
  <si>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</si>
  <si>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</si>
  <si>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</si>
  <si>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</si>
  <si>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</si>
  <si>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</si>
  <si>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</si>
  <si>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</si>
  <si>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</si>
  <si>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</si>
  <si>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</si>
  <si>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</si>
  <si>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</si>
  <si>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</si>
  <si>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</si>
  <si>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</si>
  <si>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</si>
  <si>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</si>
  <si>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</si>
  <si>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</si>
  <si>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</si>
  <si>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</si>
  <si>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</si>
  <si>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</si>
  <si>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</si>
  <si>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</si>
  <si>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</si>
  <si>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</si>
  <si>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</si>
  <si>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</si>
  <si>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</si>
  <si>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</si>
  <si>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</si>
  <si>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</si>
  <si>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</si>
  <si>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</si>
  <si>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</si>
  <si>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</si>
  <si>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</si>
  <si>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</si>
  <si>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</si>
  <si>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</si>
  <si>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</si>
  <si>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</si>
  <si>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</si>
  <si>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</si>
  <si>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</si>
  <si>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</si>
  <si>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</si>
  <si>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</si>
  <si>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</si>
  <si>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</si>
  <si>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</si>
  <si>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</si>
  <si>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</si>
  <si>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</si>
  <si>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</si>
  <si>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</si>
  <si>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</si>
  <si>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</si>
  <si>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</si>
  <si>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</si>
  <si>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</si>
  <si>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</si>
  <si>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</si>
  <si>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</si>
  <si>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</si>
  <si>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</si>
  <si>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</si>
  <si>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</si>
  <si>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</si>
  <si>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</si>
  <si>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</si>
  <si>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</si>
  <si>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</si>
  <si>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</si>
  <si>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</si>
  <si>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</si>
  <si>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</si>
  <si>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</si>
  <si>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</si>
  <si>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</si>
  <si>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</si>
  <si>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</si>
  <si>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</si>
  <si>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</si>
  <si>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</si>
  <si>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</si>
  <si>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</si>
  <si>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</si>
  <si>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</si>
  <si>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</si>
  <si>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</si>
  <si>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</si>
  <si>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</si>
  <si>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</si>
  <si>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</si>
  <si>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</si>
  <si>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</si>
  <si>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</si>
  <si>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</si>
  <si>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</si>
  <si>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</si>
  <si>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</si>
  <si>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</si>
  <si>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</si>
  <si>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</si>
  <si>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</si>
  <si>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</si>
  <si>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</si>
  <si>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</si>
  <si>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</si>
  <si>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</si>
  <si>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</si>
  <si>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</si>
  <si>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</si>
  <si>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</si>
  <si>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</si>
  <si>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</si>
  <si>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</si>
  <si>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</si>
  <si>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</si>
  <si>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</si>
  <si>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</si>
  <si>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</si>
  <si>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</si>
  <si>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</si>
  <si>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</si>
  <si>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</si>
  <si>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</si>
  <si>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</si>
  <si>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</si>
  <si>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</si>
  <si>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</si>
  <si>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</si>
  <si>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</si>
  <si>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</si>
  <si>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</si>
  <si>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</si>
  <si>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</si>
  <si>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</si>
  <si>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</si>
  <si>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</si>
  <si>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</si>
  <si>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</si>
  <si>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</si>
  <si>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</si>
  <si>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</si>
  <si>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</si>
  <si>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</si>
  <si>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</si>
  <si>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</si>
  <si>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</si>
  <si>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</si>
  <si>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</si>
  <si>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</si>
  <si>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</si>
  <si>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</si>
  <si>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</si>
  <si>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</si>
  <si>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</si>
  <si>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</si>
  <si>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</si>
  <si>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</si>
  <si>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</si>
  <si>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</si>
  <si>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</si>
  <si>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</si>
  <si>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</si>
  <si>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</si>
  <si>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</si>
  <si>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</si>
  <si>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</si>
  <si>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</si>
  <si>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</si>
  <si>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</si>
  <si>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</si>
  <si>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</si>
  <si>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</si>
  <si>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</si>
  <si>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</si>
  <si>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</si>
  <si>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</si>
  <si>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</si>
  <si>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</si>
  <si>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</si>
  <si>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</si>
  <si>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</si>
  <si>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</si>
  <si>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</si>
  <si>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</si>
  <si>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</si>
  <si>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</si>
  <si>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</si>
  <si>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</si>
  <si>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</si>
  <si>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</si>
  <si>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</si>
  <si>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</si>
  <si>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</si>
  <si>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</si>
  <si>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</si>
  <si>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</si>
  <si>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</si>
  <si>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</si>
  <si>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</si>
  <si>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</si>
  <si>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</si>
  <si>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</si>
  <si>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</si>
  <si>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</si>
  <si>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</si>
  <si>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</si>
  <si>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</si>
  <si>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</si>
  <si>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</si>
  <si>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</si>
  <si>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</si>
  <si>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</si>
  <si>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</si>
  <si>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</si>
  <si>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</si>
  <si>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</si>
  <si>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</si>
  <si>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</si>
  <si>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</si>
  <si>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</si>
  <si>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</si>
  <si>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</si>
  <si>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</si>
  <si>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</si>
  <si>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</si>
  <si>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</si>
  <si>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</si>
  <si>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</si>
  <si>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</si>
  <si>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</si>
  <si>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</si>
  <si>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</si>
  <si>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</si>
  <si>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</si>
  <si>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</si>
  <si>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</si>
  <si>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</si>
  <si>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</si>
  <si>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</si>
  <si>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</si>
  <si>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</si>
  <si>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</si>
  <si>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</si>
  <si>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</si>
  <si>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</si>
  <si>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</si>
  <si>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</si>
  <si>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</si>
  <si>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</si>
  <si>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</si>
  <si>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</si>
  <si>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</si>
  <si>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</si>
  <si>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</si>
  <si>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</si>
  <si>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</si>
  <si>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</si>
  <si>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</si>
  <si>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</si>
  <si>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</si>
  <si>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</si>
  <si>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</si>
  <si>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</si>
  <si>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</si>
  <si>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</si>
  <si>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</si>
  <si>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</si>
  <si>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</si>
  <si>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</si>
  <si>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</si>
  <si>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</si>
  <si>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</si>
  <si>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</si>
  <si>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</si>
  <si>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</si>
  <si>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</si>
  <si>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</si>
  <si>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</si>
  <si>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</si>
  <si>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</si>
  <si>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</si>
  <si>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</si>
  <si>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</si>
  <si>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</si>
  <si>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</si>
  <si>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</si>
  <si>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</si>
  <si>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</si>
  <si>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</si>
  <si>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</si>
  <si>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</si>
  <si>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</si>
  <si>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</si>
  <si>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</si>
  <si>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</si>
  <si>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</si>
  <si>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</si>
  <si>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</si>
  <si>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</si>
  <si>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</si>
  <si>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</si>
  <si>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</si>
  <si>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</si>
  <si>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</si>
  <si>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</si>
  <si>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</si>
  <si>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</si>
  <si>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</si>
  <si>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</si>
  <si>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</si>
  <si>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</si>
  <si>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</si>
  <si>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</si>
  <si>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</si>
  <si>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</si>
  <si>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</si>
  <si>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</si>
  <si>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</si>
  <si>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</si>
  <si>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</si>
  <si>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</si>
  <si>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</si>
  <si>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</si>
  <si>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</si>
  <si>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</si>
  <si>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</si>
  <si>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</si>
  <si>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</si>
  <si>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</si>
  <si>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</si>
  <si>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</si>
  <si>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</si>
  <si>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</si>
  <si>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</si>
  <si>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</si>
  <si>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</si>
  <si>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</si>
  <si>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</si>
  <si>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</si>
  <si>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</si>
  <si>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</si>
  <si>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</si>
  <si>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</si>
  <si>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</si>
  <si>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</si>
  <si>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</si>
  <si>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</si>
  <si>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</si>
  <si>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</si>
  <si>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</si>
  <si>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</si>
  <si>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</si>
  <si>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</si>
  <si>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</si>
  <si>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</si>
  <si>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</si>
  <si>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</si>
  <si>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</si>
  <si>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</si>
  <si>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</si>
  <si>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</si>
  <si>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</si>
  <si>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</si>
  <si>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</si>
  <si>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</si>
  <si>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</si>
  <si>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</si>
  <si>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</si>
  <si>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</si>
  <si>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</si>
  <si>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</si>
  <si>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</si>
  <si>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</si>
  <si>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</si>
  <si>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</si>
  <si>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</si>
  <si>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</si>
  <si>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</si>
  <si>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</si>
  <si>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</si>
  <si>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</si>
  <si>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</si>
  <si>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</si>
  <si>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</si>
  <si>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</si>
  <si>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</si>
  <si>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</si>
  <si>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</si>
  <si>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</si>
  <si>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</si>
  <si>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</si>
  <si>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</si>
  <si>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</si>
  <si>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</si>
  <si>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</si>
  <si>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</si>
  <si>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</si>
  <si>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</si>
  <si>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</si>
  <si>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</si>
  <si>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</si>
  <si>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</si>
  <si>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</si>
  <si>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</si>
  <si>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</si>
  <si>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</si>
  <si>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</si>
  <si>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</si>
  <si>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</si>
  <si>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</si>
  <si>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</si>
  <si>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</si>
  <si>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</si>
  <si>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</si>
  <si>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</si>
  <si>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</si>
  <si>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</si>
  <si>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</si>
  <si>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</si>
  <si>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</si>
  <si>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</si>
  <si>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</si>
  <si>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</si>
  <si>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</si>
  <si>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</si>
  <si>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</si>
  <si>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</si>
  <si>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</si>
  <si>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</si>
  <si>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</si>
  <si>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</si>
  <si>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</si>
  <si>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</si>
  <si>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</si>
  <si>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</si>
  <si>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</si>
  <si>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</si>
  <si>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</si>
  <si>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</si>
  <si>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</si>
  <si>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</si>
  <si>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</si>
  <si>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</si>
  <si>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</si>
  <si>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</si>
  <si>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</si>
  <si>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</si>
  <si>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</si>
  <si>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</si>
  <si>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</si>
  <si>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</si>
  <si>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</si>
  <si>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</si>
  <si>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</si>
  <si>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</si>
  <si>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</si>
  <si>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</si>
  <si>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</si>
  <si>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</si>
  <si>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</si>
  <si>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</si>
  <si>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</si>
  <si>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</si>
  <si>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</si>
  <si>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</si>
  <si>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</si>
  <si>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</si>
  <si>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</si>
  <si>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</si>
  <si>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</si>
  <si>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</si>
  <si>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</si>
  <si>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</si>
  <si>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</si>
  <si>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</si>
  <si>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</si>
  <si>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</si>
  <si>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</si>
  <si>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</si>
  <si>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</si>
  <si>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</si>
  <si>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</si>
  <si>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</si>
  <si>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</si>
  <si>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</si>
  <si>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</si>
  <si>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</si>
  <si>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</si>
  <si>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</si>
  <si>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</si>
  <si>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</si>
  <si>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</si>
  <si>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</si>
  <si>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</si>
  <si>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</si>
  <si>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</si>
  <si>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</si>
  <si>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</si>
  <si>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</si>
  <si>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</si>
  <si>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</si>
  <si>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</si>
  <si>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</si>
  <si>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</si>
  <si>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</si>
  <si>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</si>
  <si>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</si>
  <si>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</si>
  <si>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</si>
  <si>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</si>
  <si>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</si>
  <si>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</si>
  <si>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</si>
  <si>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</si>
  <si>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</si>
  <si>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</si>
  <si>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</si>
  <si>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</si>
  <si>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</si>
  <si>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</si>
  <si>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</si>
  <si>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</si>
  <si>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</si>
  <si>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</si>
  <si>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</si>
  <si>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</si>
  <si>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</si>
  <si>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</si>
  <si>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</si>
  <si>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</si>
  <si>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</si>
  <si>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</si>
  <si>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</si>
  <si>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</si>
  <si>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</si>
  <si>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</si>
  <si>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</si>
  <si>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</si>
  <si>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</si>
  <si>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</si>
  <si>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</si>
  <si>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</si>
  <si>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</si>
  <si>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</si>
  <si>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</si>
  <si>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</si>
  <si>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</si>
  <si>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</si>
  <si>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</si>
  <si>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</si>
  <si>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</si>
  <si>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</si>
  <si>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</si>
  <si>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</si>
  <si>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</si>
  <si>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</si>
  <si>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</si>
  <si>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</si>
  <si>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</si>
  <si>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</si>
  <si>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</si>
  <si>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</si>
  <si>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</si>
  <si>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</si>
  <si>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</si>
  <si>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</si>
  <si>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</si>
  <si>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</si>
  <si>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</si>
  <si>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</si>
  <si>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</si>
  <si>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</si>
  <si>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</si>
  <si>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</si>
  <si>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</si>
  <si>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</si>
  <si>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</si>
  <si>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</si>
  <si>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</si>
  <si>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</si>
  <si>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</si>
  <si>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</si>
  <si>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</si>
  <si>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</si>
  <si>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</si>
  <si>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</si>
  <si>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</si>
  <si>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</si>
  <si>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</si>
  <si>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</si>
  <si>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</si>
  <si>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</si>
  <si>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</si>
  <si>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</si>
  <si>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</si>
  <si>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</si>
  <si>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</si>
  <si>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</si>
  <si>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</si>
  <si>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</si>
  <si>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</si>
  <si>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</si>
  <si>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</si>
  <si>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</si>
  <si>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</si>
  <si>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</si>
  <si>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</si>
  <si>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</si>
  <si>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</si>
  <si>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</si>
  <si>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</si>
  <si>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</si>
  <si>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</si>
  <si>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</si>
  <si>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</si>
  <si>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</si>
  <si>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</si>
  <si>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</si>
  <si>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</si>
  <si>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</si>
  <si>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</si>
  <si>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</si>
  <si>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</si>
  <si>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</si>
  <si>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</si>
  <si>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</si>
  <si>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</si>
  <si>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</si>
  <si>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</si>
  <si>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</si>
  <si>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</si>
  <si>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</si>
  <si>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</si>
  <si>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</si>
  <si>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</si>
  <si>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</si>
  <si>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</si>
  <si>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</si>
  <si>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</si>
  <si>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</si>
  <si>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</si>
  <si>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</si>
  <si>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</si>
  <si>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</si>
  <si>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</si>
  <si>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</si>
  <si>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</si>
  <si>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</si>
  <si>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</si>
  <si>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</si>
  <si>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</si>
  <si>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</si>
  <si>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</si>
  <si>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</si>
  <si>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</si>
  <si>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</si>
  <si>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</si>
  <si>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</si>
  <si>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</si>
  <si>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</si>
  <si>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</si>
  <si>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</si>
  <si>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</si>
  <si>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</si>
  <si>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</si>
  <si>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</si>
  <si>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</si>
  <si>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</si>
  <si>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</si>
  <si>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</si>
  <si>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</si>
  <si>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</si>
  <si>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</si>
  <si>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</si>
  <si>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</si>
  <si>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</si>
  <si>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</si>
  <si>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</si>
  <si>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</si>
  <si>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</si>
  <si>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</si>
  <si>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</si>
  <si>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</si>
  <si>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</si>
  <si>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</si>
  <si>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</si>
  <si>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</si>
  <si>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</si>
  <si>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</si>
  <si>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</si>
  <si>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</si>
  <si>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</si>
  <si>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</si>
  <si>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</si>
  <si>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</si>
  <si>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</si>
  <si>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</si>
  <si>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</si>
  <si>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</si>
  <si>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</si>
  <si>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</si>
  <si>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</si>
  <si>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</si>
  <si>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</si>
  <si>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</si>
  <si>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</si>
  <si>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</si>
  <si>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</si>
  <si>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</si>
  <si>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</si>
  <si>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</si>
  <si>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</si>
  <si>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</si>
  <si>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</si>
  <si>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</si>
  <si>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</si>
  <si>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</si>
  <si>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</si>
  <si>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</si>
  <si>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</si>
  <si>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</si>
  <si>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</si>
  <si>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</si>
  <si>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</si>
  <si>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</si>
  <si>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</si>
  <si>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</si>
  <si>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</si>
  <si>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</si>
  <si>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</si>
  <si>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</si>
  <si>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</si>
  <si>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</si>
  <si>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</si>
  <si>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</si>
  <si>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</si>
  <si>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</si>
  <si>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</si>
  <si>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</si>
  <si>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</si>
  <si>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</si>
  <si>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</si>
  <si>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</si>
  <si>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</si>
  <si>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</si>
  <si>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</si>
  <si>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</si>
  <si>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</si>
  <si>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</si>
  <si>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</si>
  <si>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</si>
  <si>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</si>
  <si>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</si>
  <si>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</si>
  <si>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</si>
  <si>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</si>
  <si>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</si>
  <si>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</si>
  <si>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</si>
  <si>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</si>
  <si>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</si>
  <si>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</si>
  <si>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</si>
  <si>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</si>
  <si>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</si>
  <si>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</si>
  <si>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</si>
  <si>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</si>
  <si>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</si>
  <si>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</si>
  <si>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</si>
  <si>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</si>
  <si>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</si>
  <si>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</si>
  <si>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</si>
  <si>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</si>
  <si>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</si>
  <si>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</si>
  <si>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</si>
  <si>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</si>
  <si>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</si>
  <si>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</si>
  <si>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</si>
  <si>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</si>
  <si>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</si>
  <si>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</si>
  <si>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</si>
  <si>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</si>
  <si>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</si>
  <si>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</si>
  <si>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</si>
  <si>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</si>
  <si>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</si>
  <si>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</si>
  <si>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</si>
  <si>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</si>
  <si>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</si>
  <si>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</si>
  <si>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</si>
  <si>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</si>
  <si>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</si>
  <si>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</si>
  <si>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</si>
  <si>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</si>
  <si>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</si>
  <si>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</si>
  <si>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</si>
  <si>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</si>
  <si>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</si>
  <si>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</si>
  <si>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</si>
  <si>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</si>
  <si>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</si>
  <si>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</si>
  <si>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</si>
  <si>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</si>
  <si>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</si>
  <si>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</si>
  <si>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</si>
  <si>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</si>
  <si>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</si>
  <si>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</si>
  <si>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</si>
  <si>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</si>
  <si>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Part Profit of Rs.280/-</t>
  </si>
  <si>
    <t>180-185</t>
  </si>
  <si>
    <t>245-250</t>
  </si>
  <si>
    <t>920-930</t>
  </si>
  <si>
    <t>330-335</t>
  </si>
  <si>
    <t>237.5-242.5</t>
  </si>
  <si>
    <t xml:space="preserve">MARICO </t>
  </si>
  <si>
    <t>375-377</t>
  </si>
  <si>
    <t>2130-2145</t>
  </si>
  <si>
    <t>2350-2400</t>
  </si>
  <si>
    <t>1625-1635</t>
  </si>
  <si>
    <t>1800-1850</t>
  </si>
  <si>
    <t>AKASHDEEP</t>
  </si>
  <si>
    <t>SCTL</t>
  </si>
  <si>
    <t>SUNIL KUMAR MALIK</t>
  </si>
  <si>
    <t>SOHAM ASHOKKUMAR SHAH</t>
  </si>
  <si>
    <t>TOPGAIN FINANCE PRIVATE LIMITED</t>
  </si>
  <si>
    <t>HDFCBANK DEC FUT</t>
  </si>
  <si>
    <t>HDFCBANK 1360 PE DEC</t>
  </si>
  <si>
    <t>1874-1880</t>
  </si>
  <si>
    <t>AMFL</t>
  </si>
  <si>
    <t>SSPNFIN</t>
  </si>
  <si>
    <t>ASHOK KUMAR SINGH</t>
  </si>
  <si>
    <t>NIFTY DEC FUT</t>
  </si>
  <si>
    <t>13030-13050</t>
  </si>
  <si>
    <t>BHARATFORG DEC FUT</t>
  </si>
  <si>
    <t>511-512</t>
  </si>
  <si>
    <t>28-30</t>
  </si>
  <si>
    <t>1411-1413</t>
  </si>
  <si>
    <t>PARVEEN GUPTA</t>
  </si>
  <si>
    <t>ALEXANDER</t>
  </si>
  <si>
    <t>KKFIN</t>
  </si>
  <si>
    <t>ACQUITOR FINANCIAL SERVICES PVT.LTD.</t>
  </si>
  <si>
    <t>OZONEWORLD</t>
  </si>
  <si>
    <t>RCL</t>
  </si>
  <si>
    <t>Snowman Logistics Ltd.</t>
  </si>
  <si>
    <t>ADANI LOGISTICS LIMITED</t>
  </si>
  <si>
    <t>Take Solutions Limited</t>
  </si>
  <si>
    <t>SVL LIMITED</t>
  </si>
  <si>
    <t>640-643</t>
  </si>
  <si>
    <t>115-116</t>
  </si>
  <si>
    <t xml:space="preserve">HAVELLS 780 PE DEC </t>
  </si>
  <si>
    <t>13-14</t>
  </si>
  <si>
    <t>22-24</t>
  </si>
  <si>
    <t>BANKNIFTY 29000 PE 10-DEC</t>
  </si>
  <si>
    <t>380-400</t>
  </si>
  <si>
    <t xml:space="preserve">Retail Research Technical Calls &amp; Fundamental Performance Report for the month of December-2020 </t>
  </si>
  <si>
    <t>Part Profit of Rs.100/-</t>
  </si>
  <si>
    <t>ACIIN</t>
  </si>
  <si>
    <t>PUJYA GURUWAR SOLAR INDIA PRIVATE LIMITED</t>
  </si>
  <si>
    <t>KAHAR NIKLESH KANAIYABHAI</t>
  </si>
  <si>
    <t>ALFAICA</t>
  </si>
  <si>
    <t>RAKESH RAMESHCHANDRA GUPTA</t>
  </si>
  <si>
    <t>SANJAY H SARAWAGI</t>
  </si>
  <si>
    <t>NOORUL AHAD MUBASHIR</t>
  </si>
  <si>
    <t>AMRAFIN</t>
  </si>
  <si>
    <t>CHIRAG YASHWANTBHAI THAKKAR</t>
  </si>
  <si>
    <t>DILJIT BROKING&amp; INFRA</t>
  </si>
  <si>
    <t>DAULAT</t>
  </si>
  <si>
    <t>ARYAN KOCHAR</t>
  </si>
  <si>
    <t>TUSHAR KARMAKAR</t>
  </si>
  <si>
    <t>GGENG</t>
  </si>
  <si>
    <t>RAMESH SAWALRAM SARAOGI</t>
  </si>
  <si>
    <t>GUJTLRM</t>
  </si>
  <si>
    <t>PRAVEEN PRAVEEN RATHI</t>
  </si>
  <si>
    <t>GOENKA BUSINESS &amp; FINANCE LIMITED</t>
  </si>
  <si>
    <t>HOSDRUG VISHWANATH KAMATH</t>
  </si>
  <si>
    <t>MODCL</t>
  </si>
  <si>
    <t>HARSH HEMANT DOSHI</t>
  </si>
  <si>
    <t>DILIP RAMANLAL DOSHI</t>
  </si>
  <si>
    <t>PATEL JAYESH</t>
  </si>
  <si>
    <t>PANIPRASADKURCHETI</t>
  </si>
  <si>
    <t>SHREYANS EMBROIDERY MACHINE PRIVATE LIMITED</t>
  </si>
  <si>
    <t>PRIMARY IRON TRADERS PVT LTD</t>
  </si>
  <si>
    <t>WONDERLAND PAPER SUPPLIERS PRIVATE LIMITED</t>
  </si>
  <si>
    <t>ANURODH INFRASTRUCTURE LIMITED</t>
  </si>
  <si>
    <t>JAGUAR INFRA DEVELOPERS LIMITED</t>
  </si>
  <si>
    <t>KUMAR ROHTASH</t>
  </si>
  <si>
    <t>SUBHASH CHAND AGGARWAL</t>
  </si>
  <si>
    <t>SHANKAR LAL JALAN</t>
  </si>
  <si>
    <t>VASANT KUMAR ARUMUGAM THEVAR</t>
  </si>
  <si>
    <t>RIBATEX</t>
  </si>
  <si>
    <t>SITA RAM</t>
  </si>
  <si>
    <t>DEEPAK KUMAR</t>
  </si>
  <si>
    <t>RITHWIKFMS</t>
  </si>
  <si>
    <t>RUDRADEV RAVI RAMAN</t>
  </si>
  <si>
    <t>HIMANSHU ANEJA</t>
  </si>
  <si>
    <t>TITANBIO</t>
  </si>
  <si>
    <t>AVB SHARES TRADING PRIVATE LIMITED</t>
  </si>
  <si>
    <t>ALBULA INVESTMENT FUND LTD</t>
  </si>
  <si>
    <t>VMV</t>
  </si>
  <si>
    <t>VRFILMS</t>
  </si>
  <si>
    <t>SHRENI SHARES PRIVATE LIMITED</t>
  </si>
  <si>
    <t>BF Utilities Limited</t>
  </si>
  <si>
    <t>URMILA  DOSHI</t>
  </si>
  <si>
    <t>GSS Infotech Limited</t>
  </si>
  <si>
    <t>PALLAS FINCAP PRIVATE LIMITED</t>
  </si>
  <si>
    <t>Harrisons  Malayalam Ltd</t>
  </si>
  <si>
    <t>VIJETA STOCK &amp; SHARES SERVICES PRIVATE LIMITED VIJETA  STOCK</t>
  </si>
  <si>
    <t>PROLIFE</t>
  </si>
  <si>
    <t>Prolife Industries Ltd</t>
  </si>
  <si>
    <t>GYANENDRA KUMAR</t>
  </si>
  <si>
    <t>Siti Networks Limited</t>
  </si>
  <si>
    <t>CHANDARANA SHARES &amp; STOCKS PRIVATE LIMITED</t>
  </si>
  <si>
    <t>TPL Plastech Limited</t>
  </si>
  <si>
    <t>PINAKINI ARUNKUMAR SOLANKI</t>
  </si>
  <si>
    <t>Biofil Chemicals &amp; Pharm</t>
  </si>
  <si>
    <t>TEJAL KEYUR SHAH</t>
  </si>
  <si>
    <t>HEMIPROP</t>
  </si>
  <si>
    <t>Hemisphere Prop Ind Ltd</t>
  </si>
  <si>
    <t>AMANSA HOLDING PRIVATE LTD.</t>
  </si>
  <si>
    <t>Praj Industries Ltd</t>
  </si>
  <si>
    <t>TATACAPITALFINANCIALSERVICESLIMITED</t>
  </si>
  <si>
    <t>EKTA KINJAL SHAH</t>
  </si>
  <si>
    <t>SUBEXLTD</t>
  </si>
  <si>
    <t>Subex Ltd</t>
  </si>
  <si>
    <t>ALTRUIST CUSTOMER MANEGEMENT INDIA PRIVATE LIMITED</t>
  </si>
  <si>
    <t>FIRST STATE INVESTMENTS ICVC-FIRST STATE ASIA ALL-CAP FUND</t>
  </si>
  <si>
    <t>Tata Coffee Limited</t>
  </si>
  <si>
    <t>F BORN A G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</si>
</sst>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18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4" fontId="7" fillId="58" borderId="5" xfId="16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6" fontId="47" fillId="2" borderId="37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6" fontId="7" fillId="2" borderId="38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44167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2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3" sqref="C2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44167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00" t="s">
        <v>16</v>
      </c>
      <c r="B9" s="502" t="s">
        <v>17</v>
      </c>
      <c r="C9" s="502" t="s">
        <v>18</v>
      </c>
      <c r="D9" s="273" t="s">
        <v>19</v>
      </c>
      <c r="E9" s="273" t="s">
        <v>20</v>
      </c>
      <c r="F9" s="497" t="s">
        <v>21</v>
      </c>
      <c r="G9" s="498"/>
      <c r="H9" s="499"/>
      <c r="I9" s="497" t="s">
        <v>22</v>
      </c>
      <c r="J9" s="498"/>
      <c r="K9" s="499"/>
      <c r="L9" s="273"/>
      <c r="M9" s="280"/>
      <c r="N9" s="280"/>
      <c r="O9" s="280"/>
    </row>
    <row r="10" spans="1:15" ht="59.25" customHeight="1">
      <c r="A10" s="501"/>
      <c r="B10" s="503" t="s">
        <v>17</v>
      </c>
      <c r="C10" s="503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29892.2</v>
      </c>
      <c r="E11" s="302">
        <v>29802.716666666664</v>
      </c>
      <c r="F11" s="314">
        <v>29615.433333333327</v>
      </c>
      <c r="G11" s="314">
        <v>29338.666666666664</v>
      </c>
      <c r="H11" s="314">
        <v>29151.383333333328</v>
      </c>
      <c r="I11" s="314">
        <v>30079.483333333326</v>
      </c>
      <c r="J11" s="314">
        <v>30266.766666666659</v>
      </c>
      <c r="K11" s="314">
        <v>30543.533333333326</v>
      </c>
      <c r="L11" s="301">
        <v>29990</v>
      </c>
      <c r="M11" s="301">
        <v>29525.95</v>
      </c>
      <c r="N11" s="318">
        <v>1567250</v>
      </c>
      <c r="O11" s="319">
        <v>3.6215474635944399E-2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13143.4</v>
      </c>
      <c r="E12" s="315">
        <v>13101.533333333333</v>
      </c>
      <c r="F12" s="316">
        <v>13034.716666666665</v>
      </c>
      <c r="G12" s="316">
        <v>12926.033333333333</v>
      </c>
      <c r="H12" s="316">
        <v>12859.216666666665</v>
      </c>
      <c r="I12" s="316">
        <v>13210.216666666665</v>
      </c>
      <c r="J12" s="316">
        <v>13277.033333333331</v>
      </c>
      <c r="K12" s="316">
        <v>13385.716666666665</v>
      </c>
      <c r="L12" s="303">
        <v>13168.35</v>
      </c>
      <c r="M12" s="303">
        <v>12992.85</v>
      </c>
      <c r="N12" s="318">
        <v>12660450</v>
      </c>
      <c r="O12" s="319">
        <v>-2.2460487274360763E-3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1727.05</v>
      </c>
      <c r="E13" s="315">
        <v>1734.3166666666666</v>
      </c>
      <c r="F13" s="316">
        <v>1690.8333333333333</v>
      </c>
      <c r="G13" s="316">
        <v>1654.6166666666666</v>
      </c>
      <c r="H13" s="316">
        <v>1611.1333333333332</v>
      </c>
      <c r="I13" s="316">
        <v>1770.5333333333333</v>
      </c>
      <c r="J13" s="316">
        <v>1814.0166666666669</v>
      </c>
      <c r="K13" s="316">
        <v>1850.2333333333333</v>
      </c>
      <c r="L13" s="303">
        <v>1777.8</v>
      </c>
      <c r="M13" s="303">
        <v>1698.1</v>
      </c>
      <c r="N13" s="318">
        <v>2275000</v>
      </c>
      <c r="O13" s="319">
        <v>8.153078202995008E-2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424.5</v>
      </c>
      <c r="E14" s="315">
        <v>416.06666666666661</v>
      </c>
      <c r="F14" s="316">
        <v>405.5833333333332</v>
      </c>
      <c r="G14" s="316">
        <v>386.66666666666657</v>
      </c>
      <c r="H14" s="316">
        <v>376.18333333333317</v>
      </c>
      <c r="I14" s="316">
        <v>434.98333333333323</v>
      </c>
      <c r="J14" s="316">
        <v>445.46666666666658</v>
      </c>
      <c r="K14" s="316">
        <v>464.38333333333327</v>
      </c>
      <c r="L14" s="303">
        <v>426.55</v>
      </c>
      <c r="M14" s="303">
        <v>397.15</v>
      </c>
      <c r="N14" s="318">
        <v>18664000</v>
      </c>
      <c r="O14" s="319">
        <v>6.3475783475783476E-2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424.7</v>
      </c>
      <c r="E15" s="315">
        <v>421.25</v>
      </c>
      <c r="F15" s="316">
        <v>415.7</v>
      </c>
      <c r="G15" s="316">
        <v>406.7</v>
      </c>
      <c r="H15" s="316">
        <v>401.15</v>
      </c>
      <c r="I15" s="316">
        <v>430.25</v>
      </c>
      <c r="J15" s="316">
        <v>435.79999999999995</v>
      </c>
      <c r="K15" s="316">
        <v>444.8</v>
      </c>
      <c r="L15" s="303">
        <v>426.8</v>
      </c>
      <c r="M15" s="303">
        <v>412.25</v>
      </c>
      <c r="N15" s="318">
        <v>52732500</v>
      </c>
      <c r="O15" s="319">
        <v>-1.9477500929713648E-2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910</v>
      </c>
      <c r="E16" s="315">
        <v>915.58333333333337</v>
      </c>
      <c r="F16" s="316">
        <v>898.7166666666667</v>
      </c>
      <c r="G16" s="316">
        <v>887.43333333333328</v>
      </c>
      <c r="H16" s="316">
        <v>870.56666666666661</v>
      </c>
      <c r="I16" s="316">
        <v>926.86666666666679</v>
      </c>
      <c r="J16" s="316">
        <v>943.73333333333335</v>
      </c>
      <c r="K16" s="316">
        <v>955.01666666666688</v>
      </c>
      <c r="L16" s="303">
        <v>932.45</v>
      </c>
      <c r="M16" s="303">
        <v>904.3</v>
      </c>
      <c r="N16" s="318">
        <v>1296000</v>
      </c>
      <c r="O16" s="319">
        <v>6.4039408866995079E-2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262.89999999999998</v>
      </c>
      <c r="E17" s="315">
        <v>265.0333333333333</v>
      </c>
      <c r="F17" s="316">
        <v>259.61666666666662</v>
      </c>
      <c r="G17" s="316">
        <v>256.33333333333331</v>
      </c>
      <c r="H17" s="316">
        <v>250.91666666666663</v>
      </c>
      <c r="I17" s="316">
        <v>268.31666666666661</v>
      </c>
      <c r="J17" s="316">
        <v>273.73333333333335</v>
      </c>
      <c r="K17" s="316">
        <v>277.01666666666659</v>
      </c>
      <c r="L17" s="303">
        <v>270.45</v>
      </c>
      <c r="M17" s="303">
        <v>261.75</v>
      </c>
      <c r="N17" s="318">
        <v>15429000</v>
      </c>
      <c r="O17" s="319">
        <v>5.8012754577247479E-2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2434.25</v>
      </c>
      <c r="E18" s="315">
        <v>2407.0666666666666</v>
      </c>
      <c r="F18" s="316">
        <v>2365.1333333333332</v>
      </c>
      <c r="G18" s="316">
        <v>2296.0166666666664</v>
      </c>
      <c r="H18" s="316">
        <v>2254.083333333333</v>
      </c>
      <c r="I18" s="316">
        <v>2476.1833333333334</v>
      </c>
      <c r="J18" s="316">
        <v>2518.1166666666668</v>
      </c>
      <c r="K18" s="316">
        <v>2587.2333333333336</v>
      </c>
      <c r="L18" s="303">
        <v>2449</v>
      </c>
      <c r="M18" s="303">
        <v>2337.9499999999998</v>
      </c>
      <c r="N18" s="318">
        <v>2262500</v>
      </c>
      <c r="O18" s="319">
        <v>0.15022877478393493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187.65</v>
      </c>
      <c r="E19" s="315">
        <v>186.54999999999998</v>
      </c>
      <c r="F19" s="316">
        <v>184.44999999999996</v>
      </c>
      <c r="G19" s="316">
        <v>181.24999999999997</v>
      </c>
      <c r="H19" s="316">
        <v>179.14999999999995</v>
      </c>
      <c r="I19" s="316">
        <v>189.74999999999997</v>
      </c>
      <c r="J19" s="316">
        <v>191.85</v>
      </c>
      <c r="K19" s="316">
        <v>195.04999999999998</v>
      </c>
      <c r="L19" s="303">
        <v>188.65</v>
      </c>
      <c r="M19" s="303">
        <v>183.35</v>
      </c>
      <c r="N19" s="318">
        <v>9265000</v>
      </c>
      <c r="O19" s="319">
        <v>-3.1870428422152562E-2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93.1</v>
      </c>
      <c r="E20" s="315">
        <v>93.05</v>
      </c>
      <c r="F20" s="316">
        <v>91.699999999999989</v>
      </c>
      <c r="G20" s="316">
        <v>90.3</v>
      </c>
      <c r="H20" s="316">
        <v>88.949999999999989</v>
      </c>
      <c r="I20" s="316">
        <v>94.449999999999989</v>
      </c>
      <c r="J20" s="316">
        <v>95.799999999999983</v>
      </c>
      <c r="K20" s="316">
        <v>97.199999999999989</v>
      </c>
      <c r="L20" s="303">
        <v>94.4</v>
      </c>
      <c r="M20" s="303">
        <v>91.65</v>
      </c>
      <c r="N20" s="318">
        <v>34821000</v>
      </c>
      <c r="O20" s="319">
        <v>5.2789115646258503E-2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2234.6</v>
      </c>
      <c r="E21" s="315">
        <v>2230.0499999999997</v>
      </c>
      <c r="F21" s="316">
        <v>2204.6499999999996</v>
      </c>
      <c r="G21" s="316">
        <v>2174.6999999999998</v>
      </c>
      <c r="H21" s="316">
        <v>2149.2999999999997</v>
      </c>
      <c r="I21" s="316">
        <v>2259.9999999999995</v>
      </c>
      <c r="J21" s="316">
        <v>2285.4</v>
      </c>
      <c r="K21" s="316">
        <v>2315.3499999999995</v>
      </c>
      <c r="L21" s="303">
        <v>2255.4499999999998</v>
      </c>
      <c r="M21" s="303">
        <v>2200.1</v>
      </c>
      <c r="N21" s="318">
        <v>4308600</v>
      </c>
      <c r="O21" s="319">
        <v>-1.182279713471034E-3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900.4</v>
      </c>
      <c r="E22" s="315">
        <v>891.85</v>
      </c>
      <c r="F22" s="316">
        <v>879.95</v>
      </c>
      <c r="G22" s="316">
        <v>859.5</v>
      </c>
      <c r="H22" s="316">
        <v>847.6</v>
      </c>
      <c r="I22" s="316">
        <v>912.30000000000007</v>
      </c>
      <c r="J22" s="316">
        <v>924.19999999999993</v>
      </c>
      <c r="K22" s="316">
        <v>944.65000000000009</v>
      </c>
      <c r="L22" s="303">
        <v>903.75</v>
      </c>
      <c r="M22" s="303">
        <v>871.4</v>
      </c>
      <c r="N22" s="318">
        <v>11323000</v>
      </c>
      <c r="O22" s="319">
        <v>-2.3597331988117257E-2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607.25</v>
      </c>
      <c r="E23" s="315">
        <v>606.98333333333323</v>
      </c>
      <c r="F23" s="316">
        <v>599.61666666666645</v>
      </c>
      <c r="G23" s="316">
        <v>591.98333333333323</v>
      </c>
      <c r="H23" s="316">
        <v>584.61666666666645</v>
      </c>
      <c r="I23" s="316">
        <v>614.61666666666645</v>
      </c>
      <c r="J23" s="316">
        <v>621.98333333333323</v>
      </c>
      <c r="K23" s="316">
        <v>629.61666666666645</v>
      </c>
      <c r="L23" s="303">
        <v>614.35</v>
      </c>
      <c r="M23" s="303">
        <v>599.35</v>
      </c>
      <c r="N23" s="318">
        <v>51318000</v>
      </c>
      <c r="O23" s="319">
        <v>1.4987939392520082E-3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3250.8</v>
      </c>
      <c r="E24" s="315">
        <v>3223.6</v>
      </c>
      <c r="F24" s="316">
        <v>3192.2</v>
      </c>
      <c r="G24" s="316">
        <v>3133.6</v>
      </c>
      <c r="H24" s="316">
        <v>3102.2</v>
      </c>
      <c r="I24" s="316">
        <v>3282.2</v>
      </c>
      <c r="J24" s="316">
        <v>3313.6000000000004</v>
      </c>
      <c r="K24" s="316">
        <v>3372.2</v>
      </c>
      <c r="L24" s="303">
        <v>3255</v>
      </c>
      <c r="M24" s="303">
        <v>3165</v>
      </c>
      <c r="N24" s="318">
        <v>1969250</v>
      </c>
      <c r="O24" s="319">
        <v>-5.9799474814991642E-2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8789.0499999999993</v>
      </c>
      <c r="E25" s="315">
        <v>8795.9833333333336</v>
      </c>
      <c r="F25" s="316">
        <v>8736.1166666666668</v>
      </c>
      <c r="G25" s="316">
        <v>8683.1833333333325</v>
      </c>
      <c r="H25" s="316">
        <v>8623.3166666666657</v>
      </c>
      <c r="I25" s="316">
        <v>8848.9166666666679</v>
      </c>
      <c r="J25" s="316">
        <v>8908.7833333333365</v>
      </c>
      <c r="K25" s="316">
        <v>8961.716666666669</v>
      </c>
      <c r="L25" s="303">
        <v>8855.85</v>
      </c>
      <c r="M25" s="303">
        <v>8743.0499999999993</v>
      </c>
      <c r="N25" s="318">
        <v>846750</v>
      </c>
      <c r="O25" s="319">
        <v>-4.8729111079904505E-2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4829.8500000000004</v>
      </c>
      <c r="E26" s="315">
        <v>4847.4333333333334</v>
      </c>
      <c r="F26" s="316">
        <v>4779.416666666667</v>
      </c>
      <c r="G26" s="316">
        <v>4728.9833333333336</v>
      </c>
      <c r="H26" s="316">
        <v>4660.9666666666672</v>
      </c>
      <c r="I26" s="316">
        <v>4897.8666666666668</v>
      </c>
      <c r="J26" s="316">
        <v>4965.8833333333332</v>
      </c>
      <c r="K26" s="316">
        <v>5016.3166666666666</v>
      </c>
      <c r="L26" s="303">
        <v>4915.45</v>
      </c>
      <c r="M26" s="303">
        <v>4797</v>
      </c>
      <c r="N26" s="318">
        <v>6704250</v>
      </c>
      <c r="O26" s="319">
        <v>4.038640595903166E-2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1662.45</v>
      </c>
      <c r="E27" s="315">
        <v>1664.5500000000002</v>
      </c>
      <c r="F27" s="316">
        <v>1633.4500000000003</v>
      </c>
      <c r="G27" s="316">
        <v>1604.45</v>
      </c>
      <c r="H27" s="316">
        <v>1573.3500000000001</v>
      </c>
      <c r="I27" s="316">
        <v>1693.5500000000004</v>
      </c>
      <c r="J27" s="316">
        <v>1724.6500000000003</v>
      </c>
      <c r="K27" s="316">
        <v>1753.6500000000005</v>
      </c>
      <c r="L27" s="303">
        <v>1695.65</v>
      </c>
      <c r="M27" s="303">
        <v>1635.55</v>
      </c>
      <c r="N27" s="318">
        <v>1982000</v>
      </c>
      <c r="O27" s="319">
        <v>-3.3736349453978159E-2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377.75</v>
      </c>
      <c r="E28" s="315">
        <v>376.2166666666667</v>
      </c>
      <c r="F28" s="316">
        <v>369.58333333333337</v>
      </c>
      <c r="G28" s="316">
        <v>361.41666666666669</v>
      </c>
      <c r="H28" s="316">
        <v>354.78333333333336</v>
      </c>
      <c r="I28" s="316">
        <v>384.38333333333338</v>
      </c>
      <c r="J28" s="316">
        <v>391.01666666666671</v>
      </c>
      <c r="K28" s="316">
        <v>399.18333333333339</v>
      </c>
      <c r="L28" s="303">
        <v>382.85</v>
      </c>
      <c r="M28" s="303">
        <v>368.05</v>
      </c>
      <c r="N28" s="318">
        <v>10074600</v>
      </c>
      <c r="O28" s="319">
        <v>-3.6495093819934585E-2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53.95</v>
      </c>
      <c r="E29" s="315">
        <v>53.283333333333331</v>
      </c>
      <c r="F29" s="316">
        <v>52.016666666666666</v>
      </c>
      <c r="G29" s="316">
        <v>50.083333333333336</v>
      </c>
      <c r="H29" s="316">
        <v>48.81666666666667</v>
      </c>
      <c r="I29" s="316">
        <v>55.216666666666661</v>
      </c>
      <c r="J29" s="316">
        <v>56.483333333333327</v>
      </c>
      <c r="K29" s="316">
        <v>58.416666666666657</v>
      </c>
      <c r="L29" s="303">
        <v>54.55</v>
      </c>
      <c r="M29" s="303">
        <v>51.35</v>
      </c>
      <c r="N29" s="318">
        <v>58554600</v>
      </c>
      <c r="O29" s="319">
        <v>1.3201681333301412E-3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1550.05</v>
      </c>
      <c r="E30" s="315">
        <v>1552.6166666666666</v>
      </c>
      <c r="F30" s="316">
        <v>1525.3833333333332</v>
      </c>
      <c r="G30" s="316">
        <v>1500.7166666666667</v>
      </c>
      <c r="H30" s="316">
        <v>1473.4833333333333</v>
      </c>
      <c r="I30" s="316">
        <v>1577.2833333333331</v>
      </c>
      <c r="J30" s="316">
        <v>1604.5166666666662</v>
      </c>
      <c r="K30" s="316">
        <v>1629.1833333333329</v>
      </c>
      <c r="L30" s="303">
        <v>1579.85</v>
      </c>
      <c r="M30" s="303">
        <v>1527.95</v>
      </c>
      <c r="N30" s="318">
        <v>1041150</v>
      </c>
      <c r="O30" s="319">
        <v>3.4991798797156914E-2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112.2</v>
      </c>
      <c r="E31" s="315">
        <v>112.10000000000001</v>
      </c>
      <c r="F31" s="316">
        <v>110.80000000000001</v>
      </c>
      <c r="G31" s="316">
        <v>109.4</v>
      </c>
      <c r="H31" s="316">
        <v>108.10000000000001</v>
      </c>
      <c r="I31" s="316">
        <v>113.50000000000001</v>
      </c>
      <c r="J31" s="316">
        <v>114.8</v>
      </c>
      <c r="K31" s="316">
        <v>116.20000000000002</v>
      </c>
      <c r="L31" s="303">
        <v>113.4</v>
      </c>
      <c r="M31" s="303">
        <v>110.7</v>
      </c>
      <c r="N31" s="318">
        <v>29191600</v>
      </c>
      <c r="O31" s="319">
        <v>3.1972058033315424E-2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658.25</v>
      </c>
      <c r="E32" s="315">
        <v>655.83333333333337</v>
      </c>
      <c r="F32" s="316">
        <v>651.81666666666672</v>
      </c>
      <c r="G32" s="316">
        <v>645.38333333333333</v>
      </c>
      <c r="H32" s="316">
        <v>641.36666666666667</v>
      </c>
      <c r="I32" s="316">
        <v>662.26666666666677</v>
      </c>
      <c r="J32" s="316">
        <v>666.28333333333342</v>
      </c>
      <c r="K32" s="316">
        <v>672.71666666666681</v>
      </c>
      <c r="L32" s="303">
        <v>659.85</v>
      </c>
      <c r="M32" s="303">
        <v>649.4</v>
      </c>
      <c r="N32" s="318">
        <v>2428800</v>
      </c>
      <c r="O32" s="319">
        <v>2.5069637883008356E-2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511.95</v>
      </c>
      <c r="E33" s="315">
        <v>509.63333333333327</v>
      </c>
      <c r="F33" s="316">
        <v>504.11666666666656</v>
      </c>
      <c r="G33" s="316">
        <v>496.2833333333333</v>
      </c>
      <c r="H33" s="316">
        <v>490.76666666666659</v>
      </c>
      <c r="I33" s="316">
        <v>517.46666666666647</v>
      </c>
      <c r="J33" s="316">
        <v>522.98333333333335</v>
      </c>
      <c r="K33" s="316">
        <v>530.81666666666649</v>
      </c>
      <c r="L33" s="303">
        <v>515.15</v>
      </c>
      <c r="M33" s="303">
        <v>501.8</v>
      </c>
      <c r="N33" s="318">
        <v>5539500</v>
      </c>
      <c r="O33" s="319">
        <v>4.8979591836734691E-3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482</v>
      </c>
      <c r="E34" s="315">
        <v>476.7833333333333</v>
      </c>
      <c r="F34" s="316">
        <v>468.06666666666661</v>
      </c>
      <c r="G34" s="316">
        <v>454.13333333333333</v>
      </c>
      <c r="H34" s="316">
        <v>445.41666666666663</v>
      </c>
      <c r="I34" s="316">
        <v>490.71666666666658</v>
      </c>
      <c r="J34" s="316">
        <v>499.43333333333328</v>
      </c>
      <c r="K34" s="316">
        <v>513.36666666666656</v>
      </c>
      <c r="L34" s="303">
        <v>485.5</v>
      </c>
      <c r="M34" s="303">
        <v>462.85</v>
      </c>
      <c r="N34" s="318">
        <v>93066429</v>
      </c>
      <c r="O34" s="319">
        <v>-1.6278296257165776E-2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34.35</v>
      </c>
      <c r="E35" s="315">
        <v>33.75</v>
      </c>
      <c r="F35" s="316">
        <v>32.85</v>
      </c>
      <c r="G35" s="316">
        <v>31.35</v>
      </c>
      <c r="H35" s="316">
        <v>30.450000000000003</v>
      </c>
      <c r="I35" s="316">
        <v>35.25</v>
      </c>
      <c r="J35" s="316">
        <v>36.150000000000006</v>
      </c>
      <c r="K35" s="316">
        <v>37.65</v>
      </c>
      <c r="L35" s="303">
        <v>34.65</v>
      </c>
      <c r="M35" s="303">
        <v>32.25</v>
      </c>
      <c r="N35" s="318">
        <v>89607000</v>
      </c>
      <c r="O35" s="319">
        <v>8.9076059213884631E-2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435.55</v>
      </c>
      <c r="E36" s="315">
        <v>434.9666666666667</v>
      </c>
      <c r="F36" s="316">
        <v>430.63333333333338</v>
      </c>
      <c r="G36" s="316">
        <v>425.7166666666667</v>
      </c>
      <c r="H36" s="316">
        <v>421.38333333333338</v>
      </c>
      <c r="I36" s="316">
        <v>439.88333333333338</v>
      </c>
      <c r="J36" s="316">
        <v>444.21666666666664</v>
      </c>
      <c r="K36" s="316">
        <v>449.13333333333338</v>
      </c>
      <c r="L36" s="303">
        <v>439.3</v>
      </c>
      <c r="M36" s="303">
        <v>430.05</v>
      </c>
      <c r="N36" s="318">
        <v>11247000</v>
      </c>
      <c r="O36" s="319">
        <v>-2.3952095808383235E-2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13308.65</v>
      </c>
      <c r="E37" s="315">
        <v>13119.883333333333</v>
      </c>
      <c r="F37" s="316">
        <v>12869.766666666666</v>
      </c>
      <c r="G37" s="316">
        <v>12430.883333333333</v>
      </c>
      <c r="H37" s="316">
        <v>12180.766666666666</v>
      </c>
      <c r="I37" s="316">
        <v>13558.766666666666</v>
      </c>
      <c r="J37" s="316">
        <v>13808.883333333331</v>
      </c>
      <c r="K37" s="316">
        <v>14247.766666666666</v>
      </c>
      <c r="L37" s="303">
        <v>13370</v>
      </c>
      <c r="M37" s="303">
        <v>12681</v>
      </c>
      <c r="N37" s="318">
        <v>276100</v>
      </c>
      <c r="O37" s="319">
        <v>1.395519647447668E-2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381.05</v>
      </c>
      <c r="E38" s="315">
        <v>378.89999999999992</v>
      </c>
      <c r="F38" s="316">
        <v>375.04999999999984</v>
      </c>
      <c r="G38" s="316">
        <v>369.0499999999999</v>
      </c>
      <c r="H38" s="316">
        <v>365.19999999999982</v>
      </c>
      <c r="I38" s="316">
        <v>384.89999999999986</v>
      </c>
      <c r="J38" s="316">
        <v>388.74999999999989</v>
      </c>
      <c r="K38" s="316">
        <v>394.74999999999989</v>
      </c>
      <c r="L38" s="303">
        <v>382.75</v>
      </c>
      <c r="M38" s="303">
        <v>372.9</v>
      </c>
      <c r="N38" s="318">
        <v>20923200</v>
      </c>
      <c r="O38" s="319">
        <v>-1.2404418011894647E-2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3612.7</v>
      </c>
      <c r="E39" s="315">
        <v>3623.6833333333329</v>
      </c>
      <c r="F39" s="316">
        <v>3567.4166666666661</v>
      </c>
      <c r="G39" s="316">
        <v>3522.1333333333332</v>
      </c>
      <c r="H39" s="316">
        <v>3465.8666666666663</v>
      </c>
      <c r="I39" s="316">
        <v>3668.9666666666658</v>
      </c>
      <c r="J39" s="316">
        <v>3725.2333333333331</v>
      </c>
      <c r="K39" s="316">
        <v>3770.5166666666655</v>
      </c>
      <c r="L39" s="303">
        <v>3679.95</v>
      </c>
      <c r="M39" s="303">
        <v>3578.4</v>
      </c>
      <c r="N39" s="318">
        <v>1908000</v>
      </c>
      <c r="O39" s="319">
        <v>2.3495333118764082E-2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454.7</v>
      </c>
      <c r="E40" s="315">
        <v>452.56666666666666</v>
      </c>
      <c r="F40" s="316">
        <v>445.13333333333333</v>
      </c>
      <c r="G40" s="316">
        <v>435.56666666666666</v>
      </c>
      <c r="H40" s="316">
        <v>428.13333333333333</v>
      </c>
      <c r="I40" s="316">
        <v>462.13333333333333</v>
      </c>
      <c r="J40" s="316">
        <v>469.56666666666661</v>
      </c>
      <c r="K40" s="316">
        <v>479.13333333333333</v>
      </c>
      <c r="L40" s="303">
        <v>460</v>
      </c>
      <c r="M40" s="303">
        <v>443</v>
      </c>
      <c r="N40" s="318">
        <v>6987200</v>
      </c>
      <c r="O40" s="319">
        <v>-4.0773180308064032E-2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110.5</v>
      </c>
      <c r="E41" s="315">
        <v>108.60000000000001</v>
      </c>
      <c r="F41" s="316">
        <v>106.20000000000002</v>
      </c>
      <c r="G41" s="316">
        <v>101.9</v>
      </c>
      <c r="H41" s="316">
        <v>99.500000000000014</v>
      </c>
      <c r="I41" s="316">
        <v>112.90000000000002</v>
      </c>
      <c r="J41" s="316">
        <v>115.30000000000003</v>
      </c>
      <c r="K41" s="316">
        <v>119.60000000000002</v>
      </c>
      <c r="L41" s="303">
        <v>111</v>
      </c>
      <c r="M41" s="303">
        <v>104.3</v>
      </c>
      <c r="N41" s="318">
        <v>23118800</v>
      </c>
      <c r="O41" s="319">
        <v>0.26818725383712383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373.95</v>
      </c>
      <c r="E42" s="315">
        <v>376.90000000000003</v>
      </c>
      <c r="F42" s="316">
        <v>365.85000000000008</v>
      </c>
      <c r="G42" s="316">
        <v>357.75000000000006</v>
      </c>
      <c r="H42" s="316">
        <v>346.7000000000001</v>
      </c>
      <c r="I42" s="316">
        <v>385.00000000000006</v>
      </c>
      <c r="J42" s="316">
        <v>396.05</v>
      </c>
      <c r="K42" s="316">
        <v>404.15000000000003</v>
      </c>
      <c r="L42" s="303">
        <v>387.95</v>
      </c>
      <c r="M42" s="303">
        <v>368.8</v>
      </c>
      <c r="N42" s="318">
        <v>4715000</v>
      </c>
      <c r="O42" s="319">
        <v>-0.10488846701471286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757.55</v>
      </c>
      <c r="E43" s="315">
        <v>756.31666666666661</v>
      </c>
      <c r="F43" s="316">
        <v>749.13333333333321</v>
      </c>
      <c r="G43" s="316">
        <v>740.71666666666658</v>
      </c>
      <c r="H43" s="316">
        <v>733.53333333333319</v>
      </c>
      <c r="I43" s="316">
        <v>764.73333333333323</v>
      </c>
      <c r="J43" s="316">
        <v>771.91666666666663</v>
      </c>
      <c r="K43" s="316">
        <v>780.33333333333326</v>
      </c>
      <c r="L43" s="303">
        <v>763.5</v>
      </c>
      <c r="M43" s="303">
        <v>747.9</v>
      </c>
      <c r="N43" s="318">
        <v>16376100</v>
      </c>
      <c r="O43" s="319">
        <v>-4.7053483622059154E-2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127.05</v>
      </c>
      <c r="E44" s="315">
        <v>126.55</v>
      </c>
      <c r="F44" s="316">
        <v>125.44999999999999</v>
      </c>
      <c r="G44" s="316">
        <v>123.85</v>
      </c>
      <c r="H44" s="316">
        <v>122.74999999999999</v>
      </c>
      <c r="I44" s="316">
        <v>128.14999999999998</v>
      </c>
      <c r="J44" s="316">
        <v>129.25</v>
      </c>
      <c r="K44" s="316">
        <v>130.85</v>
      </c>
      <c r="L44" s="303">
        <v>127.65</v>
      </c>
      <c r="M44" s="303">
        <v>124.95</v>
      </c>
      <c r="N44" s="318">
        <v>30714200</v>
      </c>
      <c r="O44" s="319">
        <v>-2.9045616919040243E-2</v>
      </c>
    </row>
    <row r="45" spans="1:15" ht="15">
      <c r="A45" s="276">
        <v>35</v>
      </c>
      <c r="B45" s="415" t="s">
        <v>107</v>
      </c>
      <c r="C45" s="276" t="s">
        <v>3634</v>
      </c>
      <c r="D45" s="315">
        <v>2470.4499999999998</v>
      </c>
      <c r="E45" s="315">
        <v>2451.083333333333</v>
      </c>
      <c r="F45" s="316">
        <v>2412.3166666666662</v>
      </c>
      <c r="G45" s="316">
        <v>2354.1833333333329</v>
      </c>
      <c r="H45" s="316">
        <v>2315.4166666666661</v>
      </c>
      <c r="I45" s="316">
        <v>2509.2166666666662</v>
      </c>
      <c r="J45" s="316">
        <v>2547.9833333333327</v>
      </c>
      <c r="K45" s="316">
        <v>2606.1166666666663</v>
      </c>
      <c r="L45" s="303">
        <v>2489.85</v>
      </c>
      <c r="M45" s="303">
        <v>2392.9499999999998</v>
      </c>
      <c r="N45" s="318">
        <v>532125</v>
      </c>
      <c r="O45" s="319">
        <v>-7.0422535211267609E-4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1512.8</v>
      </c>
      <c r="E46" s="315">
        <v>1513.8500000000001</v>
      </c>
      <c r="F46" s="316">
        <v>1497.0000000000002</v>
      </c>
      <c r="G46" s="316">
        <v>1481.2</v>
      </c>
      <c r="H46" s="316">
        <v>1464.3500000000001</v>
      </c>
      <c r="I46" s="316">
        <v>1529.6500000000003</v>
      </c>
      <c r="J46" s="316">
        <v>1546.5000000000002</v>
      </c>
      <c r="K46" s="316">
        <v>1562.3000000000004</v>
      </c>
      <c r="L46" s="303">
        <v>1530.7</v>
      </c>
      <c r="M46" s="303">
        <v>1498.05</v>
      </c>
      <c r="N46" s="318">
        <v>2302300</v>
      </c>
      <c r="O46" s="319">
        <v>-1.8208955223880597E-2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410.85</v>
      </c>
      <c r="E47" s="315">
        <v>408.11666666666662</v>
      </c>
      <c r="F47" s="316">
        <v>401.73333333333323</v>
      </c>
      <c r="G47" s="316">
        <v>392.61666666666662</v>
      </c>
      <c r="H47" s="316">
        <v>386.23333333333323</v>
      </c>
      <c r="I47" s="316">
        <v>417.23333333333323</v>
      </c>
      <c r="J47" s="316">
        <v>423.61666666666656</v>
      </c>
      <c r="K47" s="316">
        <v>432.73333333333323</v>
      </c>
      <c r="L47" s="303">
        <v>414.5</v>
      </c>
      <c r="M47" s="303">
        <v>399</v>
      </c>
      <c r="N47" s="318">
        <v>5884695</v>
      </c>
      <c r="O47" s="319">
        <v>7.4926411560074929E-3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574.29999999999995</v>
      </c>
      <c r="E48" s="315">
        <v>574.2833333333333</v>
      </c>
      <c r="F48" s="316">
        <v>562.76666666666665</v>
      </c>
      <c r="G48" s="316">
        <v>551.23333333333335</v>
      </c>
      <c r="H48" s="316">
        <v>539.7166666666667</v>
      </c>
      <c r="I48" s="316">
        <v>585.81666666666661</v>
      </c>
      <c r="J48" s="316">
        <v>597.33333333333326</v>
      </c>
      <c r="K48" s="316">
        <v>608.86666666666656</v>
      </c>
      <c r="L48" s="303">
        <v>585.79999999999995</v>
      </c>
      <c r="M48" s="303">
        <v>562.75</v>
      </c>
      <c r="N48" s="318">
        <v>1524000</v>
      </c>
      <c r="O48" s="319">
        <v>2.3677979479084454E-3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507.35</v>
      </c>
      <c r="E49" s="315">
        <v>505.73333333333335</v>
      </c>
      <c r="F49" s="316">
        <v>503.16666666666669</v>
      </c>
      <c r="G49" s="316">
        <v>498.98333333333335</v>
      </c>
      <c r="H49" s="316">
        <v>496.41666666666669</v>
      </c>
      <c r="I49" s="316">
        <v>509.91666666666669</v>
      </c>
      <c r="J49" s="316">
        <v>512.48333333333335</v>
      </c>
      <c r="K49" s="316">
        <v>516.66666666666674</v>
      </c>
      <c r="L49" s="303">
        <v>508.3</v>
      </c>
      <c r="M49" s="303">
        <v>501.55</v>
      </c>
      <c r="N49" s="318">
        <v>14785000</v>
      </c>
      <c r="O49" s="319">
        <v>-4.5667258350814907E-2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3638.7</v>
      </c>
      <c r="E50" s="315">
        <v>3658.1833333333329</v>
      </c>
      <c r="F50" s="316">
        <v>3576.1666666666661</v>
      </c>
      <c r="G50" s="316">
        <v>3513.6333333333332</v>
      </c>
      <c r="H50" s="316">
        <v>3431.6166666666663</v>
      </c>
      <c r="I50" s="316">
        <v>3720.7166666666658</v>
      </c>
      <c r="J50" s="316">
        <v>3802.7333333333331</v>
      </c>
      <c r="K50" s="316">
        <v>3865.2666666666655</v>
      </c>
      <c r="L50" s="303">
        <v>3740.2</v>
      </c>
      <c r="M50" s="303">
        <v>3595.65</v>
      </c>
      <c r="N50" s="318">
        <v>2855800</v>
      </c>
      <c r="O50" s="319">
        <v>4.7461854460093898E-2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195.55</v>
      </c>
      <c r="E51" s="315">
        <v>194.75</v>
      </c>
      <c r="F51" s="316">
        <v>191</v>
      </c>
      <c r="G51" s="316">
        <v>186.45</v>
      </c>
      <c r="H51" s="316">
        <v>182.7</v>
      </c>
      <c r="I51" s="316">
        <v>199.3</v>
      </c>
      <c r="J51" s="316">
        <v>203.05</v>
      </c>
      <c r="K51" s="316">
        <v>207.60000000000002</v>
      </c>
      <c r="L51" s="303">
        <v>198.5</v>
      </c>
      <c r="M51" s="303">
        <v>190.2</v>
      </c>
      <c r="N51" s="318">
        <v>28851900</v>
      </c>
      <c r="O51" s="319">
        <v>1.3328697264719518E-2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4859.3999999999996</v>
      </c>
      <c r="E52" s="315">
        <v>4863.5666666666666</v>
      </c>
      <c r="F52" s="316">
        <v>4822.0333333333328</v>
      </c>
      <c r="G52" s="316">
        <v>4784.6666666666661</v>
      </c>
      <c r="H52" s="316">
        <v>4743.1333333333323</v>
      </c>
      <c r="I52" s="316">
        <v>4900.9333333333334</v>
      </c>
      <c r="J52" s="316">
        <v>4942.4666666666681</v>
      </c>
      <c r="K52" s="316">
        <v>4979.8333333333339</v>
      </c>
      <c r="L52" s="303">
        <v>4905.1000000000004</v>
      </c>
      <c r="M52" s="303">
        <v>4826.2</v>
      </c>
      <c r="N52" s="318">
        <v>3728875</v>
      </c>
      <c r="O52" s="319">
        <v>2.2485004284490146E-2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2547.1999999999998</v>
      </c>
      <c r="E53" s="315">
        <v>2559.0666666666666</v>
      </c>
      <c r="F53" s="316">
        <v>2525.1333333333332</v>
      </c>
      <c r="G53" s="316">
        <v>2503.0666666666666</v>
      </c>
      <c r="H53" s="316">
        <v>2469.1333333333332</v>
      </c>
      <c r="I53" s="316">
        <v>2581.1333333333332</v>
      </c>
      <c r="J53" s="316">
        <v>2615.0666666666666</v>
      </c>
      <c r="K53" s="316">
        <v>2637.1333333333332</v>
      </c>
      <c r="L53" s="303">
        <v>2593</v>
      </c>
      <c r="M53" s="303">
        <v>2537</v>
      </c>
      <c r="N53" s="318">
        <v>2249800</v>
      </c>
      <c r="O53" s="319">
        <v>-1.8633540372670807E-3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1381.25</v>
      </c>
      <c r="E54" s="315">
        <v>1387.0666666666666</v>
      </c>
      <c r="F54" s="316">
        <v>1361.1833333333332</v>
      </c>
      <c r="G54" s="316">
        <v>1341.1166666666666</v>
      </c>
      <c r="H54" s="316">
        <v>1315.2333333333331</v>
      </c>
      <c r="I54" s="316">
        <v>1407.1333333333332</v>
      </c>
      <c r="J54" s="316">
        <v>1433.0166666666664</v>
      </c>
      <c r="K54" s="316">
        <v>1453.0833333333333</v>
      </c>
      <c r="L54" s="303">
        <v>1412.95</v>
      </c>
      <c r="M54" s="303">
        <v>1367</v>
      </c>
      <c r="N54" s="318">
        <v>2572900</v>
      </c>
      <c r="O54" s="319">
        <v>2.7867095391211146E-3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184.65</v>
      </c>
      <c r="E55" s="315">
        <v>183.65</v>
      </c>
      <c r="F55" s="316">
        <v>181</v>
      </c>
      <c r="G55" s="316">
        <v>177.35</v>
      </c>
      <c r="H55" s="316">
        <v>174.7</v>
      </c>
      <c r="I55" s="316">
        <v>187.3</v>
      </c>
      <c r="J55" s="316">
        <v>189.95000000000005</v>
      </c>
      <c r="K55" s="316">
        <v>193.60000000000002</v>
      </c>
      <c r="L55" s="303">
        <v>186.3</v>
      </c>
      <c r="M55" s="303">
        <v>180</v>
      </c>
      <c r="N55" s="318">
        <v>13366800</v>
      </c>
      <c r="O55" s="319">
        <v>2.710926694329184E-2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65.849999999999994</v>
      </c>
      <c r="E56" s="315">
        <v>64.850000000000009</v>
      </c>
      <c r="F56" s="316">
        <v>63.500000000000014</v>
      </c>
      <c r="G56" s="316">
        <v>61.150000000000006</v>
      </c>
      <c r="H56" s="316">
        <v>59.800000000000011</v>
      </c>
      <c r="I56" s="316">
        <v>67.200000000000017</v>
      </c>
      <c r="J56" s="316">
        <v>68.550000000000011</v>
      </c>
      <c r="K56" s="316">
        <v>70.90000000000002</v>
      </c>
      <c r="L56" s="303">
        <v>66.2</v>
      </c>
      <c r="M56" s="303">
        <v>62.5</v>
      </c>
      <c r="N56" s="318">
        <v>113647000</v>
      </c>
      <c r="O56" s="319">
        <v>2.7352056257003449E-3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110.9</v>
      </c>
      <c r="E57" s="315">
        <v>108.68333333333332</v>
      </c>
      <c r="F57" s="316">
        <v>105.56666666666665</v>
      </c>
      <c r="G57" s="316">
        <v>100.23333333333332</v>
      </c>
      <c r="H57" s="316">
        <v>97.116666666666646</v>
      </c>
      <c r="I57" s="316">
        <v>114.01666666666665</v>
      </c>
      <c r="J57" s="316">
        <v>117.13333333333333</v>
      </c>
      <c r="K57" s="316">
        <v>122.46666666666665</v>
      </c>
      <c r="L57" s="303">
        <v>111.8</v>
      </c>
      <c r="M57" s="303">
        <v>103.35</v>
      </c>
      <c r="N57" s="318">
        <v>26236100</v>
      </c>
      <c r="O57" s="319">
        <v>9.9718742009716185E-2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479.8</v>
      </c>
      <c r="E58" s="315">
        <v>479.18333333333334</v>
      </c>
      <c r="F58" s="316">
        <v>474.56666666666666</v>
      </c>
      <c r="G58" s="316">
        <v>469.33333333333331</v>
      </c>
      <c r="H58" s="316">
        <v>464.71666666666664</v>
      </c>
      <c r="I58" s="316">
        <v>484.41666666666669</v>
      </c>
      <c r="J58" s="316">
        <v>489.03333333333336</v>
      </c>
      <c r="K58" s="316">
        <v>494.26666666666671</v>
      </c>
      <c r="L58" s="303">
        <v>483.8</v>
      </c>
      <c r="M58" s="303">
        <v>473.95</v>
      </c>
      <c r="N58" s="318">
        <v>5068050</v>
      </c>
      <c r="O58" s="319">
        <v>-2.023121387283237E-2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26.3</v>
      </c>
      <c r="E59" s="315">
        <v>26.383333333333336</v>
      </c>
      <c r="F59" s="316">
        <v>25.966666666666672</v>
      </c>
      <c r="G59" s="316">
        <v>25.633333333333336</v>
      </c>
      <c r="H59" s="316">
        <v>25.216666666666672</v>
      </c>
      <c r="I59" s="316">
        <v>26.716666666666672</v>
      </c>
      <c r="J59" s="316">
        <v>27.133333333333336</v>
      </c>
      <c r="K59" s="316">
        <v>27.466666666666672</v>
      </c>
      <c r="L59" s="303">
        <v>26.8</v>
      </c>
      <c r="M59" s="303">
        <v>26.05</v>
      </c>
      <c r="N59" s="318">
        <v>54585000</v>
      </c>
      <c r="O59" s="319">
        <v>2.0185029436501262E-2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709.6</v>
      </c>
      <c r="E60" s="315">
        <v>710.81666666666661</v>
      </c>
      <c r="F60" s="316">
        <v>704.78333333333319</v>
      </c>
      <c r="G60" s="316">
        <v>699.96666666666658</v>
      </c>
      <c r="H60" s="316">
        <v>693.93333333333317</v>
      </c>
      <c r="I60" s="316">
        <v>715.63333333333321</v>
      </c>
      <c r="J60" s="316">
        <v>721.66666666666652</v>
      </c>
      <c r="K60" s="316">
        <v>726.48333333333323</v>
      </c>
      <c r="L60" s="303">
        <v>716.85</v>
      </c>
      <c r="M60" s="303">
        <v>706</v>
      </c>
      <c r="N60" s="318">
        <v>3634000</v>
      </c>
      <c r="O60" s="319">
        <v>-5.7455540355677154E-3</v>
      </c>
    </row>
    <row r="61" spans="1:15" ht="15">
      <c r="A61" s="276">
        <v>51</v>
      </c>
      <c r="B61" s="415" t="s">
        <v>39</v>
      </c>
      <c r="C61" s="276" t="s">
        <v>248</v>
      </c>
      <c r="D61" s="315">
        <v>1172.0999999999999</v>
      </c>
      <c r="E61" s="315">
        <v>1174.8</v>
      </c>
      <c r="F61" s="316">
        <v>1155.5999999999999</v>
      </c>
      <c r="G61" s="316">
        <v>1139.0999999999999</v>
      </c>
      <c r="H61" s="316">
        <v>1119.8999999999999</v>
      </c>
      <c r="I61" s="316">
        <v>1191.3</v>
      </c>
      <c r="J61" s="316">
        <v>1210.5000000000002</v>
      </c>
      <c r="K61" s="316">
        <v>1227</v>
      </c>
      <c r="L61" s="303">
        <v>1194</v>
      </c>
      <c r="M61" s="303">
        <v>1158.3</v>
      </c>
      <c r="N61" s="318">
        <v>1409200</v>
      </c>
      <c r="O61" s="319">
        <v>0.13211488250652742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909.6</v>
      </c>
      <c r="E62" s="315">
        <v>896.66666666666663</v>
      </c>
      <c r="F62" s="316">
        <v>881.08333333333326</v>
      </c>
      <c r="G62" s="316">
        <v>852.56666666666661</v>
      </c>
      <c r="H62" s="316">
        <v>836.98333333333323</v>
      </c>
      <c r="I62" s="316">
        <v>925.18333333333328</v>
      </c>
      <c r="J62" s="316">
        <v>940.76666666666654</v>
      </c>
      <c r="K62" s="316">
        <v>969.2833333333333</v>
      </c>
      <c r="L62" s="303">
        <v>912.25</v>
      </c>
      <c r="M62" s="303">
        <v>868.15</v>
      </c>
      <c r="N62" s="318">
        <v>18094650</v>
      </c>
      <c r="O62" s="319">
        <v>-1.7284078010525231E-2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826.1</v>
      </c>
      <c r="E63" s="315">
        <v>824.30000000000007</v>
      </c>
      <c r="F63" s="316">
        <v>806.80000000000018</v>
      </c>
      <c r="G63" s="316">
        <v>787.50000000000011</v>
      </c>
      <c r="H63" s="316">
        <v>770.00000000000023</v>
      </c>
      <c r="I63" s="316">
        <v>843.60000000000014</v>
      </c>
      <c r="J63" s="316">
        <v>861.09999999999991</v>
      </c>
      <c r="K63" s="316">
        <v>880.40000000000009</v>
      </c>
      <c r="L63" s="303">
        <v>841.8</v>
      </c>
      <c r="M63" s="303">
        <v>805</v>
      </c>
      <c r="N63" s="318">
        <v>3835000</v>
      </c>
      <c r="O63" s="319">
        <v>-4.6731295053442708E-2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838.6</v>
      </c>
      <c r="E64" s="315">
        <v>832.90000000000009</v>
      </c>
      <c r="F64" s="316">
        <v>825.85000000000014</v>
      </c>
      <c r="G64" s="316">
        <v>813.1</v>
      </c>
      <c r="H64" s="316">
        <v>806.05000000000007</v>
      </c>
      <c r="I64" s="316">
        <v>845.6500000000002</v>
      </c>
      <c r="J64" s="316">
        <v>852.70000000000016</v>
      </c>
      <c r="K64" s="316">
        <v>865.45000000000027</v>
      </c>
      <c r="L64" s="303">
        <v>839.95</v>
      </c>
      <c r="M64" s="303">
        <v>820.15</v>
      </c>
      <c r="N64" s="318">
        <v>19618900</v>
      </c>
      <c r="O64" s="319">
        <v>3.1656053299959512E-2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2314</v>
      </c>
      <c r="E65" s="315">
        <v>2289.7333333333331</v>
      </c>
      <c r="F65" s="316">
        <v>2250.7666666666664</v>
      </c>
      <c r="G65" s="316">
        <v>2187.5333333333333</v>
      </c>
      <c r="H65" s="316">
        <v>2148.5666666666666</v>
      </c>
      <c r="I65" s="316">
        <v>2352.9666666666662</v>
      </c>
      <c r="J65" s="316">
        <v>2391.9333333333325</v>
      </c>
      <c r="K65" s="316">
        <v>2455.1666666666661</v>
      </c>
      <c r="L65" s="303">
        <v>2328.6999999999998</v>
      </c>
      <c r="M65" s="303">
        <v>2226.5</v>
      </c>
      <c r="N65" s="318">
        <v>24690300</v>
      </c>
      <c r="O65" s="319">
        <v>-2.8633139377058081E-2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1437</v>
      </c>
      <c r="E66" s="315">
        <v>1438.7166666666665</v>
      </c>
      <c r="F66" s="316">
        <v>1429.083333333333</v>
      </c>
      <c r="G66" s="316">
        <v>1421.1666666666665</v>
      </c>
      <c r="H66" s="316">
        <v>1411.5333333333331</v>
      </c>
      <c r="I66" s="316">
        <v>1446.633333333333</v>
      </c>
      <c r="J66" s="316">
        <v>1456.2666666666667</v>
      </c>
      <c r="K66" s="316">
        <v>1464.1833333333329</v>
      </c>
      <c r="L66" s="303">
        <v>1448.35</v>
      </c>
      <c r="M66" s="303">
        <v>1430.8</v>
      </c>
      <c r="N66" s="318">
        <v>28273850</v>
      </c>
      <c r="O66" s="319">
        <v>-2.7340497994399453E-2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646.04999999999995</v>
      </c>
      <c r="E67" s="315">
        <v>648.7833333333333</v>
      </c>
      <c r="F67" s="316">
        <v>637.56666666666661</v>
      </c>
      <c r="G67" s="316">
        <v>629.08333333333326</v>
      </c>
      <c r="H67" s="316">
        <v>617.86666666666656</v>
      </c>
      <c r="I67" s="316">
        <v>657.26666666666665</v>
      </c>
      <c r="J67" s="316">
        <v>668.48333333333335</v>
      </c>
      <c r="K67" s="316">
        <v>676.9666666666667</v>
      </c>
      <c r="L67" s="303">
        <v>660</v>
      </c>
      <c r="M67" s="303">
        <v>640.29999999999995</v>
      </c>
      <c r="N67" s="318">
        <v>13840200</v>
      </c>
      <c r="O67" s="319">
        <v>1.0440089945390299E-2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3079.35</v>
      </c>
      <c r="E68" s="315">
        <v>3086.8666666666668</v>
      </c>
      <c r="F68" s="316">
        <v>3048.7333333333336</v>
      </c>
      <c r="G68" s="316">
        <v>3018.1166666666668</v>
      </c>
      <c r="H68" s="316">
        <v>2979.9833333333336</v>
      </c>
      <c r="I68" s="316">
        <v>3117.4833333333336</v>
      </c>
      <c r="J68" s="316">
        <v>3155.6166666666668</v>
      </c>
      <c r="K68" s="316">
        <v>3186.2333333333336</v>
      </c>
      <c r="L68" s="303">
        <v>3125</v>
      </c>
      <c r="M68" s="303">
        <v>3056.25</v>
      </c>
      <c r="N68" s="318">
        <v>3750900</v>
      </c>
      <c r="O68" s="319">
        <v>0.10032561823462113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229.8</v>
      </c>
      <c r="E69" s="315">
        <v>228.20000000000002</v>
      </c>
      <c r="F69" s="316">
        <v>225.00000000000003</v>
      </c>
      <c r="G69" s="316">
        <v>220.20000000000002</v>
      </c>
      <c r="H69" s="316">
        <v>217.00000000000003</v>
      </c>
      <c r="I69" s="316">
        <v>233.00000000000003</v>
      </c>
      <c r="J69" s="316">
        <v>236.20000000000002</v>
      </c>
      <c r="K69" s="316">
        <v>241.00000000000003</v>
      </c>
      <c r="L69" s="303">
        <v>231.4</v>
      </c>
      <c r="M69" s="303">
        <v>223.4</v>
      </c>
      <c r="N69" s="318">
        <v>26612700</v>
      </c>
      <c r="O69" s="319">
        <v>-9.1258405379442843E-3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212.65</v>
      </c>
      <c r="E70" s="315">
        <v>211.76666666666665</v>
      </c>
      <c r="F70" s="316">
        <v>210.0333333333333</v>
      </c>
      <c r="G70" s="316">
        <v>207.41666666666666</v>
      </c>
      <c r="H70" s="316">
        <v>205.68333333333331</v>
      </c>
      <c r="I70" s="316">
        <v>214.3833333333333</v>
      </c>
      <c r="J70" s="316">
        <v>216.11666666666665</v>
      </c>
      <c r="K70" s="316">
        <v>218.73333333333329</v>
      </c>
      <c r="L70" s="303">
        <v>213.5</v>
      </c>
      <c r="M70" s="303">
        <v>209.15</v>
      </c>
      <c r="N70" s="318">
        <v>28239300</v>
      </c>
      <c r="O70" s="319">
        <v>-9.1890867752936721E-3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2144.9499999999998</v>
      </c>
      <c r="E71" s="315">
        <v>2149.1</v>
      </c>
      <c r="F71" s="316">
        <v>2136.25</v>
      </c>
      <c r="G71" s="316">
        <v>2127.5500000000002</v>
      </c>
      <c r="H71" s="316">
        <v>2114.7000000000003</v>
      </c>
      <c r="I71" s="316">
        <v>2157.7999999999997</v>
      </c>
      <c r="J71" s="316">
        <v>2170.6499999999992</v>
      </c>
      <c r="K71" s="316">
        <v>2179.3499999999995</v>
      </c>
      <c r="L71" s="303">
        <v>2161.9499999999998</v>
      </c>
      <c r="M71" s="303">
        <v>2140.4</v>
      </c>
      <c r="N71" s="318">
        <v>6658500</v>
      </c>
      <c r="O71" s="319">
        <v>1.4953356502652277E-2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189.85</v>
      </c>
      <c r="E72" s="315">
        <v>190.41666666666666</v>
      </c>
      <c r="F72" s="316">
        <v>185.5333333333333</v>
      </c>
      <c r="G72" s="316">
        <v>181.21666666666664</v>
      </c>
      <c r="H72" s="316">
        <v>176.33333333333329</v>
      </c>
      <c r="I72" s="316">
        <v>194.73333333333332</v>
      </c>
      <c r="J72" s="316">
        <v>199.6166666666667</v>
      </c>
      <c r="K72" s="316">
        <v>203.93333333333334</v>
      </c>
      <c r="L72" s="303">
        <v>195.3</v>
      </c>
      <c r="M72" s="303">
        <v>186.1</v>
      </c>
      <c r="N72" s="318">
        <v>18119500</v>
      </c>
      <c r="O72" s="319">
        <v>3.0500705218617773E-2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487.55</v>
      </c>
      <c r="E73" s="315">
        <v>484.9666666666667</v>
      </c>
      <c r="F73" s="316">
        <v>478.58333333333337</v>
      </c>
      <c r="G73" s="316">
        <v>469.61666666666667</v>
      </c>
      <c r="H73" s="316">
        <v>463.23333333333335</v>
      </c>
      <c r="I73" s="316">
        <v>493.93333333333339</v>
      </c>
      <c r="J73" s="316">
        <v>500.31666666666672</v>
      </c>
      <c r="K73" s="316">
        <v>509.28333333333342</v>
      </c>
      <c r="L73" s="303">
        <v>491.35</v>
      </c>
      <c r="M73" s="303">
        <v>476</v>
      </c>
      <c r="N73" s="318">
        <v>111394250</v>
      </c>
      <c r="O73" s="319">
        <v>4.0278104822218646E-3</v>
      </c>
    </row>
    <row r="74" spans="1:15" ht="15">
      <c r="A74" s="276">
        <v>64</v>
      </c>
      <c r="B74" s="415" t="s">
        <v>57</v>
      </c>
      <c r="C74" t="s">
        <v>256</v>
      </c>
      <c r="D74" s="472">
        <v>1478.65</v>
      </c>
      <c r="E74" s="472">
        <v>1482.55</v>
      </c>
      <c r="F74" s="473">
        <v>1456.1999999999998</v>
      </c>
      <c r="G74" s="473">
        <v>1433.7499999999998</v>
      </c>
      <c r="H74" s="473">
        <v>1407.3999999999996</v>
      </c>
      <c r="I74" s="473">
        <v>1505</v>
      </c>
      <c r="J74" s="473">
        <v>1531.35</v>
      </c>
      <c r="K74" s="473">
        <v>1553.8000000000002</v>
      </c>
      <c r="L74" s="474">
        <v>1508.9</v>
      </c>
      <c r="M74" s="474">
        <v>1460.1</v>
      </c>
      <c r="N74" s="475">
        <v>735675</v>
      </c>
      <c r="O74" s="476">
        <v>5.4844606946983544E-2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458.25</v>
      </c>
      <c r="E75" s="315">
        <v>454.23333333333335</v>
      </c>
      <c r="F75" s="316">
        <v>448.26666666666671</v>
      </c>
      <c r="G75" s="316">
        <v>438.28333333333336</v>
      </c>
      <c r="H75" s="316">
        <v>432.31666666666672</v>
      </c>
      <c r="I75" s="316">
        <v>464.2166666666667</v>
      </c>
      <c r="J75" s="316">
        <v>470.18333333333339</v>
      </c>
      <c r="K75" s="316">
        <v>480.16666666666669</v>
      </c>
      <c r="L75" s="303">
        <v>460.2</v>
      </c>
      <c r="M75" s="303">
        <v>444.25</v>
      </c>
      <c r="N75" s="318">
        <v>6555000</v>
      </c>
      <c r="O75" s="319">
        <v>-5.3907772245074689E-2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10.15</v>
      </c>
      <c r="E76" s="315">
        <v>10.083333333333334</v>
      </c>
      <c r="F76" s="316">
        <v>9.7166666666666686</v>
      </c>
      <c r="G76" s="316">
        <v>9.283333333333335</v>
      </c>
      <c r="H76" s="316">
        <v>8.9166666666666696</v>
      </c>
      <c r="I76" s="316">
        <v>10.516666666666667</v>
      </c>
      <c r="J76" s="316">
        <v>10.883333333333331</v>
      </c>
      <c r="K76" s="316">
        <v>11.316666666666666</v>
      </c>
      <c r="L76" s="303">
        <v>10.45</v>
      </c>
      <c r="M76" s="303">
        <v>9.65</v>
      </c>
      <c r="N76" s="318">
        <v>553210000</v>
      </c>
      <c r="O76" s="319">
        <v>9.8859844271412686E-2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37</v>
      </c>
      <c r="E77" s="315">
        <v>36.866666666666667</v>
      </c>
      <c r="F77" s="316">
        <v>36.483333333333334</v>
      </c>
      <c r="G77" s="316">
        <v>35.966666666666669</v>
      </c>
      <c r="H77" s="316">
        <v>35.583333333333336</v>
      </c>
      <c r="I77" s="316">
        <v>37.383333333333333</v>
      </c>
      <c r="J77" s="316">
        <v>37.766666666666673</v>
      </c>
      <c r="K77" s="316">
        <v>38.283333333333331</v>
      </c>
      <c r="L77" s="303">
        <v>37.25</v>
      </c>
      <c r="M77" s="303">
        <v>36.35</v>
      </c>
      <c r="N77" s="318">
        <v>121619000</v>
      </c>
      <c r="O77" s="319">
        <v>1.2175838077166351E-2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485.05</v>
      </c>
      <c r="E78" s="315">
        <v>490.68333333333334</v>
      </c>
      <c r="F78" s="316">
        <v>477.91666666666669</v>
      </c>
      <c r="G78" s="316">
        <v>470.78333333333336</v>
      </c>
      <c r="H78" s="316">
        <v>458.01666666666671</v>
      </c>
      <c r="I78" s="316">
        <v>497.81666666666666</v>
      </c>
      <c r="J78" s="316">
        <v>510.58333333333331</v>
      </c>
      <c r="K78" s="316">
        <v>517.7166666666667</v>
      </c>
      <c r="L78" s="303">
        <v>503.45</v>
      </c>
      <c r="M78" s="303">
        <v>483.55</v>
      </c>
      <c r="N78" s="318">
        <v>5769500</v>
      </c>
      <c r="O78" s="319">
        <v>2.9945999018163968E-2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1566.6</v>
      </c>
      <c r="E79" s="315">
        <v>1555.2</v>
      </c>
      <c r="F79" s="316">
        <v>1531.4</v>
      </c>
      <c r="G79" s="316">
        <v>1496.2</v>
      </c>
      <c r="H79" s="316">
        <v>1472.4</v>
      </c>
      <c r="I79" s="316">
        <v>1590.4</v>
      </c>
      <c r="J79" s="316">
        <v>1614.1999999999998</v>
      </c>
      <c r="K79" s="316">
        <v>1649.4</v>
      </c>
      <c r="L79" s="303">
        <v>1579</v>
      </c>
      <c r="M79" s="303">
        <v>1520</v>
      </c>
      <c r="N79" s="318">
        <v>3118500</v>
      </c>
      <c r="O79" s="319">
        <v>-4.7869794159885112E-3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900.95</v>
      </c>
      <c r="E80" s="315">
        <v>889.23333333333323</v>
      </c>
      <c r="F80" s="316">
        <v>872.81666666666649</v>
      </c>
      <c r="G80" s="316">
        <v>844.68333333333328</v>
      </c>
      <c r="H80" s="316">
        <v>828.26666666666654</v>
      </c>
      <c r="I80" s="316">
        <v>917.36666666666645</v>
      </c>
      <c r="J80" s="316">
        <v>933.78333333333319</v>
      </c>
      <c r="K80" s="316">
        <v>961.9166666666664</v>
      </c>
      <c r="L80" s="303">
        <v>905.65</v>
      </c>
      <c r="M80" s="303">
        <v>861.1</v>
      </c>
      <c r="N80" s="318">
        <v>18053900</v>
      </c>
      <c r="O80" s="319">
        <v>7.6507978152503167E-2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215.4</v>
      </c>
      <c r="E81" s="315">
        <v>216.73333333333335</v>
      </c>
      <c r="F81" s="316">
        <v>210.4666666666667</v>
      </c>
      <c r="G81" s="316">
        <v>205.53333333333336</v>
      </c>
      <c r="H81" s="316">
        <v>199.26666666666671</v>
      </c>
      <c r="I81" s="316">
        <v>221.66666666666669</v>
      </c>
      <c r="J81" s="316">
        <v>227.93333333333334</v>
      </c>
      <c r="K81" s="316">
        <v>232.86666666666667</v>
      </c>
      <c r="L81" s="303">
        <v>223</v>
      </c>
      <c r="M81" s="303">
        <v>211.8</v>
      </c>
      <c r="N81" s="318">
        <v>10934000</v>
      </c>
      <c r="O81" s="319">
        <v>2.8714436248682824E-2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1140.5999999999999</v>
      </c>
      <c r="E82" s="315">
        <v>1131.3666666666666</v>
      </c>
      <c r="F82" s="316">
        <v>1120.2333333333331</v>
      </c>
      <c r="G82" s="316">
        <v>1099.8666666666666</v>
      </c>
      <c r="H82" s="316">
        <v>1088.7333333333331</v>
      </c>
      <c r="I82" s="316">
        <v>1151.7333333333331</v>
      </c>
      <c r="J82" s="316">
        <v>1162.8666666666668</v>
      </c>
      <c r="K82" s="316">
        <v>1183.2333333333331</v>
      </c>
      <c r="L82" s="303">
        <v>1142.5</v>
      </c>
      <c r="M82" s="303">
        <v>1111</v>
      </c>
      <c r="N82" s="318">
        <v>35209200</v>
      </c>
      <c r="O82" s="319">
        <v>-5.5997940897318341E-2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86.25</v>
      </c>
      <c r="E83" s="315">
        <v>85.616666666666674</v>
      </c>
      <c r="F83" s="316">
        <v>84.883333333333354</v>
      </c>
      <c r="G83" s="316">
        <v>83.51666666666668</v>
      </c>
      <c r="H83" s="316">
        <v>82.78333333333336</v>
      </c>
      <c r="I83" s="316">
        <v>86.983333333333348</v>
      </c>
      <c r="J83" s="316">
        <v>87.716666666666669</v>
      </c>
      <c r="K83" s="316">
        <v>89.083333333333343</v>
      </c>
      <c r="L83" s="303">
        <v>86.35</v>
      </c>
      <c r="M83" s="303">
        <v>84.25</v>
      </c>
      <c r="N83" s="318">
        <v>49731300</v>
      </c>
      <c r="O83" s="319">
        <v>-4.2594111328012198E-2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195.5</v>
      </c>
      <c r="E84" s="315">
        <v>195.33333333333334</v>
      </c>
      <c r="F84" s="316">
        <v>193.4666666666667</v>
      </c>
      <c r="G84" s="316">
        <v>191.43333333333337</v>
      </c>
      <c r="H84" s="316">
        <v>189.56666666666672</v>
      </c>
      <c r="I84" s="316">
        <v>197.36666666666667</v>
      </c>
      <c r="J84" s="316">
        <v>199.23333333333329</v>
      </c>
      <c r="K84" s="316">
        <v>201.26666666666665</v>
      </c>
      <c r="L84" s="303">
        <v>197.2</v>
      </c>
      <c r="M84" s="303">
        <v>193.3</v>
      </c>
      <c r="N84" s="318">
        <v>90764800</v>
      </c>
      <c r="O84" s="319">
        <v>-1.7628926678904165E-2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254</v>
      </c>
      <c r="E85" s="315">
        <v>252.31666666666669</v>
      </c>
      <c r="F85" s="316">
        <v>245.88333333333338</v>
      </c>
      <c r="G85" s="316">
        <v>237.76666666666668</v>
      </c>
      <c r="H85" s="316">
        <v>231.33333333333337</v>
      </c>
      <c r="I85" s="316">
        <v>260.43333333333339</v>
      </c>
      <c r="J85" s="316">
        <v>266.86666666666673</v>
      </c>
      <c r="K85" s="316">
        <v>274.98333333333341</v>
      </c>
      <c r="L85" s="303">
        <v>258.75</v>
      </c>
      <c r="M85" s="303">
        <v>244.2</v>
      </c>
      <c r="N85" s="318">
        <v>24945000</v>
      </c>
      <c r="O85" s="319">
        <v>3.2705444007451873E-2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359.6</v>
      </c>
      <c r="E86" s="315">
        <v>357.83333333333331</v>
      </c>
      <c r="F86" s="316">
        <v>354.91666666666663</v>
      </c>
      <c r="G86" s="316">
        <v>350.23333333333329</v>
      </c>
      <c r="H86" s="316">
        <v>347.31666666666661</v>
      </c>
      <c r="I86" s="316">
        <v>362.51666666666665</v>
      </c>
      <c r="J86" s="316">
        <v>365.43333333333328</v>
      </c>
      <c r="K86" s="316">
        <v>370.11666666666667</v>
      </c>
      <c r="L86" s="303">
        <v>360.75</v>
      </c>
      <c r="M86" s="303">
        <v>353.15</v>
      </c>
      <c r="N86" s="318">
        <v>36239400</v>
      </c>
      <c r="O86" s="319">
        <v>-1.3305888406969051E-2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2517.75</v>
      </c>
      <c r="E87" s="315">
        <v>2525.1333333333332</v>
      </c>
      <c r="F87" s="316">
        <v>2469.7166666666662</v>
      </c>
      <c r="G87" s="316">
        <v>2421.6833333333329</v>
      </c>
      <c r="H87" s="316">
        <v>2366.266666666666</v>
      </c>
      <c r="I87" s="316">
        <v>2573.1666666666665</v>
      </c>
      <c r="J87" s="316">
        <v>2628.5833333333335</v>
      </c>
      <c r="K87" s="316">
        <v>2676.6166666666668</v>
      </c>
      <c r="L87" s="303">
        <v>2580.5500000000002</v>
      </c>
      <c r="M87" s="303">
        <v>2477.1</v>
      </c>
      <c r="N87" s="318">
        <v>1824750</v>
      </c>
      <c r="O87" s="319">
        <v>-1.4580801944106925E-2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1865.05</v>
      </c>
      <c r="E88" s="315">
        <v>1877.6000000000001</v>
      </c>
      <c r="F88" s="316">
        <v>1840.4000000000003</v>
      </c>
      <c r="G88" s="316">
        <v>1815.7500000000002</v>
      </c>
      <c r="H88" s="316">
        <v>1778.5500000000004</v>
      </c>
      <c r="I88" s="316">
        <v>1902.2500000000002</v>
      </c>
      <c r="J88" s="316">
        <v>1939.45</v>
      </c>
      <c r="K88" s="316">
        <v>1964.1000000000001</v>
      </c>
      <c r="L88" s="303">
        <v>1914.8</v>
      </c>
      <c r="M88" s="303">
        <v>1852.95</v>
      </c>
      <c r="N88" s="318">
        <v>27178000</v>
      </c>
      <c r="O88" s="319">
        <v>3.9979795815284769E-2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86.25</v>
      </c>
      <c r="E89" s="315">
        <v>85.733333333333334</v>
      </c>
      <c r="F89" s="316">
        <v>83.766666666666666</v>
      </c>
      <c r="G89" s="316">
        <v>81.283333333333331</v>
      </c>
      <c r="H89" s="316">
        <v>79.316666666666663</v>
      </c>
      <c r="I89" s="316">
        <v>88.216666666666669</v>
      </c>
      <c r="J89" s="316">
        <v>90.183333333333337</v>
      </c>
      <c r="K89" s="316">
        <v>92.666666666666671</v>
      </c>
      <c r="L89" s="303">
        <v>87.7</v>
      </c>
      <c r="M89" s="303">
        <v>83.25</v>
      </c>
      <c r="N89" s="318">
        <v>24638900</v>
      </c>
      <c r="O89" s="319">
        <v>-3.8590754607283471E-2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339.55</v>
      </c>
      <c r="E90" s="315">
        <v>337.13333333333333</v>
      </c>
      <c r="F90" s="316">
        <v>330.51666666666665</v>
      </c>
      <c r="G90" s="316">
        <v>321.48333333333335</v>
      </c>
      <c r="H90" s="316">
        <v>314.86666666666667</v>
      </c>
      <c r="I90" s="316">
        <v>346.16666666666663</v>
      </c>
      <c r="J90" s="316">
        <v>352.7833333333333</v>
      </c>
      <c r="K90" s="316">
        <v>361.81666666666661</v>
      </c>
      <c r="L90" s="303">
        <v>343.75</v>
      </c>
      <c r="M90" s="303">
        <v>328.1</v>
      </c>
      <c r="N90" s="318">
        <v>16960000</v>
      </c>
      <c r="O90" s="319">
        <v>-8.9053604039101938E-2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1122.5</v>
      </c>
      <c r="E91" s="315">
        <v>1125.5333333333335</v>
      </c>
      <c r="F91" s="316">
        <v>1113.166666666667</v>
      </c>
      <c r="G91" s="316">
        <v>1103.8333333333335</v>
      </c>
      <c r="H91" s="316">
        <v>1091.4666666666669</v>
      </c>
      <c r="I91" s="316">
        <v>1134.866666666667</v>
      </c>
      <c r="J91" s="316">
        <v>1147.2333333333333</v>
      </c>
      <c r="K91" s="316">
        <v>1156.5666666666671</v>
      </c>
      <c r="L91" s="303">
        <v>1137.9000000000001</v>
      </c>
      <c r="M91" s="303">
        <v>1116.2</v>
      </c>
      <c r="N91" s="318">
        <v>15200625</v>
      </c>
      <c r="O91" s="319">
        <v>1.9143351368747109E-2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915.3</v>
      </c>
      <c r="E92" s="315">
        <v>910.25</v>
      </c>
      <c r="F92" s="316">
        <v>900.8</v>
      </c>
      <c r="G92" s="316">
        <v>886.3</v>
      </c>
      <c r="H92" s="316">
        <v>876.84999999999991</v>
      </c>
      <c r="I92" s="316">
        <v>924.75</v>
      </c>
      <c r="J92" s="316">
        <v>934.2</v>
      </c>
      <c r="K92" s="316">
        <v>948.7</v>
      </c>
      <c r="L92" s="303">
        <v>919.7</v>
      </c>
      <c r="M92" s="303">
        <v>895.75</v>
      </c>
      <c r="N92" s="318">
        <v>9242900</v>
      </c>
      <c r="O92" s="319">
        <v>-1.2172965116279071E-2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736.05</v>
      </c>
      <c r="E93" s="315">
        <v>728.26666666666677</v>
      </c>
      <c r="F93" s="316">
        <v>718.18333333333351</v>
      </c>
      <c r="G93" s="316">
        <v>700.31666666666672</v>
      </c>
      <c r="H93" s="316">
        <v>690.23333333333346</v>
      </c>
      <c r="I93" s="316">
        <v>746.13333333333355</v>
      </c>
      <c r="J93" s="316">
        <v>756.21666666666681</v>
      </c>
      <c r="K93" s="316">
        <v>774.0833333333336</v>
      </c>
      <c r="L93" s="303">
        <v>738.35</v>
      </c>
      <c r="M93" s="303">
        <v>710.4</v>
      </c>
      <c r="N93" s="318">
        <v>14649600</v>
      </c>
      <c r="O93" s="319">
        <v>-1.0309278350515464E-2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168.05</v>
      </c>
      <c r="E94" s="315">
        <v>168.35</v>
      </c>
      <c r="F94" s="316">
        <v>164.64999999999998</v>
      </c>
      <c r="G94" s="316">
        <v>161.24999999999997</v>
      </c>
      <c r="H94" s="316">
        <v>157.54999999999995</v>
      </c>
      <c r="I94" s="316">
        <v>171.75</v>
      </c>
      <c r="J94" s="316">
        <v>175.45</v>
      </c>
      <c r="K94" s="316">
        <v>178.85000000000002</v>
      </c>
      <c r="L94" s="303">
        <v>172.05</v>
      </c>
      <c r="M94" s="303">
        <v>164.95</v>
      </c>
      <c r="N94" s="318">
        <v>18045820</v>
      </c>
      <c r="O94" s="319">
        <v>3.7174984418655493E-2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174.7</v>
      </c>
      <c r="E95" s="315">
        <v>176.14999999999998</v>
      </c>
      <c r="F95" s="316">
        <v>171.69999999999996</v>
      </c>
      <c r="G95" s="316">
        <v>168.7</v>
      </c>
      <c r="H95" s="316">
        <v>164.24999999999997</v>
      </c>
      <c r="I95" s="316">
        <v>179.14999999999995</v>
      </c>
      <c r="J95" s="316">
        <v>183.6</v>
      </c>
      <c r="K95" s="316">
        <v>186.59999999999994</v>
      </c>
      <c r="L95" s="303">
        <v>180.6</v>
      </c>
      <c r="M95" s="303">
        <v>173.15</v>
      </c>
      <c r="N95" s="318">
        <v>18594000</v>
      </c>
      <c r="O95" s="319">
        <v>3.0938123752495009E-2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374.65</v>
      </c>
      <c r="E96" s="315">
        <v>371.59999999999997</v>
      </c>
      <c r="F96" s="316">
        <v>367.34999999999991</v>
      </c>
      <c r="G96" s="316">
        <v>360.04999999999995</v>
      </c>
      <c r="H96" s="316">
        <v>355.7999999999999</v>
      </c>
      <c r="I96" s="316">
        <v>378.89999999999992</v>
      </c>
      <c r="J96" s="316">
        <v>383.15000000000003</v>
      </c>
      <c r="K96" s="316">
        <v>390.44999999999993</v>
      </c>
      <c r="L96" s="303">
        <v>375.85</v>
      </c>
      <c r="M96" s="303">
        <v>364.3</v>
      </c>
      <c r="N96" s="318">
        <v>9784000</v>
      </c>
      <c r="O96" s="319">
        <v>-3.9088587703791006E-2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7133.3</v>
      </c>
      <c r="E97" s="315">
        <v>7093.416666666667</v>
      </c>
      <c r="F97" s="316">
        <v>7026.9333333333343</v>
      </c>
      <c r="G97" s="316">
        <v>6920.5666666666675</v>
      </c>
      <c r="H97" s="316">
        <v>6854.0833333333348</v>
      </c>
      <c r="I97" s="316">
        <v>7199.7833333333338</v>
      </c>
      <c r="J97" s="316">
        <v>7266.2666666666655</v>
      </c>
      <c r="K97" s="316">
        <v>7372.6333333333332</v>
      </c>
      <c r="L97" s="303">
        <v>7159.9</v>
      </c>
      <c r="M97" s="303">
        <v>6987.05</v>
      </c>
      <c r="N97" s="318">
        <v>2997400</v>
      </c>
      <c r="O97" s="319">
        <v>-3.3907045703603429E-2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568.75</v>
      </c>
      <c r="E98" s="315">
        <v>563.36666666666667</v>
      </c>
      <c r="F98" s="316">
        <v>554.98333333333335</v>
      </c>
      <c r="G98" s="316">
        <v>541.2166666666667</v>
      </c>
      <c r="H98" s="316">
        <v>532.83333333333337</v>
      </c>
      <c r="I98" s="316">
        <v>577.13333333333333</v>
      </c>
      <c r="J98" s="316">
        <v>585.51666666666677</v>
      </c>
      <c r="K98" s="316">
        <v>599.2833333333333</v>
      </c>
      <c r="L98" s="303">
        <v>571.75</v>
      </c>
      <c r="M98" s="303">
        <v>549.6</v>
      </c>
      <c r="N98" s="318">
        <v>11040000</v>
      </c>
      <c r="O98" s="319">
        <v>-1.1859476392929067E-2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642.9</v>
      </c>
      <c r="E99" s="315">
        <v>645.18333333333328</v>
      </c>
      <c r="F99" s="316">
        <v>631.96666666666658</v>
      </c>
      <c r="G99" s="316">
        <v>621.0333333333333</v>
      </c>
      <c r="H99" s="316">
        <v>607.81666666666661</v>
      </c>
      <c r="I99" s="316">
        <v>656.11666666666656</v>
      </c>
      <c r="J99" s="316">
        <v>669.33333333333326</v>
      </c>
      <c r="K99" s="316">
        <v>680.26666666666654</v>
      </c>
      <c r="L99" s="303">
        <v>658.4</v>
      </c>
      <c r="M99" s="303">
        <v>634.25</v>
      </c>
      <c r="N99" s="318">
        <v>4659200</v>
      </c>
      <c r="O99" s="319">
        <v>-2.0229633679606344E-2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1062.3499999999999</v>
      </c>
      <c r="E100" s="315">
        <v>1065.7666666666667</v>
      </c>
      <c r="F100" s="316">
        <v>1047.1833333333334</v>
      </c>
      <c r="G100" s="316">
        <v>1032.0166666666667</v>
      </c>
      <c r="H100" s="316">
        <v>1013.4333333333334</v>
      </c>
      <c r="I100" s="316">
        <v>1080.9333333333334</v>
      </c>
      <c r="J100" s="316">
        <v>1099.5166666666669</v>
      </c>
      <c r="K100" s="316">
        <v>1114.6833333333334</v>
      </c>
      <c r="L100" s="303">
        <v>1084.3499999999999</v>
      </c>
      <c r="M100" s="303">
        <v>1050.5999999999999</v>
      </c>
      <c r="N100" s="318">
        <v>1215000</v>
      </c>
      <c r="O100" s="319">
        <v>-0.13572343149807939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1419.1</v>
      </c>
      <c r="E101" s="315">
        <v>1413.6666666666667</v>
      </c>
      <c r="F101" s="316">
        <v>1402.5833333333335</v>
      </c>
      <c r="G101" s="316">
        <v>1386.0666666666668</v>
      </c>
      <c r="H101" s="316">
        <v>1374.9833333333336</v>
      </c>
      <c r="I101" s="316">
        <v>1430.1833333333334</v>
      </c>
      <c r="J101" s="316">
        <v>1441.2666666666669</v>
      </c>
      <c r="K101" s="316">
        <v>1457.7833333333333</v>
      </c>
      <c r="L101" s="303">
        <v>1424.75</v>
      </c>
      <c r="M101" s="303">
        <v>1397.15</v>
      </c>
      <c r="N101" s="318">
        <v>1439200</v>
      </c>
      <c r="O101" s="319">
        <v>4.048582995951417E-2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156.6</v>
      </c>
      <c r="E102" s="315">
        <v>153.54999999999998</v>
      </c>
      <c r="F102" s="316">
        <v>149.19999999999996</v>
      </c>
      <c r="G102" s="316">
        <v>141.79999999999998</v>
      </c>
      <c r="H102" s="316">
        <v>137.44999999999996</v>
      </c>
      <c r="I102" s="316">
        <v>160.94999999999996</v>
      </c>
      <c r="J102" s="316">
        <v>165.29999999999998</v>
      </c>
      <c r="K102" s="316">
        <v>172.69999999999996</v>
      </c>
      <c r="L102" s="303">
        <v>157.9</v>
      </c>
      <c r="M102" s="303">
        <v>146.15</v>
      </c>
      <c r="N102" s="318">
        <v>23506000</v>
      </c>
      <c r="O102" s="319">
        <v>0.16678248783877692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78773.95</v>
      </c>
      <c r="E103" s="315">
        <v>78087.75</v>
      </c>
      <c r="F103" s="316">
        <v>77058.649999999994</v>
      </c>
      <c r="G103" s="316">
        <v>75343.349999999991</v>
      </c>
      <c r="H103" s="316">
        <v>74314.249999999985</v>
      </c>
      <c r="I103" s="316">
        <v>79803.05</v>
      </c>
      <c r="J103" s="316">
        <v>80832.150000000009</v>
      </c>
      <c r="K103" s="316">
        <v>82547.450000000012</v>
      </c>
      <c r="L103" s="303">
        <v>79116.850000000006</v>
      </c>
      <c r="M103" s="303">
        <v>76372.45</v>
      </c>
      <c r="N103" s="318">
        <v>63040</v>
      </c>
      <c r="O103" s="319">
        <v>1.8252301728315296E-2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1152.5</v>
      </c>
      <c r="E104" s="315">
        <v>1148.8499999999999</v>
      </c>
      <c r="F104" s="316">
        <v>1139.7499999999998</v>
      </c>
      <c r="G104" s="316">
        <v>1126.9999999999998</v>
      </c>
      <c r="H104" s="316">
        <v>1117.8999999999996</v>
      </c>
      <c r="I104" s="316">
        <v>1161.5999999999999</v>
      </c>
      <c r="J104" s="316">
        <v>1170.7000000000003</v>
      </c>
      <c r="K104" s="316">
        <v>1183.45</v>
      </c>
      <c r="L104" s="303">
        <v>1157.95</v>
      </c>
      <c r="M104" s="303">
        <v>1136.0999999999999</v>
      </c>
      <c r="N104" s="318">
        <v>6078000</v>
      </c>
      <c r="O104" s="319">
        <v>5.0149021640533885E-2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39.9</v>
      </c>
      <c r="E105" s="315">
        <v>39.616666666666667</v>
      </c>
      <c r="F105" s="316">
        <v>39.083333333333336</v>
      </c>
      <c r="G105" s="316">
        <v>38.266666666666666</v>
      </c>
      <c r="H105" s="316">
        <v>37.733333333333334</v>
      </c>
      <c r="I105" s="316">
        <v>40.433333333333337</v>
      </c>
      <c r="J105" s="316">
        <v>40.966666666666669</v>
      </c>
      <c r="K105" s="316">
        <v>41.783333333333339</v>
      </c>
      <c r="L105" s="303">
        <v>40.15</v>
      </c>
      <c r="M105" s="303">
        <v>38.799999999999997</v>
      </c>
      <c r="N105" s="318">
        <v>37162000</v>
      </c>
      <c r="O105" s="319">
        <v>7.3732718894009217E-3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4228.6499999999996</v>
      </c>
      <c r="E106" s="315">
        <v>4276.8166666666666</v>
      </c>
      <c r="F106" s="316">
        <v>4159.4833333333336</v>
      </c>
      <c r="G106" s="316">
        <v>4090.3166666666666</v>
      </c>
      <c r="H106" s="316">
        <v>3972.9833333333336</v>
      </c>
      <c r="I106" s="316">
        <v>4345.9833333333336</v>
      </c>
      <c r="J106" s="316">
        <v>4463.3166666666675</v>
      </c>
      <c r="K106" s="316">
        <v>4532.4833333333336</v>
      </c>
      <c r="L106" s="303">
        <v>4394.1499999999996</v>
      </c>
      <c r="M106" s="303">
        <v>4207.6499999999996</v>
      </c>
      <c r="N106" s="318">
        <v>828250</v>
      </c>
      <c r="O106" s="319">
        <v>8.5235920852359207E-3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17479.349999999999</v>
      </c>
      <c r="E107" s="315">
        <v>17633</v>
      </c>
      <c r="F107" s="316">
        <v>17216</v>
      </c>
      <c r="G107" s="316">
        <v>16952.650000000001</v>
      </c>
      <c r="H107" s="316">
        <v>16535.650000000001</v>
      </c>
      <c r="I107" s="316">
        <v>17896.349999999999</v>
      </c>
      <c r="J107" s="316">
        <v>18313.349999999999</v>
      </c>
      <c r="K107" s="316">
        <v>18576.699999999997</v>
      </c>
      <c r="L107" s="303">
        <v>18050</v>
      </c>
      <c r="M107" s="303">
        <v>17369.650000000001</v>
      </c>
      <c r="N107" s="318">
        <v>324250</v>
      </c>
      <c r="O107" s="319">
        <v>-1.4138035877166312E-2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99.6</v>
      </c>
      <c r="E108" s="315">
        <v>98.766666666666666</v>
      </c>
      <c r="F108" s="316">
        <v>97.033333333333331</v>
      </c>
      <c r="G108" s="316">
        <v>94.466666666666669</v>
      </c>
      <c r="H108" s="316">
        <v>92.733333333333334</v>
      </c>
      <c r="I108" s="316">
        <v>101.33333333333333</v>
      </c>
      <c r="J108" s="316">
        <v>103.06666666666665</v>
      </c>
      <c r="K108" s="316">
        <v>105.63333333333333</v>
      </c>
      <c r="L108" s="303">
        <v>100.5</v>
      </c>
      <c r="M108" s="303">
        <v>96.2</v>
      </c>
      <c r="N108" s="318">
        <v>32508400</v>
      </c>
      <c r="O108" s="319">
        <v>-1.9005256773150021E-2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94.3</v>
      </c>
      <c r="E109" s="315">
        <v>94.883333333333326</v>
      </c>
      <c r="F109" s="316">
        <v>93.416666666666657</v>
      </c>
      <c r="G109" s="316">
        <v>92.533333333333331</v>
      </c>
      <c r="H109" s="316">
        <v>91.066666666666663</v>
      </c>
      <c r="I109" s="316">
        <v>95.766666666666652</v>
      </c>
      <c r="J109" s="316">
        <v>97.23333333333332</v>
      </c>
      <c r="K109" s="316">
        <v>98.116666666666646</v>
      </c>
      <c r="L109" s="303">
        <v>96.35</v>
      </c>
      <c r="M109" s="303">
        <v>94</v>
      </c>
      <c r="N109" s="318">
        <v>60425700</v>
      </c>
      <c r="O109" s="319">
        <v>4.9188440221694378E-2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81.95</v>
      </c>
      <c r="E110" s="315">
        <v>80.533333333333331</v>
      </c>
      <c r="F110" s="316">
        <v>78.516666666666666</v>
      </c>
      <c r="G110" s="316">
        <v>75.083333333333329</v>
      </c>
      <c r="H110" s="316">
        <v>73.066666666666663</v>
      </c>
      <c r="I110" s="316">
        <v>83.966666666666669</v>
      </c>
      <c r="J110" s="316">
        <v>85.98333333333332</v>
      </c>
      <c r="K110" s="316">
        <v>89.416666666666671</v>
      </c>
      <c r="L110" s="303">
        <v>82.55</v>
      </c>
      <c r="M110" s="303">
        <v>77.099999999999994</v>
      </c>
      <c r="N110" s="318">
        <v>47293400</v>
      </c>
      <c r="O110" s="319">
        <v>7.2838427947598247E-2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22976.65</v>
      </c>
      <c r="E111" s="315">
        <v>23108.566666666666</v>
      </c>
      <c r="F111" s="316">
        <v>22727.133333333331</v>
      </c>
      <c r="G111" s="316">
        <v>22477.616666666665</v>
      </c>
      <c r="H111" s="316">
        <v>22096.183333333331</v>
      </c>
      <c r="I111" s="316">
        <v>23358.083333333332</v>
      </c>
      <c r="J111" s="316">
        <v>23739.516666666666</v>
      </c>
      <c r="K111" s="316">
        <v>23989.033333333333</v>
      </c>
      <c r="L111" s="303">
        <v>23490</v>
      </c>
      <c r="M111" s="303">
        <v>22859.05</v>
      </c>
      <c r="N111" s="318">
        <v>87000</v>
      </c>
      <c r="O111" s="319">
        <v>-2.6518966096005372E-2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1421.9</v>
      </c>
      <c r="E112" s="315">
        <v>1421.2333333333333</v>
      </c>
      <c r="F112" s="316">
        <v>1397.4166666666667</v>
      </c>
      <c r="G112" s="316">
        <v>1372.9333333333334</v>
      </c>
      <c r="H112" s="316">
        <v>1349.1166666666668</v>
      </c>
      <c r="I112" s="316">
        <v>1445.7166666666667</v>
      </c>
      <c r="J112" s="316">
        <v>1469.5333333333333</v>
      </c>
      <c r="K112" s="316">
        <v>1494.0166666666667</v>
      </c>
      <c r="L112" s="303">
        <v>1445.05</v>
      </c>
      <c r="M112" s="303">
        <v>1396.75</v>
      </c>
      <c r="N112" s="318">
        <v>3136650</v>
      </c>
      <c r="O112" s="319">
        <v>2.4613726194753861E-2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255.1</v>
      </c>
      <c r="E113" s="315">
        <v>254.6</v>
      </c>
      <c r="F113" s="316">
        <v>252.2</v>
      </c>
      <c r="G113" s="316">
        <v>249.29999999999998</v>
      </c>
      <c r="H113" s="316">
        <v>246.89999999999998</v>
      </c>
      <c r="I113" s="316">
        <v>257.5</v>
      </c>
      <c r="J113" s="316">
        <v>259.90000000000003</v>
      </c>
      <c r="K113" s="316">
        <v>262.8</v>
      </c>
      <c r="L113" s="303">
        <v>257</v>
      </c>
      <c r="M113" s="303">
        <v>251.7</v>
      </c>
      <c r="N113" s="318">
        <v>12051000</v>
      </c>
      <c r="O113" s="319">
        <v>-1.9047619047619049E-2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109.35</v>
      </c>
      <c r="E114" s="315">
        <v>108.91666666666667</v>
      </c>
      <c r="F114" s="316">
        <v>107.98333333333335</v>
      </c>
      <c r="G114" s="316">
        <v>106.61666666666667</v>
      </c>
      <c r="H114" s="316">
        <v>105.68333333333335</v>
      </c>
      <c r="I114" s="316">
        <v>110.28333333333335</v>
      </c>
      <c r="J114" s="316">
        <v>111.21666666666665</v>
      </c>
      <c r="K114" s="316">
        <v>112.58333333333334</v>
      </c>
      <c r="L114" s="303">
        <v>109.85</v>
      </c>
      <c r="M114" s="303">
        <v>107.55</v>
      </c>
      <c r="N114" s="318">
        <v>32680200</v>
      </c>
      <c r="O114" s="319">
        <v>-1.7045454545454545E-3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1556.8</v>
      </c>
      <c r="E115" s="315">
        <v>1552.7166666666665</v>
      </c>
      <c r="F115" s="316">
        <v>1538.4333333333329</v>
      </c>
      <c r="G115" s="316">
        <v>1520.0666666666664</v>
      </c>
      <c r="H115" s="316">
        <v>1505.7833333333328</v>
      </c>
      <c r="I115" s="316">
        <v>1571.083333333333</v>
      </c>
      <c r="J115" s="316">
        <v>1585.3666666666663</v>
      </c>
      <c r="K115" s="316">
        <v>1603.7333333333331</v>
      </c>
      <c r="L115" s="303">
        <v>1567</v>
      </c>
      <c r="M115" s="303">
        <v>1534.35</v>
      </c>
      <c r="N115" s="318">
        <v>3148000</v>
      </c>
      <c r="O115" s="319">
        <v>-1.7171401810802372E-2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34.65</v>
      </c>
      <c r="E116" s="315">
        <v>34.31666666666667</v>
      </c>
      <c r="F116" s="316">
        <v>33.783333333333339</v>
      </c>
      <c r="G116" s="316">
        <v>32.916666666666671</v>
      </c>
      <c r="H116" s="316">
        <v>32.38333333333334</v>
      </c>
      <c r="I116" s="316">
        <v>35.183333333333337</v>
      </c>
      <c r="J116" s="316">
        <v>35.716666666666669</v>
      </c>
      <c r="K116" s="316">
        <v>36.583333333333336</v>
      </c>
      <c r="L116" s="303">
        <v>34.85</v>
      </c>
      <c r="M116" s="303">
        <v>33.450000000000003</v>
      </c>
      <c r="N116" s="318">
        <v>69930000</v>
      </c>
      <c r="O116" s="319">
        <v>2.2996576845431407E-2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192.1</v>
      </c>
      <c r="E117" s="315">
        <v>193.06666666666669</v>
      </c>
      <c r="F117" s="316">
        <v>190.38333333333338</v>
      </c>
      <c r="G117" s="316">
        <v>188.66666666666669</v>
      </c>
      <c r="H117" s="316">
        <v>185.98333333333338</v>
      </c>
      <c r="I117" s="316">
        <v>194.78333333333339</v>
      </c>
      <c r="J117" s="316">
        <v>197.46666666666673</v>
      </c>
      <c r="K117" s="316">
        <v>199.18333333333339</v>
      </c>
      <c r="L117" s="303">
        <v>195.75</v>
      </c>
      <c r="M117" s="303">
        <v>191.35</v>
      </c>
      <c r="N117" s="318">
        <v>14148000</v>
      </c>
      <c r="O117" s="319">
        <v>-9.5211425371044527E-3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1323.65</v>
      </c>
      <c r="E118" s="315">
        <v>1316.9666666666667</v>
      </c>
      <c r="F118" s="316">
        <v>1299.7833333333333</v>
      </c>
      <c r="G118" s="316">
        <v>1275.9166666666665</v>
      </c>
      <c r="H118" s="316">
        <v>1258.7333333333331</v>
      </c>
      <c r="I118" s="316">
        <v>1340.8333333333335</v>
      </c>
      <c r="J118" s="316">
        <v>1358.0166666666669</v>
      </c>
      <c r="K118" s="316">
        <v>1381.8833333333337</v>
      </c>
      <c r="L118" s="303">
        <v>1334.15</v>
      </c>
      <c r="M118" s="303">
        <v>1293.0999999999999</v>
      </c>
      <c r="N118" s="318">
        <v>1324378</v>
      </c>
      <c r="O118" s="319">
        <v>4.7649710238248551E-2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894.45</v>
      </c>
      <c r="E119" s="315">
        <v>891.80000000000007</v>
      </c>
      <c r="F119" s="316">
        <v>883.65000000000009</v>
      </c>
      <c r="G119" s="316">
        <v>872.85</v>
      </c>
      <c r="H119" s="316">
        <v>864.7</v>
      </c>
      <c r="I119" s="316">
        <v>902.60000000000014</v>
      </c>
      <c r="J119" s="316">
        <v>910.75</v>
      </c>
      <c r="K119" s="316">
        <v>921.55000000000018</v>
      </c>
      <c r="L119" s="303">
        <v>899.95</v>
      </c>
      <c r="M119" s="303">
        <v>881</v>
      </c>
      <c r="N119" s="318">
        <v>1397400</v>
      </c>
      <c r="O119" s="319">
        <v>7.6620825147347735E-2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226.2</v>
      </c>
      <c r="E120" s="315">
        <v>225.13333333333333</v>
      </c>
      <c r="F120" s="316">
        <v>221.31666666666666</v>
      </c>
      <c r="G120" s="316">
        <v>216.43333333333334</v>
      </c>
      <c r="H120" s="316">
        <v>212.61666666666667</v>
      </c>
      <c r="I120" s="316">
        <v>230.01666666666665</v>
      </c>
      <c r="J120" s="316">
        <v>233.83333333333331</v>
      </c>
      <c r="K120" s="316">
        <v>238.71666666666664</v>
      </c>
      <c r="L120" s="303">
        <v>228.95</v>
      </c>
      <c r="M120" s="303">
        <v>220.25</v>
      </c>
      <c r="N120" s="318">
        <v>19072200</v>
      </c>
      <c r="O120" s="319">
        <v>6.2680046851752193E-3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121.45</v>
      </c>
      <c r="E121" s="315">
        <v>120.91666666666667</v>
      </c>
      <c r="F121" s="316">
        <v>119.93333333333334</v>
      </c>
      <c r="G121" s="316">
        <v>118.41666666666667</v>
      </c>
      <c r="H121" s="316">
        <v>117.43333333333334</v>
      </c>
      <c r="I121" s="316">
        <v>122.43333333333334</v>
      </c>
      <c r="J121" s="316">
        <v>123.41666666666666</v>
      </c>
      <c r="K121" s="316">
        <v>124.93333333333334</v>
      </c>
      <c r="L121" s="303">
        <v>121.9</v>
      </c>
      <c r="M121" s="303">
        <v>119.4</v>
      </c>
      <c r="N121" s="318">
        <v>24390000</v>
      </c>
      <c r="O121" s="319">
        <v>1.8286573146292586E-2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1962.25</v>
      </c>
      <c r="E122" s="315">
        <v>1958.2333333333333</v>
      </c>
      <c r="F122" s="316">
        <v>1939.0666666666666</v>
      </c>
      <c r="G122" s="316">
        <v>1915.8833333333332</v>
      </c>
      <c r="H122" s="316">
        <v>1896.7166666666665</v>
      </c>
      <c r="I122" s="316">
        <v>1981.4166666666667</v>
      </c>
      <c r="J122" s="316">
        <v>2000.5833333333333</v>
      </c>
      <c r="K122" s="316">
        <v>2023.7666666666669</v>
      </c>
      <c r="L122" s="303">
        <v>1977.4</v>
      </c>
      <c r="M122" s="303">
        <v>1935.05</v>
      </c>
      <c r="N122" s="318">
        <v>35314185</v>
      </c>
      <c r="O122" s="319">
        <v>2.4312677208972785E-3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50.25</v>
      </c>
      <c r="E123" s="315">
        <v>49.783333333333331</v>
      </c>
      <c r="F123" s="316">
        <v>48.566666666666663</v>
      </c>
      <c r="G123" s="316">
        <v>46.883333333333333</v>
      </c>
      <c r="H123" s="316">
        <v>45.666666666666664</v>
      </c>
      <c r="I123" s="316">
        <v>51.466666666666661</v>
      </c>
      <c r="J123" s="316">
        <v>52.68333333333333</v>
      </c>
      <c r="K123" s="316">
        <v>54.36666666666666</v>
      </c>
      <c r="L123" s="303">
        <v>51</v>
      </c>
      <c r="M123" s="303">
        <v>48.1</v>
      </c>
      <c r="N123" s="318">
        <v>67089000</v>
      </c>
      <c r="O123" s="319">
        <v>0.18489932885906041</v>
      </c>
    </row>
    <row r="124" spans="1:15" ht="15">
      <c r="A124" s="276">
        <v>114</v>
      </c>
      <c r="B124" s="415" t="s">
        <v>57</v>
      </c>
      <c r="C124" s="276" t="s">
        <v>280</v>
      </c>
      <c r="D124" s="315">
        <v>854.1</v>
      </c>
      <c r="E124" s="315">
        <v>852.41666666666663</v>
      </c>
      <c r="F124" s="316">
        <v>846.48333333333323</v>
      </c>
      <c r="G124" s="316">
        <v>838.86666666666656</v>
      </c>
      <c r="H124" s="316">
        <v>832.93333333333317</v>
      </c>
      <c r="I124" s="316">
        <v>860.0333333333333</v>
      </c>
      <c r="J124" s="316">
        <v>865.9666666666667</v>
      </c>
      <c r="K124" s="316">
        <v>873.58333333333337</v>
      </c>
      <c r="L124" s="303">
        <v>858.35</v>
      </c>
      <c r="M124" s="303">
        <v>844.8</v>
      </c>
      <c r="N124" s="318">
        <v>5203500</v>
      </c>
      <c r="O124" s="319">
        <v>1.1544011544011544E-3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249.45</v>
      </c>
      <c r="E125" s="315">
        <v>248.36666666666665</v>
      </c>
      <c r="F125" s="316">
        <v>246.2833333333333</v>
      </c>
      <c r="G125" s="316">
        <v>243.11666666666665</v>
      </c>
      <c r="H125" s="316">
        <v>241.0333333333333</v>
      </c>
      <c r="I125" s="316">
        <v>251.5333333333333</v>
      </c>
      <c r="J125" s="316">
        <v>253.61666666666662</v>
      </c>
      <c r="K125" s="316">
        <v>256.7833333333333</v>
      </c>
      <c r="L125" s="303">
        <v>250.45</v>
      </c>
      <c r="M125" s="303">
        <v>245.2</v>
      </c>
      <c r="N125" s="318">
        <v>86970000</v>
      </c>
      <c r="O125" s="319">
        <v>9.4714116581934675E-3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24977.85</v>
      </c>
      <c r="E126" s="315">
        <v>24986.983333333334</v>
      </c>
      <c r="F126" s="316">
        <v>24418.966666666667</v>
      </c>
      <c r="G126" s="316">
        <v>23860.083333333332</v>
      </c>
      <c r="H126" s="316">
        <v>23292.066666666666</v>
      </c>
      <c r="I126" s="316">
        <v>25545.866666666669</v>
      </c>
      <c r="J126" s="316">
        <v>26113.883333333339</v>
      </c>
      <c r="K126" s="316">
        <v>26672.76666666667</v>
      </c>
      <c r="L126" s="303">
        <v>25555</v>
      </c>
      <c r="M126" s="303">
        <v>24428.1</v>
      </c>
      <c r="N126" s="318">
        <v>145150</v>
      </c>
      <c r="O126" s="319">
        <v>4.498269896193772E-3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1522.75</v>
      </c>
      <c r="E127" s="315">
        <v>1522.7833333333335</v>
      </c>
      <c r="F127" s="316">
        <v>1496.5666666666671</v>
      </c>
      <c r="G127" s="316">
        <v>1470.3833333333334</v>
      </c>
      <c r="H127" s="316">
        <v>1444.166666666667</v>
      </c>
      <c r="I127" s="316">
        <v>1548.9666666666672</v>
      </c>
      <c r="J127" s="316">
        <v>1575.1833333333338</v>
      </c>
      <c r="K127" s="316">
        <v>1601.3666666666672</v>
      </c>
      <c r="L127" s="303">
        <v>1549</v>
      </c>
      <c r="M127" s="303">
        <v>1496.6</v>
      </c>
      <c r="N127" s="318">
        <v>1524050</v>
      </c>
      <c r="O127" s="319">
        <v>-1.4580369843527738E-2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5122.8999999999996</v>
      </c>
      <c r="E128" s="315">
        <v>5129.75</v>
      </c>
      <c r="F128" s="316">
        <v>5074.8999999999996</v>
      </c>
      <c r="G128" s="316">
        <v>5026.8999999999996</v>
      </c>
      <c r="H128" s="316">
        <v>4972.0499999999993</v>
      </c>
      <c r="I128" s="316">
        <v>5177.75</v>
      </c>
      <c r="J128" s="316">
        <v>5232.6000000000004</v>
      </c>
      <c r="K128" s="316">
        <v>5280.6</v>
      </c>
      <c r="L128" s="303">
        <v>5184.6000000000004</v>
      </c>
      <c r="M128" s="303">
        <v>5081.75</v>
      </c>
      <c r="N128" s="318">
        <v>442000</v>
      </c>
      <c r="O128" s="319">
        <v>-4.5045045045045045E-3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1025.1500000000001</v>
      </c>
      <c r="E129" s="315">
        <v>1036.5666666666666</v>
      </c>
      <c r="F129" s="316">
        <v>1009.6333333333332</v>
      </c>
      <c r="G129" s="316">
        <v>994.11666666666656</v>
      </c>
      <c r="H129" s="316">
        <v>967.18333333333317</v>
      </c>
      <c r="I129" s="316">
        <v>1052.0833333333333</v>
      </c>
      <c r="J129" s="316">
        <v>1079.0166666666667</v>
      </c>
      <c r="K129" s="316">
        <v>1094.5333333333333</v>
      </c>
      <c r="L129" s="303">
        <v>1063.5</v>
      </c>
      <c r="M129" s="303">
        <v>1021.05</v>
      </c>
      <c r="N129" s="318">
        <v>4608553</v>
      </c>
      <c r="O129" s="319">
        <v>-4.0651653943800398E-3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541.70000000000005</v>
      </c>
      <c r="E130" s="315">
        <v>534.21666666666658</v>
      </c>
      <c r="F130" s="316">
        <v>523.03333333333319</v>
      </c>
      <c r="G130" s="316">
        <v>504.36666666666656</v>
      </c>
      <c r="H130" s="316">
        <v>493.18333333333317</v>
      </c>
      <c r="I130" s="316">
        <v>552.88333333333321</v>
      </c>
      <c r="J130" s="316">
        <v>564.06666666666661</v>
      </c>
      <c r="K130" s="316">
        <v>582.73333333333323</v>
      </c>
      <c r="L130" s="303">
        <v>545.4</v>
      </c>
      <c r="M130" s="303">
        <v>515.54999999999995</v>
      </c>
      <c r="N130" s="318">
        <v>42050400</v>
      </c>
      <c r="O130" s="319">
        <v>-1.5955325089748703E-3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447.35</v>
      </c>
      <c r="E131" s="315">
        <v>446.81666666666666</v>
      </c>
      <c r="F131" s="316">
        <v>440.63333333333333</v>
      </c>
      <c r="G131" s="316">
        <v>433.91666666666669</v>
      </c>
      <c r="H131" s="316">
        <v>427.73333333333335</v>
      </c>
      <c r="I131" s="316">
        <v>453.5333333333333</v>
      </c>
      <c r="J131" s="316">
        <v>459.71666666666658</v>
      </c>
      <c r="K131" s="316">
        <v>466.43333333333328</v>
      </c>
      <c r="L131" s="303">
        <v>453</v>
      </c>
      <c r="M131" s="303">
        <v>440.1</v>
      </c>
      <c r="N131" s="318">
        <v>6006000</v>
      </c>
      <c r="O131" s="319">
        <v>-4.0728318160038329E-2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406.25</v>
      </c>
      <c r="E132" s="315">
        <v>400.16666666666669</v>
      </c>
      <c r="F132" s="316">
        <v>392.53333333333336</v>
      </c>
      <c r="G132" s="316">
        <v>378.81666666666666</v>
      </c>
      <c r="H132" s="316">
        <v>371.18333333333334</v>
      </c>
      <c r="I132" s="316">
        <v>413.88333333333338</v>
      </c>
      <c r="J132" s="316">
        <v>421.51666666666671</v>
      </c>
      <c r="K132" s="316">
        <v>435.23333333333341</v>
      </c>
      <c r="L132" s="303">
        <v>407.8</v>
      </c>
      <c r="M132" s="303">
        <v>386.45</v>
      </c>
      <c r="N132" s="318">
        <v>3786000</v>
      </c>
      <c r="O132" s="319">
        <v>7.5568181818181812E-2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532.15</v>
      </c>
      <c r="E133" s="315">
        <v>536.75</v>
      </c>
      <c r="F133" s="316">
        <v>521.65</v>
      </c>
      <c r="G133" s="316">
        <v>511.15</v>
      </c>
      <c r="H133" s="316">
        <v>496.04999999999995</v>
      </c>
      <c r="I133" s="316">
        <v>547.25</v>
      </c>
      <c r="J133" s="316">
        <v>562.34999999999991</v>
      </c>
      <c r="K133" s="316">
        <v>572.85</v>
      </c>
      <c r="L133" s="303">
        <v>551.85</v>
      </c>
      <c r="M133" s="303">
        <v>526.25</v>
      </c>
      <c r="N133" s="318">
        <v>14156100</v>
      </c>
      <c r="O133" s="319">
        <v>1.9146661483137331E-2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180.75</v>
      </c>
      <c r="E134" s="315">
        <v>180.79999999999998</v>
      </c>
      <c r="F134" s="316">
        <v>178.64999999999998</v>
      </c>
      <c r="G134" s="316">
        <v>176.54999999999998</v>
      </c>
      <c r="H134" s="316">
        <v>174.39999999999998</v>
      </c>
      <c r="I134" s="316">
        <v>182.89999999999998</v>
      </c>
      <c r="J134" s="316">
        <v>185.05</v>
      </c>
      <c r="K134" s="316">
        <v>187.14999999999998</v>
      </c>
      <c r="L134" s="303">
        <v>182.95</v>
      </c>
      <c r="M134" s="303">
        <v>178.7</v>
      </c>
      <c r="N134" s="318">
        <v>66786900</v>
      </c>
      <c r="O134" s="319">
        <v>-3.5399687165555284E-2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69</v>
      </c>
      <c r="E135" s="315">
        <v>67.8</v>
      </c>
      <c r="F135" s="316">
        <v>66.099999999999994</v>
      </c>
      <c r="G135" s="316">
        <v>63.2</v>
      </c>
      <c r="H135" s="316">
        <v>61.5</v>
      </c>
      <c r="I135" s="316">
        <v>70.699999999999989</v>
      </c>
      <c r="J135" s="316">
        <v>72.400000000000006</v>
      </c>
      <c r="K135" s="316">
        <v>75.299999999999983</v>
      </c>
      <c r="L135" s="303">
        <v>69.5</v>
      </c>
      <c r="M135" s="303">
        <v>64.900000000000006</v>
      </c>
      <c r="N135" s="318">
        <v>95998500</v>
      </c>
      <c r="O135" s="319">
        <v>-1.5506022428353869E-2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587.1</v>
      </c>
      <c r="E136" s="315">
        <v>585.36666666666667</v>
      </c>
      <c r="F136" s="316">
        <v>578.38333333333333</v>
      </c>
      <c r="G136" s="316">
        <v>569.66666666666663</v>
      </c>
      <c r="H136" s="316">
        <v>562.68333333333328</v>
      </c>
      <c r="I136" s="316">
        <v>594.08333333333337</v>
      </c>
      <c r="J136" s="316">
        <v>601.06666666666672</v>
      </c>
      <c r="K136" s="316">
        <v>609.78333333333342</v>
      </c>
      <c r="L136" s="303">
        <v>592.35</v>
      </c>
      <c r="M136" s="303">
        <v>576.65</v>
      </c>
      <c r="N136" s="318">
        <v>36004300</v>
      </c>
      <c r="O136" s="319">
        <v>-9.8644226273959801E-3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2740.25</v>
      </c>
      <c r="E137" s="315">
        <v>2708.5333333333333</v>
      </c>
      <c r="F137" s="316">
        <v>2672.0666666666666</v>
      </c>
      <c r="G137" s="316">
        <v>2603.8833333333332</v>
      </c>
      <c r="H137" s="316">
        <v>2567.4166666666665</v>
      </c>
      <c r="I137" s="316">
        <v>2776.7166666666667</v>
      </c>
      <c r="J137" s="316">
        <v>2813.1833333333329</v>
      </c>
      <c r="K137" s="316">
        <v>2881.3666666666668</v>
      </c>
      <c r="L137" s="303">
        <v>2745</v>
      </c>
      <c r="M137" s="303">
        <v>2640.35</v>
      </c>
      <c r="N137" s="318">
        <v>5949000</v>
      </c>
      <c r="O137" s="319">
        <v>-1.9481803797468354E-2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911.1</v>
      </c>
      <c r="E138" s="315">
        <v>900.05000000000007</v>
      </c>
      <c r="F138" s="316">
        <v>883.95000000000016</v>
      </c>
      <c r="G138" s="316">
        <v>856.80000000000007</v>
      </c>
      <c r="H138" s="316">
        <v>840.70000000000016</v>
      </c>
      <c r="I138" s="316">
        <v>927.20000000000016</v>
      </c>
      <c r="J138" s="316">
        <v>943.30000000000007</v>
      </c>
      <c r="K138" s="316">
        <v>970.45000000000016</v>
      </c>
      <c r="L138" s="303">
        <v>916.15</v>
      </c>
      <c r="M138" s="303">
        <v>872.9</v>
      </c>
      <c r="N138" s="318">
        <v>10957200</v>
      </c>
      <c r="O138" s="319">
        <v>-2.5125628140703518E-3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1344.75</v>
      </c>
      <c r="E139" s="315">
        <v>1355.6666666666667</v>
      </c>
      <c r="F139" s="316">
        <v>1326.6333333333334</v>
      </c>
      <c r="G139" s="316">
        <v>1308.5166666666667</v>
      </c>
      <c r="H139" s="316">
        <v>1279.4833333333333</v>
      </c>
      <c r="I139" s="316">
        <v>1373.7833333333335</v>
      </c>
      <c r="J139" s="316">
        <v>1402.8166666666668</v>
      </c>
      <c r="K139" s="316">
        <v>1420.9333333333336</v>
      </c>
      <c r="L139" s="303">
        <v>1384.7</v>
      </c>
      <c r="M139" s="303">
        <v>1337.55</v>
      </c>
      <c r="N139" s="318">
        <v>6338250</v>
      </c>
      <c r="O139" s="319">
        <v>9.7980642848607951E-3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2664.95</v>
      </c>
      <c r="E140" s="315">
        <v>2656.7000000000003</v>
      </c>
      <c r="F140" s="316">
        <v>2628.5000000000005</v>
      </c>
      <c r="G140" s="316">
        <v>2592.0500000000002</v>
      </c>
      <c r="H140" s="316">
        <v>2563.8500000000004</v>
      </c>
      <c r="I140" s="316">
        <v>2693.1500000000005</v>
      </c>
      <c r="J140" s="316">
        <v>2721.3500000000004</v>
      </c>
      <c r="K140" s="316">
        <v>2757.8000000000006</v>
      </c>
      <c r="L140" s="303">
        <v>2684.9</v>
      </c>
      <c r="M140" s="303">
        <v>2620.25</v>
      </c>
      <c r="N140" s="318">
        <v>843250</v>
      </c>
      <c r="O140" s="319">
        <v>-1.4030985092078339E-2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318.75</v>
      </c>
      <c r="E141" s="315">
        <v>319.05</v>
      </c>
      <c r="F141" s="316">
        <v>315.85000000000002</v>
      </c>
      <c r="G141" s="316">
        <v>312.95</v>
      </c>
      <c r="H141" s="316">
        <v>309.75</v>
      </c>
      <c r="I141" s="316">
        <v>321.95000000000005</v>
      </c>
      <c r="J141" s="316">
        <v>325.14999999999998</v>
      </c>
      <c r="K141" s="316">
        <v>328.05000000000007</v>
      </c>
      <c r="L141" s="303">
        <v>322.25</v>
      </c>
      <c r="M141" s="303">
        <v>316.14999999999998</v>
      </c>
      <c r="N141" s="318">
        <v>3813000</v>
      </c>
      <c r="O141" s="319">
        <v>7.620660457239628E-2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502.35</v>
      </c>
      <c r="E142" s="315">
        <v>501.45000000000005</v>
      </c>
      <c r="F142" s="316">
        <v>494.60000000000008</v>
      </c>
      <c r="G142" s="316">
        <v>486.85</v>
      </c>
      <c r="H142" s="316">
        <v>480.00000000000006</v>
      </c>
      <c r="I142" s="316">
        <v>509.2000000000001</v>
      </c>
      <c r="J142" s="316">
        <v>516.04999999999995</v>
      </c>
      <c r="K142" s="316">
        <v>523.80000000000018</v>
      </c>
      <c r="L142" s="303">
        <v>508.3</v>
      </c>
      <c r="M142" s="303">
        <v>493.7</v>
      </c>
      <c r="N142" s="318">
        <v>5558000</v>
      </c>
      <c r="O142" s="319">
        <v>-2.8389623103279492E-2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1090.45</v>
      </c>
      <c r="E143" s="315">
        <v>1075.0666666666666</v>
      </c>
      <c r="F143" s="316">
        <v>1056.1333333333332</v>
      </c>
      <c r="G143" s="316">
        <v>1021.8166666666666</v>
      </c>
      <c r="H143" s="316">
        <v>1002.8833333333332</v>
      </c>
      <c r="I143" s="316">
        <v>1109.3833333333332</v>
      </c>
      <c r="J143" s="316">
        <v>1128.3166666666666</v>
      </c>
      <c r="K143" s="316">
        <v>1162.6333333333332</v>
      </c>
      <c r="L143" s="303">
        <v>1094</v>
      </c>
      <c r="M143" s="303">
        <v>1040.75</v>
      </c>
      <c r="N143" s="318">
        <v>1257200</v>
      </c>
      <c r="O143" s="319">
        <v>-3.6480686695278972E-2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4921.75</v>
      </c>
      <c r="E144" s="315">
        <v>4903.95</v>
      </c>
      <c r="F144" s="316">
        <v>4843.5</v>
      </c>
      <c r="G144" s="316">
        <v>4765.25</v>
      </c>
      <c r="H144" s="316">
        <v>4704.8</v>
      </c>
      <c r="I144" s="316">
        <v>4982.2</v>
      </c>
      <c r="J144" s="316">
        <v>5042.6499999999987</v>
      </c>
      <c r="K144" s="316">
        <v>5120.8999999999996</v>
      </c>
      <c r="L144" s="303">
        <v>4964.3999999999996</v>
      </c>
      <c r="M144" s="303">
        <v>4825.7</v>
      </c>
      <c r="N144" s="318">
        <v>1690200</v>
      </c>
      <c r="O144" s="319">
        <v>-1.2618296529968454E-2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435.6</v>
      </c>
      <c r="E145" s="315">
        <v>430.08333333333331</v>
      </c>
      <c r="F145" s="316">
        <v>423.51666666666665</v>
      </c>
      <c r="G145" s="316">
        <v>411.43333333333334</v>
      </c>
      <c r="H145" s="316">
        <v>404.86666666666667</v>
      </c>
      <c r="I145" s="316">
        <v>442.16666666666663</v>
      </c>
      <c r="J145" s="316">
        <v>448.73333333333335</v>
      </c>
      <c r="K145" s="316">
        <v>460.81666666666661</v>
      </c>
      <c r="L145" s="303">
        <v>436.65</v>
      </c>
      <c r="M145" s="303">
        <v>418</v>
      </c>
      <c r="N145" s="318">
        <v>27606800</v>
      </c>
      <c r="O145" s="319">
        <v>0.13701343898913101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122.35</v>
      </c>
      <c r="E146" s="315">
        <v>121.91666666666667</v>
      </c>
      <c r="F146" s="316">
        <v>120.93333333333334</v>
      </c>
      <c r="G146" s="316">
        <v>119.51666666666667</v>
      </c>
      <c r="H146" s="316">
        <v>118.53333333333333</v>
      </c>
      <c r="I146" s="316">
        <v>123.33333333333334</v>
      </c>
      <c r="J146" s="316">
        <v>124.31666666666666</v>
      </c>
      <c r="K146" s="316">
        <v>125.73333333333335</v>
      </c>
      <c r="L146" s="303">
        <v>122.9</v>
      </c>
      <c r="M146" s="303">
        <v>120.5</v>
      </c>
      <c r="N146" s="318">
        <v>118792000</v>
      </c>
      <c r="O146" s="319">
        <v>1.3810254510820678E-2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795.3</v>
      </c>
      <c r="E147" s="315">
        <v>800.56666666666661</v>
      </c>
      <c r="F147" s="316">
        <v>788.18333333333317</v>
      </c>
      <c r="G147" s="316">
        <v>781.06666666666661</v>
      </c>
      <c r="H147" s="316">
        <v>768.68333333333317</v>
      </c>
      <c r="I147" s="316">
        <v>807.68333333333317</v>
      </c>
      <c r="J147" s="316">
        <v>820.06666666666661</v>
      </c>
      <c r="K147" s="316">
        <v>827.18333333333317</v>
      </c>
      <c r="L147" s="303">
        <v>812.95</v>
      </c>
      <c r="M147" s="303">
        <v>793.45</v>
      </c>
      <c r="N147" s="318">
        <v>2458000</v>
      </c>
      <c r="O147" s="319">
        <v>-3.1139140717382736E-2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353.8</v>
      </c>
      <c r="E148" s="315">
        <v>352.01666666666665</v>
      </c>
      <c r="F148" s="316">
        <v>349.5333333333333</v>
      </c>
      <c r="G148" s="316">
        <v>345.26666666666665</v>
      </c>
      <c r="H148" s="316">
        <v>342.7833333333333</v>
      </c>
      <c r="I148" s="316">
        <v>356.2833333333333</v>
      </c>
      <c r="J148" s="316">
        <v>358.76666666666665</v>
      </c>
      <c r="K148" s="316">
        <v>363.0333333333333</v>
      </c>
      <c r="L148" s="303">
        <v>354.5</v>
      </c>
      <c r="M148" s="303">
        <v>347.75</v>
      </c>
      <c r="N148" s="318">
        <v>24966400</v>
      </c>
      <c r="O148" s="319">
        <v>9.3143596377749036E-3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196.2</v>
      </c>
      <c r="E149" s="315">
        <v>195.18333333333331</v>
      </c>
      <c r="F149" s="316">
        <v>191.21666666666661</v>
      </c>
      <c r="G149" s="316">
        <v>186.23333333333329</v>
      </c>
      <c r="H149" s="316">
        <v>182.26666666666659</v>
      </c>
      <c r="I149" s="316">
        <v>200.16666666666663</v>
      </c>
      <c r="J149" s="316">
        <v>204.13333333333333</v>
      </c>
      <c r="K149" s="316">
        <v>209.11666666666665</v>
      </c>
      <c r="L149" s="303">
        <v>199.15</v>
      </c>
      <c r="M149" s="303">
        <v>190.2</v>
      </c>
      <c r="N149" s="318">
        <v>33588000</v>
      </c>
      <c r="O149" s="319">
        <v>-8.7649402390438252E-3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5" sqref="E2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44167</v>
      </c>
    </row>
    <row r="7" spans="1:15">
      <c r="A7"/>
    </row>
    <row r="8" spans="1:15" ht="28.5" customHeight="1">
      <c r="A8" s="505" t="s">
        <v>16</v>
      </c>
      <c r="B8" s="506" t="s">
        <v>18</v>
      </c>
      <c r="C8" s="504" t="s">
        <v>19</v>
      </c>
      <c r="D8" s="504" t="s">
        <v>20</v>
      </c>
      <c r="E8" s="504" t="s">
        <v>21</v>
      </c>
      <c r="F8" s="504"/>
      <c r="G8" s="504"/>
      <c r="H8" s="504" t="s">
        <v>22</v>
      </c>
      <c r="I8" s="504"/>
      <c r="J8" s="504"/>
      <c r="K8" s="273"/>
      <c r="L8" s="281"/>
      <c r="M8" s="281"/>
    </row>
    <row r="9" spans="1:15" ht="36" customHeight="1">
      <c r="A9" s="500"/>
      <c r="B9" s="502"/>
      <c r="C9" s="507" t="s">
        <v>23</v>
      </c>
      <c r="D9" s="507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13109.05</v>
      </c>
      <c r="D10" s="302">
        <v>13066.75</v>
      </c>
      <c r="E10" s="302">
        <v>13005.1</v>
      </c>
      <c r="F10" s="302">
        <v>12901.15</v>
      </c>
      <c r="G10" s="302">
        <v>12839.5</v>
      </c>
      <c r="H10" s="302">
        <v>13170.7</v>
      </c>
      <c r="I10" s="302">
        <v>13232.350000000002</v>
      </c>
      <c r="J10" s="302">
        <v>13336.300000000001</v>
      </c>
      <c r="K10" s="301">
        <v>13128.4</v>
      </c>
      <c r="L10" s="301">
        <v>12962.8</v>
      </c>
      <c r="M10" s="306"/>
    </row>
    <row r="11" spans="1:15">
      <c r="A11" s="300">
        <v>2</v>
      </c>
      <c r="B11" s="276" t="s">
        <v>220</v>
      </c>
      <c r="C11" s="303">
        <v>29817.85</v>
      </c>
      <c r="D11" s="278">
        <v>29749.533333333336</v>
      </c>
      <c r="E11" s="278">
        <v>29579.316666666673</v>
      </c>
      <c r="F11" s="278">
        <v>29340.783333333336</v>
      </c>
      <c r="G11" s="278">
        <v>29170.566666666673</v>
      </c>
      <c r="H11" s="278">
        <v>29988.066666666673</v>
      </c>
      <c r="I11" s="278">
        <v>30158.28333333334</v>
      </c>
      <c r="J11" s="278">
        <v>30396.816666666673</v>
      </c>
      <c r="K11" s="303">
        <v>29919.75</v>
      </c>
      <c r="L11" s="303">
        <v>29511</v>
      </c>
      <c r="M11" s="306"/>
    </row>
    <row r="12" spans="1:15">
      <c r="A12" s="300">
        <v>3</v>
      </c>
      <c r="B12" s="284" t="s">
        <v>221</v>
      </c>
      <c r="C12" s="303">
        <v>1525.8</v>
      </c>
      <c r="D12" s="278">
        <v>1522.6666666666667</v>
      </c>
      <c r="E12" s="278">
        <v>1509.2833333333335</v>
      </c>
      <c r="F12" s="278">
        <v>1492.7666666666669</v>
      </c>
      <c r="G12" s="278">
        <v>1479.3833333333337</v>
      </c>
      <c r="H12" s="278">
        <v>1539.1833333333334</v>
      </c>
      <c r="I12" s="278">
        <v>1552.5666666666666</v>
      </c>
      <c r="J12" s="278">
        <v>1569.0833333333333</v>
      </c>
      <c r="K12" s="303">
        <v>1536.05</v>
      </c>
      <c r="L12" s="303">
        <v>1506.15</v>
      </c>
      <c r="M12" s="306"/>
    </row>
    <row r="13" spans="1:15">
      <c r="A13" s="300">
        <v>4</v>
      </c>
      <c r="B13" s="276" t="s">
        <v>222</v>
      </c>
      <c r="C13" s="303">
        <v>3476.85</v>
      </c>
      <c r="D13" s="278">
        <v>3464.1166666666663</v>
      </c>
      <c r="E13" s="278">
        <v>3447.7833333333328</v>
      </c>
      <c r="F13" s="278">
        <v>3418.7166666666667</v>
      </c>
      <c r="G13" s="278">
        <v>3402.3833333333332</v>
      </c>
      <c r="H13" s="278">
        <v>3493.1833333333325</v>
      </c>
      <c r="I13" s="278">
        <v>3509.5166666666655</v>
      </c>
      <c r="J13" s="278">
        <v>3538.5833333333321</v>
      </c>
      <c r="K13" s="303">
        <v>3480.45</v>
      </c>
      <c r="L13" s="303">
        <v>3435.05</v>
      </c>
      <c r="M13" s="306"/>
    </row>
    <row r="14" spans="1:15">
      <c r="A14" s="300">
        <v>5</v>
      </c>
      <c r="B14" s="276" t="s">
        <v>223</v>
      </c>
      <c r="C14" s="303">
        <v>22170.85</v>
      </c>
      <c r="D14" s="278">
        <v>22067.233333333337</v>
      </c>
      <c r="E14" s="278">
        <v>21918.016666666674</v>
      </c>
      <c r="F14" s="278">
        <v>21665.183333333338</v>
      </c>
      <c r="G14" s="278">
        <v>21515.966666666674</v>
      </c>
      <c r="H14" s="278">
        <v>22320.066666666673</v>
      </c>
      <c r="I14" s="278">
        <v>22469.283333333333</v>
      </c>
      <c r="J14" s="278">
        <v>22722.116666666672</v>
      </c>
      <c r="K14" s="303">
        <v>22216.45</v>
      </c>
      <c r="L14" s="303">
        <v>21814.400000000001</v>
      </c>
      <c r="M14" s="306"/>
    </row>
    <row r="15" spans="1:15">
      <c r="A15" s="300">
        <v>6</v>
      </c>
      <c r="B15" s="276" t="s">
        <v>224</v>
      </c>
      <c r="C15" s="303">
        <v>2634.25</v>
      </c>
      <c r="D15" s="278">
        <v>2625.6166666666668</v>
      </c>
      <c r="E15" s="278">
        <v>2606.0333333333338</v>
      </c>
      <c r="F15" s="278">
        <v>2577.8166666666671</v>
      </c>
      <c r="G15" s="278">
        <v>2558.233333333334</v>
      </c>
      <c r="H15" s="278">
        <v>2653.8333333333335</v>
      </c>
      <c r="I15" s="278">
        <v>2673.4166666666665</v>
      </c>
      <c r="J15" s="278">
        <v>2701.6333333333332</v>
      </c>
      <c r="K15" s="303">
        <v>2645.2</v>
      </c>
      <c r="L15" s="303">
        <v>2597.4</v>
      </c>
      <c r="M15" s="306"/>
    </row>
    <row r="16" spans="1:15">
      <c r="A16" s="300">
        <v>7</v>
      </c>
      <c r="B16" s="276" t="s">
        <v>225</v>
      </c>
      <c r="C16" s="303">
        <v>5590.8</v>
      </c>
      <c r="D16" s="278">
        <v>5579.4333333333343</v>
      </c>
      <c r="E16" s="278">
        <v>5554.5166666666682</v>
      </c>
      <c r="F16" s="278">
        <v>5518.2333333333336</v>
      </c>
      <c r="G16" s="278">
        <v>5493.3166666666675</v>
      </c>
      <c r="H16" s="278">
        <v>5615.716666666669</v>
      </c>
      <c r="I16" s="278">
        <v>5640.633333333335</v>
      </c>
      <c r="J16" s="278">
        <v>5676.9166666666697</v>
      </c>
      <c r="K16" s="303">
        <v>5604.35</v>
      </c>
      <c r="L16" s="303">
        <v>5543.15</v>
      </c>
      <c r="M16" s="306"/>
    </row>
    <row r="17" spans="1:13">
      <c r="A17" s="300">
        <v>8</v>
      </c>
      <c r="B17" s="276" t="s">
        <v>802</v>
      </c>
      <c r="C17" s="276">
        <v>1156.95</v>
      </c>
      <c r="D17" s="278">
        <v>1156.9833333333333</v>
      </c>
      <c r="E17" s="278">
        <v>1143.9666666666667</v>
      </c>
      <c r="F17" s="278">
        <v>1130.9833333333333</v>
      </c>
      <c r="G17" s="278">
        <v>1117.9666666666667</v>
      </c>
      <c r="H17" s="278">
        <v>1169.9666666666667</v>
      </c>
      <c r="I17" s="278">
        <v>1182.9833333333336</v>
      </c>
      <c r="J17" s="278">
        <v>1195.9666666666667</v>
      </c>
      <c r="K17" s="276">
        <v>1170</v>
      </c>
      <c r="L17" s="276">
        <v>1144</v>
      </c>
      <c r="M17" s="276">
        <v>2.7039800000000001</v>
      </c>
    </row>
    <row r="18" spans="1:13">
      <c r="A18" s="300">
        <v>9</v>
      </c>
      <c r="B18" s="276" t="s">
        <v>295</v>
      </c>
      <c r="C18" s="276">
        <v>15398.6</v>
      </c>
      <c r="D18" s="278">
        <v>15417.85</v>
      </c>
      <c r="E18" s="278">
        <v>15330.75</v>
      </c>
      <c r="F18" s="278">
        <v>15262.9</v>
      </c>
      <c r="G18" s="278">
        <v>15175.8</v>
      </c>
      <c r="H18" s="278">
        <v>15485.7</v>
      </c>
      <c r="I18" s="278">
        <v>15572.800000000003</v>
      </c>
      <c r="J18" s="278">
        <v>15640.650000000001</v>
      </c>
      <c r="K18" s="276">
        <v>15504.95</v>
      </c>
      <c r="L18" s="276">
        <v>15350</v>
      </c>
      <c r="M18" s="276">
        <v>0.11889</v>
      </c>
    </row>
    <row r="19" spans="1:13">
      <c r="A19" s="300">
        <v>10</v>
      </c>
      <c r="B19" s="276" t="s">
        <v>227</v>
      </c>
      <c r="C19" s="276">
        <v>93.6</v>
      </c>
      <c r="D19" s="278">
        <v>92.333333333333329</v>
      </c>
      <c r="E19" s="278">
        <v>90.166666666666657</v>
      </c>
      <c r="F19" s="278">
        <v>86.733333333333334</v>
      </c>
      <c r="G19" s="278">
        <v>84.566666666666663</v>
      </c>
      <c r="H19" s="278">
        <v>95.766666666666652</v>
      </c>
      <c r="I19" s="278">
        <v>97.933333333333309</v>
      </c>
      <c r="J19" s="278">
        <v>101.36666666666665</v>
      </c>
      <c r="K19" s="276">
        <v>94.5</v>
      </c>
      <c r="L19" s="276">
        <v>88.9</v>
      </c>
      <c r="M19" s="276">
        <v>74.323769999999996</v>
      </c>
    </row>
    <row r="20" spans="1:13">
      <c r="A20" s="300">
        <v>11</v>
      </c>
      <c r="B20" s="276" t="s">
        <v>228</v>
      </c>
      <c r="C20" s="276">
        <v>161.35</v>
      </c>
      <c r="D20" s="278">
        <v>162.61666666666665</v>
      </c>
      <c r="E20" s="278">
        <v>159.2833333333333</v>
      </c>
      <c r="F20" s="278">
        <v>157.21666666666667</v>
      </c>
      <c r="G20" s="278">
        <v>153.88333333333333</v>
      </c>
      <c r="H20" s="278">
        <v>164.68333333333328</v>
      </c>
      <c r="I20" s="278">
        <v>168.01666666666659</v>
      </c>
      <c r="J20" s="278">
        <v>170.08333333333326</v>
      </c>
      <c r="K20" s="276">
        <v>165.95</v>
      </c>
      <c r="L20" s="276">
        <v>160.55000000000001</v>
      </c>
      <c r="M20" s="276">
        <v>29.84535</v>
      </c>
    </row>
    <row r="21" spans="1:13">
      <c r="A21" s="300">
        <v>12</v>
      </c>
      <c r="B21" s="276" t="s">
        <v>38</v>
      </c>
      <c r="C21" s="276">
        <v>1747.9</v>
      </c>
      <c r="D21" s="278">
        <v>1746.2666666666667</v>
      </c>
      <c r="E21" s="278">
        <v>1707.5333333333333</v>
      </c>
      <c r="F21" s="278">
        <v>1667.1666666666667</v>
      </c>
      <c r="G21" s="278">
        <v>1628.4333333333334</v>
      </c>
      <c r="H21" s="278">
        <v>1786.6333333333332</v>
      </c>
      <c r="I21" s="278">
        <v>1825.3666666666663</v>
      </c>
      <c r="J21" s="278">
        <v>1865.7333333333331</v>
      </c>
      <c r="K21" s="276">
        <v>1785</v>
      </c>
      <c r="L21" s="276">
        <v>1705.9</v>
      </c>
      <c r="M21" s="276">
        <v>32.424010000000003</v>
      </c>
    </row>
    <row r="22" spans="1:13">
      <c r="A22" s="300">
        <v>13</v>
      </c>
      <c r="B22" s="276" t="s">
        <v>296</v>
      </c>
      <c r="C22" s="276">
        <v>360.95</v>
      </c>
      <c r="D22" s="278">
        <v>360.91666666666669</v>
      </c>
      <c r="E22" s="278">
        <v>350.03333333333336</v>
      </c>
      <c r="F22" s="278">
        <v>339.11666666666667</v>
      </c>
      <c r="G22" s="278">
        <v>328.23333333333335</v>
      </c>
      <c r="H22" s="278">
        <v>371.83333333333337</v>
      </c>
      <c r="I22" s="278">
        <v>382.7166666666667</v>
      </c>
      <c r="J22" s="278">
        <v>393.63333333333338</v>
      </c>
      <c r="K22" s="276">
        <v>371.8</v>
      </c>
      <c r="L22" s="276">
        <v>350</v>
      </c>
      <c r="M22" s="276">
        <v>87.999369999999999</v>
      </c>
    </row>
    <row r="23" spans="1:13">
      <c r="A23" s="300">
        <v>14</v>
      </c>
      <c r="B23" s="276" t="s">
        <v>41</v>
      </c>
      <c r="C23" s="276">
        <v>423.8</v>
      </c>
      <c r="D23" s="278">
        <v>420.59999999999997</v>
      </c>
      <c r="E23" s="278">
        <v>415.19999999999993</v>
      </c>
      <c r="F23" s="278">
        <v>406.59999999999997</v>
      </c>
      <c r="G23" s="278">
        <v>401.19999999999993</v>
      </c>
      <c r="H23" s="278">
        <v>429.19999999999993</v>
      </c>
      <c r="I23" s="278">
        <v>434.59999999999991</v>
      </c>
      <c r="J23" s="278">
        <v>443.19999999999993</v>
      </c>
      <c r="K23" s="276">
        <v>426</v>
      </c>
      <c r="L23" s="276">
        <v>412</v>
      </c>
      <c r="M23" s="276">
        <v>91.701589999999996</v>
      </c>
    </row>
    <row r="24" spans="1:13">
      <c r="A24" s="300">
        <v>15</v>
      </c>
      <c r="B24" s="276" t="s">
        <v>43</v>
      </c>
      <c r="C24" s="276">
        <v>41.05</v>
      </c>
      <c r="D24" s="278">
        <v>40.5</v>
      </c>
      <c r="E24" s="278">
        <v>39.200000000000003</v>
      </c>
      <c r="F24" s="278">
        <v>37.35</v>
      </c>
      <c r="G24" s="278">
        <v>36.050000000000004</v>
      </c>
      <c r="H24" s="278">
        <v>42.35</v>
      </c>
      <c r="I24" s="278">
        <v>43.65</v>
      </c>
      <c r="J24" s="278">
        <v>45.5</v>
      </c>
      <c r="K24" s="276">
        <v>41.8</v>
      </c>
      <c r="L24" s="276">
        <v>38.65</v>
      </c>
      <c r="M24" s="276">
        <v>277.63236999999998</v>
      </c>
    </row>
    <row r="25" spans="1:13">
      <c r="A25" s="300">
        <v>16</v>
      </c>
      <c r="B25" s="276" t="s">
        <v>298</v>
      </c>
      <c r="C25" s="276">
        <v>378.95</v>
      </c>
      <c r="D25" s="278">
        <v>378</v>
      </c>
      <c r="E25" s="278">
        <v>373</v>
      </c>
      <c r="F25" s="278">
        <v>367.05</v>
      </c>
      <c r="G25" s="278">
        <v>362.05</v>
      </c>
      <c r="H25" s="278">
        <v>383.95</v>
      </c>
      <c r="I25" s="278">
        <v>388.95</v>
      </c>
      <c r="J25" s="278">
        <v>394.9</v>
      </c>
      <c r="K25" s="276">
        <v>383</v>
      </c>
      <c r="L25" s="276">
        <v>372.05</v>
      </c>
      <c r="M25" s="276">
        <v>5.33772</v>
      </c>
    </row>
    <row r="26" spans="1:13">
      <c r="A26" s="300">
        <v>17</v>
      </c>
      <c r="B26" s="276" t="s">
        <v>229</v>
      </c>
      <c r="C26" s="276">
        <v>1534.75</v>
      </c>
      <c r="D26" s="278">
        <v>1541.4166666666667</v>
      </c>
      <c r="E26" s="278">
        <v>1523.3333333333335</v>
      </c>
      <c r="F26" s="278">
        <v>1511.9166666666667</v>
      </c>
      <c r="G26" s="278">
        <v>1493.8333333333335</v>
      </c>
      <c r="H26" s="278">
        <v>1552.8333333333335</v>
      </c>
      <c r="I26" s="278">
        <v>1570.916666666667</v>
      </c>
      <c r="J26" s="278">
        <v>1582.3333333333335</v>
      </c>
      <c r="K26" s="276">
        <v>1559.5</v>
      </c>
      <c r="L26" s="276">
        <v>1530</v>
      </c>
      <c r="M26" s="276">
        <v>1.56043</v>
      </c>
    </row>
    <row r="27" spans="1:13">
      <c r="A27" s="300">
        <v>18</v>
      </c>
      <c r="B27" s="276" t="s">
        <v>230</v>
      </c>
      <c r="C27" s="276">
        <v>2789.05</v>
      </c>
      <c r="D27" s="278">
        <v>2811.1666666666665</v>
      </c>
      <c r="E27" s="278">
        <v>2755.333333333333</v>
      </c>
      <c r="F27" s="278">
        <v>2721.6166666666663</v>
      </c>
      <c r="G27" s="278">
        <v>2665.7833333333328</v>
      </c>
      <c r="H27" s="278">
        <v>2844.8833333333332</v>
      </c>
      <c r="I27" s="278">
        <v>2900.7166666666662</v>
      </c>
      <c r="J27" s="278">
        <v>2934.4333333333334</v>
      </c>
      <c r="K27" s="276">
        <v>2867</v>
      </c>
      <c r="L27" s="276">
        <v>2777.45</v>
      </c>
      <c r="M27" s="276">
        <v>0.98367000000000004</v>
      </c>
    </row>
    <row r="28" spans="1:13">
      <c r="A28" s="300">
        <v>19</v>
      </c>
      <c r="B28" s="276" t="s">
        <v>45</v>
      </c>
      <c r="C28" s="276">
        <v>922.15</v>
      </c>
      <c r="D28" s="278">
        <v>927.98333333333323</v>
      </c>
      <c r="E28" s="278">
        <v>909.16666666666652</v>
      </c>
      <c r="F28" s="278">
        <v>896.18333333333328</v>
      </c>
      <c r="G28" s="278">
        <v>877.36666666666656</v>
      </c>
      <c r="H28" s="278">
        <v>940.96666666666647</v>
      </c>
      <c r="I28" s="278">
        <v>959.7833333333333</v>
      </c>
      <c r="J28" s="278">
        <v>972.76666666666642</v>
      </c>
      <c r="K28" s="276">
        <v>946.8</v>
      </c>
      <c r="L28" s="276">
        <v>915</v>
      </c>
      <c r="M28" s="276">
        <v>9.8938400000000009</v>
      </c>
    </row>
    <row r="29" spans="1:13">
      <c r="A29" s="300">
        <v>20</v>
      </c>
      <c r="B29" s="276" t="s">
        <v>46</v>
      </c>
      <c r="C29" s="276">
        <v>262</v>
      </c>
      <c r="D29" s="278">
        <v>264.14999999999998</v>
      </c>
      <c r="E29" s="278">
        <v>258.74999999999994</v>
      </c>
      <c r="F29" s="278">
        <v>255.49999999999994</v>
      </c>
      <c r="G29" s="278">
        <v>250.09999999999991</v>
      </c>
      <c r="H29" s="278">
        <v>267.39999999999998</v>
      </c>
      <c r="I29" s="278">
        <v>272.80000000000007</v>
      </c>
      <c r="J29" s="278">
        <v>276.05</v>
      </c>
      <c r="K29" s="276">
        <v>269.55</v>
      </c>
      <c r="L29" s="276">
        <v>260.89999999999998</v>
      </c>
      <c r="M29" s="276">
        <v>62.622430000000001</v>
      </c>
    </row>
    <row r="30" spans="1:13">
      <c r="A30" s="300">
        <v>21</v>
      </c>
      <c r="B30" s="276" t="s">
        <v>47</v>
      </c>
      <c r="C30" s="276">
        <v>2463</v>
      </c>
      <c r="D30" s="278">
        <v>2440.3000000000002</v>
      </c>
      <c r="E30" s="278">
        <v>2371.7500000000005</v>
      </c>
      <c r="F30" s="278">
        <v>2280.5000000000005</v>
      </c>
      <c r="G30" s="278">
        <v>2211.9500000000007</v>
      </c>
      <c r="H30" s="278">
        <v>2531.5500000000002</v>
      </c>
      <c r="I30" s="278">
        <v>2600.0999999999995</v>
      </c>
      <c r="J30" s="278">
        <v>2691.35</v>
      </c>
      <c r="K30" s="276">
        <v>2508.85</v>
      </c>
      <c r="L30" s="276">
        <v>2349.0500000000002</v>
      </c>
      <c r="M30" s="276">
        <v>20.013919999999999</v>
      </c>
    </row>
    <row r="31" spans="1:13">
      <c r="A31" s="300">
        <v>22</v>
      </c>
      <c r="B31" s="276" t="s">
        <v>48</v>
      </c>
      <c r="C31" s="276">
        <v>187</v>
      </c>
      <c r="D31" s="278">
        <v>185.93333333333331</v>
      </c>
      <c r="E31" s="278">
        <v>183.86666666666662</v>
      </c>
      <c r="F31" s="278">
        <v>180.73333333333332</v>
      </c>
      <c r="G31" s="278">
        <v>178.66666666666663</v>
      </c>
      <c r="H31" s="278">
        <v>189.06666666666661</v>
      </c>
      <c r="I31" s="278">
        <v>191.13333333333327</v>
      </c>
      <c r="J31" s="278">
        <v>194.26666666666659</v>
      </c>
      <c r="K31" s="276">
        <v>188</v>
      </c>
      <c r="L31" s="276">
        <v>182.8</v>
      </c>
      <c r="M31" s="276">
        <v>62.641030000000001</v>
      </c>
    </row>
    <row r="32" spans="1:13">
      <c r="A32" s="300">
        <v>23</v>
      </c>
      <c r="B32" s="276" t="s">
        <v>49</v>
      </c>
      <c r="C32" s="276">
        <v>92.65</v>
      </c>
      <c r="D32" s="278">
        <v>92.616666666666674</v>
      </c>
      <c r="E32" s="278">
        <v>91.383333333333354</v>
      </c>
      <c r="F32" s="278">
        <v>90.116666666666674</v>
      </c>
      <c r="G32" s="278">
        <v>88.883333333333354</v>
      </c>
      <c r="H32" s="278">
        <v>93.883333333333354</v>
      </c>
      <c r="I32" s="278">
        <v>95.116666666666674</v>
      </c>
      <c r="J32" s="278">
        <v>96.383333333333354</v>
      </c>
      <c r="K32" s="276">
        <v>93.85</v>
      </c>
      <c r="L32" s="276">
        <v>91.35</v>
      </c>
      <c r="M32" s="276">
        <v>274.52587</v>
      </c>
    </row>
    <row r="33" spans="1:13">
      <c r="A33" s="300">
        <v>24</v>
      </c>
      <c r="B33" s="276" t="s">
        <v>51</v>
      </c>
      <c r="C33" s="276">
        <v>2230.0500000000002</v>
      </c>
      <c r="D33" s="278">
        <v>2237.0833333333335</v>
      </c>
      <c r="E33" s="278">
        <v>2199.166666666667</v>
      </c>
      <c r="F33" s="278">
        <v>2168.2833333333333</v>
      </c>
      <c r="G33" s="278">
        <v>2130.3666666666668</v>
      </c>
      <c r="H33" s="278">
        <v>2267.9666666666672</v>
      </c>
      <c r="I33" s="278">
        <v>2305.8833333333341</v>
      </c>
      <c r="J33" s="278">
        <v>2336.7666666666673</v>
      </c>
      <c r="K33" s="276">
        <v>2275</v>
      </c>
      <c r="L33" s="276">
        <v>2206.1999999999998</v>
      </c>
      <c r="M33" s="276">
        <v>22.354980000000001</v>
      </c>
    </row>
    <row r="34" spans="1:13">
      <c r="A34" s="300">
        <v>25</v>
      </c>
      <c r="B34" s="276" t="s">
        <v>226</v>
      </c>
      <c r="C34" s="276">
        <v>872.9</v>
      </c>
      <c r="D34" s="278">
        <v>862.63333333333333</v>
      </c>
      <c r="E34" s="278">
        <v>850.26666666666665</v>
      </c>
      <c r="F34" s="278">
        <v>827.63333333333333</v>
      </c>
      <c r="G34" s="278">
        <v>815.26666666666665</v>
      </c>
      <c r="H34" s="278">
        <v>885.26666666666665</v>
      </c>
      <c r="I34" s="278">
        <v>897.63333333333321</v>
      </c>
      <c r="J34" s="278">
        <v>920.26666666666665</v>
      </c>
      <c r="K34" s="276">
        <v>875</v>
      </c>
      <c r="L34" s="276">
        <v>840</v>
      </c>
      <c r="M34" s="276">
        <v>6.1011699999999998</v>
      </c>
    </row>
    <row r="35" spans="1:13">
      <c r="A35" s="300">
        <v>26</v>
      </c>
      <c r="B35" s="276" t="s">
        <v>53</v>
      </c>
      <c r="C35" s="276">
        <v>897.15</v>
      </c>
      <c r="D35" s="278">
        <v>888.48333333333323</v>
      </c>
      <c r="E35" s="278">
        <v>877.86666666666645</v>
      </c>
      <c r="F35" s="278">
        <v>858.58333333333326</v>
      </c>
      <c r="G35" s="278">
        <v>847.96666666666647</v>
      </c>
      <c r="H35" s="278">
        <v>907.76666666666642</v>
      </c>
      <c r="I35" s="278">
        <v>918.38333333333321</v>
      </c>
      <c r="J35" s="278">
        <v>937.6666666666664</v>
      </c>
      <c r="K35" s="276">
        <v>899.1</v>
      </c>
      <c r="L35" s="276">
        <v>869.2</v>
      </c>
      <c r="M35" s="276">
        <v>33.534469999999999</v>
      </c>
    </row>
    <row r="36" spans="1:13">
      <c r="A36" s="300">
        <v>27</v>
      </c>
      <c r="B36" s="276" t="s">
        <v>55</v>
      </c>
      <c r="C36" s="276">
        <v>603.65</v>
      </c>
      <c r="D36" s="278">
        <v>604.95000000000005</v>
      </c>
      <c r="E36" s="278">
        <v>594.90000000000009</v>
      </c>
      <c r="F36" s="278">
        <v>586.15000000000009</v>
      </c>
      <c r="G36" s="278">
        <v>576.10000000000014</v>
      </c>
      <c r="H36" s="278">
        <v>613.70000000000005</v>
      </c>
      <c r="I36" s="278">
        <v>623.75</v>
      </c>
      <c r="J36" s="278">
        <v>632.5</v>
      </c>
      <c r="K36" s="276">
        <v>615</v>
      </c>
      <c r="L36" s="276">
        <v>596.20000000000005</v>
      </c>
      <c r="M36" s="276">
        <v>212.85696999999999</v>
      </c>
    </row>
    <row r="37" spans="1:13">
      <c r="A37" s="300">
        <v>28</v>
      </c>
      <c r="B37" s="276" t="s">
        <v>56</v>
      </c>
      <c r="C37" s="276">
        <v>3243.65</v>
      </c>
      <c r="D37" s="278">
        <v>3217.8666666666668</v>
      </c>
      <c r="E37" s="278">
        <v>3186.7833333333338</v>
      </c>
      <c r="F37" s="278">
        <v>3129.916666666667</v>
      </c>
      <c r="G37" s="278">
        <v>3098.8333333333339</v>
      </c>
      <c r="H37" s="278">
        <v>3274.7333333333336</v>
      </c>
      <c r="I37" s="278">
        <v>3305.8166666666666</v>
      </c>
      <c r="J37" s="278">
        <v>3362.6833333333334</v>
      </c>
      <c r="K37" s="276">
        <v>3248.95</v>
      </c>
      <c r="L37" s="276">
        <v>3161</v>
      </c>
      <c r="M37" s="276">
        <v>14.008509999999999</v>
      </c>
    </row>
    <row r="38" spans="1:13">
      <c r="A38" s="300">
        <v>29</v>
      </c>
      <c r="B38" s="276" t="s">
        <v>58</v>
      </c>
      <c r="C38" s="276">
        <v>8746.5499999999993</v>
      </c>
      <c r="D38" s="278">
        <v>8762.6833333333343</v>
      </c>
      <c r="E38" s="278">
        <v>8696.5166666666682</v>
      </c>
      <c r="F38" s="278">
        <v>8646.4833333333336</v>
      </c>
      <c r="G38" s="278">
        <v>8580.3166666666675</v>
      </c>
      <c r="H38" s="278">
        <v>8812.716666666669</v>
      </c>
      <c r="I38" s="278">
        <v>8878.8833333333332</v>
      </c>
      <c r="J38" s="278">
        <v>8928.9166666666697</v>
      </c>
      <c r="K38" s="276">
        <v>8828.85</v>
      </c>
      <c r="L38" s="276">
        <v>8712.65</v>
      </c>
      <c r="M38" s="276">
        <v>6.9428299999999998</v>
      </c>
    </row>
    <row r="39" spans="1:13">
      <c r="A39" s="300">
        <v>30</v>
      </c>
      <c r="B39" s="276" t="s">
        <v>232</v>
      </c>
      <c r="C39" s="276">
        <v>3094.3</v>
      </c>
      <c r="D39" s="278">
        <v>3089.9333333333329</v>
      </c>
      <c r="E39" s="278">
        <v>3064.3666666666659</v>
      </c>
      <c r="F39" s="278">
        <v>3034.4333333333329</v>
      </c>
      <c r="G39" s="278">
        <v>3008.8666666666659</v>
      </c>
      <c r="H39" s="278">
        <v>3119.8666666666659</v>
      </c>
      <c r="I39" s="278">
        <v>3145.4333333333325</v>
      </c>
      <c r="J39" s="278">
        <v>3175.3666666666659</v>
      </c>
      <c r="K39" s="276">
        <v>3115.5</v>
      </c>
      <c r="L39" s="276">
        <v>3060</v>
      </c>
      <c r="M39" s="276">
        <v>0.79083000000000003</v>
      </c>
    </row>
    <row r="40" spans="1:13">
      <c r="A40" s="300">
        <v>31</v>
      </c>
      <c r="B40" s="276" t="s">
        <v>59</v>
      </c>
      <c r="C40" s="276">
        <v>4861.1000000000004</v>
      </c>
      <c r="D40" s="278">
        <v>4879.583333333333</v>
      </c>
      <c r="E40" s="278">
        <v>4806.7666666666664</v>
      </c>
      <c r="F40" s="278">
        <v>4752.4333333333334</v>
      </c>
      <c r="G40" s="278">
        <v>4679.6166666666668</v>
      </c>
      <c r="H40" s="278">
        <v>4933.9166666666661</v>
      </c>
      <c r="I40" s="278">
        <v>5006.7333333333336</v>
      </c>
      <c r="J40" s="278">
        <v>5061.0666666666657</v>
      </c>
      <c r="K40" s="276">
        <v>4952.3999999999996</v>
      </c>
      <c r="L40" s="276">
        <v>4825.25</v>
      </c>
      <c r="M40" s="276">
        <v>40.17427</v>
      </c>
    </row>
    <row r="41" spans="1:13">
      <c r="A41" s="300">
        <v>32</v>
      </c>
      <c r="B41" s="276" t="s">
        <v>60</v>
      </c>
      <c r="C41" s="276">
        <v>1654.75</v>
      </c>
      <c r="D41" s="278">
        <v>1670.5833333333333</v>
      </c>
      <c r="E41" s="278">
        <v>1621.1666666666665</v>
      </c>
      <c r="F41" s="278">
        <v>1587.5833333333333</v>
      </c>
      <c r="G41" s="278">
        <v>1538.1666666666665</v>
      </c>
      <c r="H41" s="278">
        <v>1704.1666666666665</v>
      </c>
      <c r="I41" s="278">
        <v>1753.583333333333</v>
      </c>
      <c r="J41" s="278">
        <v>1787.1666666666665</v>
      </c>
      <c r="K41" s="276">
        <v>1720</v>
      </c>
      <c r="L41" s="276">
        <v>1637</v>
      </c>
      <c r="M41" s="276">
        <v>14.725289999999999</v>
      </c>
    </row>
    <row r="42" spans="1:13">
      <c r="A42" s="300">
        <v>33</v>
      </c>
      <c r="B42" s="276" t="s">
        <v>233</v>
      </c>
      <c r="C42" s="276">
        <v>377.2</v>
      </c>
      <c r="D42" s="278">
        <v>375.31666666666666</v>
      </c>
      <c r="E42" s="278">
        <v>368.88333333333333</v>
      </c>
      <c r="F42" s="278">
        <v>360.56666666666666</v>
      </c>
      <c r="G42" s="278">
        <v>354.13333333333333</v>
      </c>
      <c r="H42" s="278">
        <v>383.63333333333333</v>
      </c>
      <c r="I42" s="278">
        <v>390.06666666666661</v>
      </c>
      <c r="J42" s="278">
        <v>398.38333333333333</v>
      </c>
      <c r="K42" s="276">
        <v>381.75</v>
      </c>
      <c r="L42" s="276">
        <v>367</v>
      </c>
      <c r="M42" s="276">
        <v>97.551820000000006</v>
      </c>
    </row>
    <row r="43" spans="1:13">
      <c r="A43" s="300">
        <v>34</v>
      </c>
      <c r="B43" s="276" t="s">
        <v>61</v>
      </c>
      <c r="C43" s="276">
        <v>53.75</v>
      </c>
      <c r="D43" s="278">
        <v>53.033333333333331</v>
      </c>
      <c r="E43" s="278">
        <v>51.86666666666666</v>
      </c>
      <c r="F43" s="278">
        <v>49.983333333333327</v>
      </c>
      <c r="G43" s="278">
        <v>48.816666666666656</v>
      </c>
      <c r="H43" s="278">
        <v>54.916666666666664</v>
      </c>
      <c r="I43" s="278">
        <v>56.083333333333336</v>
      </c>
      <c r="J43" s="278">
        <v>57.966666666666669</v>
      </c>
      <c r="K43" s="276">
        <v>54.2</v>
      </c>
      <c r="L43" s="276">
        <v>51.15</v>
      </c>
      <c r="M43" s="276">
        <v>583.16840999999999</v>
      </c>
    </row>
    <row r="44" spans="1:13">
      <c r="A44" s="300">
        <v>35</v>
      </c>
      <c r="B44" s="276" t="s">
        <v>62</v>
      </c>
      <c r="C44" s="276">
        <v>46.6</v>
      </c>
      <c r="D44" s="278">
        <v>46.300000000000004</v>
      </c>
      <c r="E44" s="278">
        <v>45.400000000000006</v>
      </c>
      <c r="F44" s="278">
        <v>44.2</v>
      </c>
      <c r="G44" s="278">
        <v>43.300000000000004</v>
      </c>
      <c r="H44" s="278">
        <v>47.500000000000007</v>
      </c>
      <c r="I44" s="278">
        <v>48.4</v>
      </c>
      <c r="J44" s="278">
        <v>49.600000000000009</v>
      </c>
      <c r="K44" s="276">
        <v>47.2</v>
      </c>
      <c r="L44" s="276">
        <v>45.1</v>
      </c>
      <c r="M44" s="276">
        <v>57.257939999999998</v>
      </c>
    </row>
    <row r="45" spans="1:13">
      <c r="A45" s="300">
        <v>36</v>
      </c>
      <c r="B45" s="276" t="s">
        <v>63</v>
      </c>
      <c r="C45" s="276">
        <v>1544.2</v>
      </c>
      <c r="D45" s="278">
        <v>1551.7333333333333</v>
      </c>
      <c r="E45" s="278">
        <v>1524.5166666666667</v>
      </c>
      <c r="F45" s="278">
        <v>1504.8333333333333</v>
      </c>
      <c r="G45" s="278">
        <v>1477.6166666666666</v>
      </c>
      <c r="H45" s="278">
        <v>1571.4166666666667</v>
      </c>
      <c r="I45" s="278">
        <v>1598.6333333333334</v>
      </c>
      <c r="J45" s="278">
        <v>1618.3166666666668</v>
      </c>
      <c r="K45" s="276">
        <v>1578.95</v>
      </c>
      <c r="L45" s="276">
        <v>1532.05</v>
      </c>
      <c r="M45" s="276">
        <v>8.9956200000000006</v>
      </c>
    </row>
    <row r="46" spans="1:13">
      <c r="A46" s="300">
        <v>37</v>
      </c>
      <c r="B46" s="276" t="s">
        <v>234</v>
      </c>
      <c r="C46" s="276">
        <v>1302.55</v>
      </c>
      <c r="D46" s="278">
        <v>1309.7166666666665</v>
      </c>
      <c r="E46" s="278">
        <v>1290.833333333333</v>
      </c>
      <c r="F46" s="278">
        <v>1279.1166666666666</v>
      </c>
      <c r="G46" s="278">
        <v>1260.2333333333331</v>
      </c>
      <c r="H46" s="278">
        <v>1321.4333333333329</v>
      </c>
      <c r="I46" s="278">
        <v>1340.3166666666666</v>
      </c>
      <c r="J46" s="278">
        <v>1352.0333333333328</v>
      </c>
      <c r="K46" s="276">
        <v>1328.6</v>
      </c>
      <c r="L46" s="276">
        <v>1298</v>
      </c>
      <c r="M46" s="276">
        <v>0.45376</v>
      </c>
    </row>
    <row r="47" spans="1:13">
      <c r="A47" s="300">
        <v>38</v>
      </c>
      <c r="B47" s="276" t="s">
        <v>65</v>
      </c>
      <c r="C47" s="276">
        <v>111.8</v>
      </c>
      <c r="D47" s="278">
        <v>111.63333333333333</v>
      </c>
      <c r="E47" s="278">
        <v>110.46666666666665</v>
      </c>
      <c r="F47" s="278">
        <v>109.13333333333333</v>
      </c>
      <c r="G47" s="278">
        <v>107.96666666666665</v>
      </c>
      <c r="H47" s="278">
        <v>112.96666666666665</v>
      </c>
      <c r="I47" s="278">
        <v>114.13333333333334</v>
      </c>
      <c r="J47" s="278">
        <v>115.46666666666665</v>
      </c>
      <c r="K47" s="276">
        <v>112.8</v>
      </c>
      <c r="L47" s="276">
        <v>110.3</v>
      </c>
      <c r="M47" s="276">
        <v>107.83871000000001</v>
      </c>
    </row>
    <row r="48" spans="1:13">
      <c r="A48" s="300">
        <v>39</v>
      </c>
      <c r="B48" s="276" t="s">
        <v>66</v>
      </c>
      <c r="C48" s="276">
        <v>655.5</v>
      </c>
      <c r="D48" s="278">
        <v>653.48333333333323</v>
      </c>
      <c r="E48" s="278">
        <v>649.11666666666645</v>
      </c>
      <c r="F48" s="278">
        <v>642.73333333333323</v>
      </c>
      <c r="G48" s="278">
        <v>638.36666666666645</v>
      </c>
      <c r="H48" s="278">
        <v>659.86666666666645</v>
      </c>
      <c r="I48" s="278">
        <v>664.23333333333323</v>
      </c>
      <c r="J48" s="278">
        <v>670.61666666666645</v>
      </c>
      <c r="K48" s="276">
        <v>657.85</v>
      </c>
      <c r="L48" s="276">
        <v>647.1</v>
      </c>
      <c r="M48" s="276">
        <v>11.11928</v>
      </c>
    </row>
    <row r="49" spans="1:13">
      <c r="A49" s="300">
        <v>40</v>
      </c>
      <c r="B49" s="276" t="s">
        <v>67</v>
      </c>
      <c r="C49" s="276">
        <v>509</v>
      </c>
      <c r="D49" s="278">
        <v>507.36666666666662</v>
      </c>
      <c r="E49" s="278">
        <v>500.93333333333328</v>
      </c>
      <c r="F49" s="278">
        <v>492.86666666666667</v>
      </c>
      <c r="G49" s="278">
        <v>486.43333333333334</v>
      </c>
      <c r="H49" s="278">
        <v>515.43333333333317</v>
      </c>
      <c r="I49" s="278">
        <v>521.86666666666656</v>
      </c>
      <c r="J49" s="278">
        <v>529.93333333333317</v>
      </c>
      <c r="K49" s="276">
        <v>513.79999999999995</v>
      </c>
      <c r="L49" s="276">
        <v>499.3</v>
      </c>
      <c r="M49" s="276">
        <v>16.900880000000001</v>
      </c>
    </row>
    <row r="50" spans="1:13">
      <c r="A50" s="300">
        <v>41</v>
      </c>
      <c r="B50" s="276" t="s">
        <v>69</v>
      </c>
      <c r="C50" s="276">
        <v>479.45</v>
      </c>
      <c r="D50" s="278">
        <v>474.15000000000003</v>
      </c>
      <c r="E50" s="278">
        <v>465.80000000000007</v>
      </c>
      <c r="F50" s="278">
        <v>452.15000000000003</v>
      </c>
      <c r="G50" s="278">
        <v>443.80000000000007</v>
      </c>
      <c r="H50" s="278">
        <v>487.80000000000007</v>
      </c>
      <c r="I50" s="278">
        <v>496.15000000000009</v>
      </c>
      <c r="J50" s="278">
        <v>509.80000000000007</v>
      </c>
      <c r="K50" s="276">
        <v>482.5</v>
      </c>
      <c r="L50" s="276">
        <v>460.5</v>
      </c>
      <c r="M50" s="276">
        <v>181.93356</v>
      </c>
    </row>
    <row r="51" spans="1:13">
      <c r="A51" s="300">
        <v>42</v>
      </c>
      <c r="B51" s="276" t="s">
        <v>70</v>
      </c>
      <c r="C51" s="276">
        <v>34.049999999999997</v>
      </c>
      <c r="D51" s="278">
        <v>33.766666666666659</v>
      </c>
      <c r="E51" s="278">
        <v>33.133333333333319</v>
      </c>
      <c r="F51" s="278">
        <v>32.216666666666661</v>
      </c>
      <c r="G51" s="278">
        <v>31.583333333333321</v>
      </c>
      <c r="H51" s="278">
        <v>34.683333333333316</v>
      </c>
      <c r="I51" s="278">
        <v>35.316666666666656</v>
      </c>
      <c r="J51" s="278">
        <v>36.233333333333313</v>
      </c>
      <c r="K51" s="276">
        <v>34.4</v>
      </c>
      <c r="L51" s="276">
        <v>32.85</v>
      </c>
      <c r="M51" s="276">
        <v>496.80394999999999</v>
      </c>
    </row>
    <row r="52" spans="1:13">
      <c r="A52" s="300">
        <v>43</v>
      </c>
      <c r="B52" s="276" t="s">
        <v>71</v>
      </c>
      <c r="C52" s="276">
        <v>433.3</v>
      </c>
      <c r="D52" s="278">
        <v>433.73333333333335</v>
      </c>
      <c r="E52" s="278">
        <v>429.11666666666667</v>
      </c>
      <c r="F52" s="278">
        <v>424.93333333333334</v>
      </c>
      <c r="G52" s="278">
        <v>420.31666666666666</v>
      </c>
      <c r="H52" s="278">
        <v>437.91666666666669</v>
      </c>
      <c r="I52" s="278">
        <v>442.53333333333336</v>
      </c>
      <c r="J52" s="278">
        <v>446.7166666666667</v>
      </c>
      <c r="K52" s="276">
        <v>438.35</v>
      </c>
      <c r="L52" s="276">
        <v>429.55</v>
      </c>
      <c r="M52" s="276">
        <v>30.287400000000002</v>
      </c>
    </row>
    <row r="53" spans="1:13">
      <c r="A53" s="300">
        <v>44</v>
      </c>
      <c r="B53" s="276" t="s">
        <v>72</v>
      </c>
      <c r="C53" s="276">
        <v>13255.95</v>
      </c>
      <c r="D53" s="278">
        <v>13075.966666666667</v>
      </c>
      <c r="E53" s="278">
        <v>12829.983333333334</v>
      </c>
      <c r="F53" s="278">
        <v>12404.016666666666</v>
      </c>
      <c r="G53" s="278">
        <v>12158.033333333333</v>
      </c>
      <c r="H53" s="278">
        <v>13501.933333333334</v>
      </c>
      <c r="I53" s="278">
        <v>13747.916666666668</v>
      </c>
      <c r="J53" s="278">
        <v>14173.883333333335</v>
      </c>
      <c r="K53" s="276">
        <v>13321.95</v>
      </c>
      <c r="L53" s="276">
        <v>12650</v>
      </c>
      <c r="M53" s="276">
        <v>1.86863</v>
      </c>
    </row>
    <row r="54" spans="1:13">
      <c r="A54" s="300">
        <v>45</v>
      </c>
      <c r="B54" s="276" t="s">
        <v>74</v>
      </c>
      <c r="C54" s="276">
        <v>379.3</v>
      </c>
      <c r="D54" s="278">
        <v>377.25</v>
      </c>
      <c r="E54" s="278">
        <v>373.05</v>
      </c>
      <c r="F54" s="278">
        <v>366.8</v>
      </c>
      <c r="G54" s="278">
        <v>362.6</v>
      </c>
      <c r="H54" s="278">
        <v>383.5</v>
      </c>
      <c r="I54" s="278">
        <v>387.70000000000005</v>
      </c>
      <c r="J54" s="278">
        <v>393.95</v>
      </c>
      <c r="K54" s="276">
        <v>381.45</v>
      </c>
      <c r="L54" s="276">
        <v>371</v>
      </c>
      <c r="M54" s="276">
        <v>49.03586</v>
      </c>
    </row>
    <row r="55" spans="1:13">
      <c r="A55" s="300">
        <v>46</v>
      </c>
      <c r="B55" s="276" t="s">
        <v>75</v>
      </c>
      <c r="C55" s="276">
        <v>3629.35</v>
      </c>
      <c r="D55" s="278">
        <v>3642.4666666666672</v>
      </c>
      <c r="E55" s="278">
        <v>3582.4333333333343</v>
      </c>
      <c r="F55" s="278">
        <v>3535.5166666666673</v>
      </c>
      <c r="G55" s="278">
        <v>3475.4833333333345</v>
      </c>
      <c r="H55" s="278">
        <v>3689.3833333333341</v>
      </c>
      <c r="I55" s="278">
        <v>3749.416666666667</v>
      </c>
      <c r="J55" s="278">
        <v>3796.3333333333339</v>
      </c>
      <c r="K55" s="276">
        <v>3702.5</v>
      </c>
      <c r="L55" s="276">
        <v>3595.55</v>
      </c>
      <c r="M55" s="276">
        <v>10.42234</v>
      </c>
    </row>
    <row r="56" spans="1:13">
      <c r="A56" s="300">
        <v>47</v>
      </c>
      <c r="B56" s="276" t="s">
        <v>76</v>
      </c>
      <c r="C56" s="276">
        <v>453.65</v>
      </c>
      <c r="D56" s="278">
        <v>451.7833333333333</v>
      </c>
      <c r="E56" s="278">
        <v>444.16666666666663</v>
      </c>
      <c r="F56" s="278">
        <v>434.68333333333334</v>
      </c>
      <c r="G56" s="278">
        <v>427.06666666666666</v>
      </c>
      <c r="H56" s="278">
        <v>461.26666666666659</v>
      </c>
      <c r="I56" s="278">
        <v>468.88333333333327</v>
      </c>
      <c r="J56" s="278">
        <v>478.36666666666656</v>
      </c>
      <c r="K56" s="276">
        <v>459.4</v>
      </c>
      <c r="L56" s="276">
        <v>442.3</v>
      </c>
      <c r="M56" s="276">
        <v>68.675030000000007</v>
      </c>
    </row>
    <row r="57" spans="1:13">
      <c r="A57" s="300">
        <v>48</v>
      </c>
      <c r="B57" s="276" t="s">
        <v>77</v>
      </c>
      <c r="C57" s="276">
        <v>109.9</v>
      </c>
      <c r="D57" s="278">
        <v>108.09999999999998</v>
      </c>
      <c r="E57" s="278">
        <v>105.64999999999996</v>
      </c>
      <c r="F57" s="278">
        <v>101.39999999999998</v>
      </c>
      <c r="G57" s="278">
        <v>98.94999999999996</v>
      </c>
      <c r="H57" s="278">
        <v>112.34999999999997</v>
      </c>
      <c r="I57" s="278">
        <v>114.79999999999998</v>
      </c>
      <c r="J57" s="278">
        <v>119.04999999999997</v>
      </c>
      <c r="K57" s="276">
        <v>110.55</v>
      </c>
      <c r="L57" s="276">
        <v>103.85</v>
      </c>
      <c r="M57" s="276">
        <v>261.57407000000001</v>
      </c>
    </row>
    <row r="58" spans="1:13">
      <c r="A58" s="300">
        <v>49</v>
      </c>
      <c r="B58" s="276" t="s">
        <v>78</v>
      </c>
      <c r="C58" s="276">
        <v>128.55000000000001</v>
      </c>
      <c r="D58" s="278">
        <v>128.36666666666667</v>
      </c>
      <c r="E58" s="278">
        <v>126.73333333333335</v>
      </c>
      <c r="F58" s="278">
        <v>124.91666666666667</v>
      </c>
      <c r="G58" s="278">
        <v>123.28333333333335</v>
      </c>
      <c r="H58" s="278">
        <v>130.18333333333334</v>
      </c>
      <c r="I58" s="278">
        <v>131.81666666666666</v>
      </c>
      <c r="J58" s="278">
        <v>133.63333333333335</v>
      </c>
      <c r="K58" s="276">
        <v>130</v>
      </c>
      <c r="L58" s="276">
        <v>126.55</v>
      </c>
      <c r="M58" s="276">
        <v>12.613860000000001</v>
      </c>
    </row>
    <row r="59" spans="1:13">
      <c r="A59" s="300">
        <v>50</v>
      </c>
      <c r="B59" s="276" t="s">
        <v>81</v>
      </c>
      <c r="C59" s="276">
        <v>592.1</v>
      </c>
      <c r="D59" s="278">
        <v>588.19999999999993</v>
      </c>
      <c r="E59" s="278">
        <v>581.99999999999989</v>
      </c>
      <c r="F59" s="278">
        <v>571.9</v>
      </c>
      <c r="G59" s="278">
        <v>565.69999999999993</v>
      </c>
      <c r="H59" s="278">
        <v>598.29999999999984</v>
      </c>
      <c r="I59" s="278">
        <v>604.49999999999989</v>
      </c>
      <c r="J59" s="278">
        <v>614.5999999999998</v>
      </c>
      <c r="K59" s="276">
        <v>594.4</v>
      </c>
      <c r="L59" s="276">
        <v>578.1</v>
      </c>
      <c r="M59" s="276">
        <v>4.5775800000000002</v>
      </c>
    </row>
    <row r="60" spans="1:13">
      <c r="A60" s="300">
        <v>51</v>
      </c>
      <c r="B60" s="276" t="s">
        <v>82</v>
      </c>
      <c r="C60" s="276">
        <v>374.8</v>
      </c>
      <c r="D60" s="278">
        <v>378.60000000000008</v>
      </c>
      <c r="E60" s="278">
        <v>367.55000000000018</v>
      </c>
      <c r="F60" s="278">
        <v>360.30000000000013</v>
      </c>
      <c r="G60" s="278">
        <v>349.25000000000023</v>
      </c>
      <c r="H60" s="278">
        <v>385.85000000000014</v>
      </c>
      <c r="I60" s="278">
        <v>396.9</v>
      </c>
      <c r="J60" s="278">
        <v>404.15000000000009</v>
      </c>
      <c r="K60" s="276">
        <v>389.65</v>
      </c>
      <c r="L60" s="276">
        <v>371.35</v>
      </c>
      <c r="M60" s="276">
        <v>75.316400000000002</v>
      </c>
    </row>
    <row r="61" spans="1:13">
      <c r="A61" s="300">
        <v>52</v>
      </c>
      <c r="B61" s="276" t="s">
        <v>83</v>
      </c>
      <c r="C61" s="276">
        <v>755.6</v>
      </c>
      <c r="D61" s="278">
        <v>753.91666666666663</v>
      </c>
      <c r="E61" s="278">
        <v>747.83333333333326</v>
      </c>
      <c r="F61" s="278">
        <v>740.06666666666661</v>
      </c>
      <c r="G61" s="278">
        <v>733.98333333333323</v>
      </c>
      <c r="H61" s="278">
        <v>761.68333333333328</v>
      </c>
      <c r="I61" s="278">
        <v>767.76666666666654</v>
      </c>
      <c r="J61" s="278">
        <v>775.5333333333333</v>
      </c>
      <c r="K61" s="276">
        <v>760</v>
      </c>
      <c r="L61" s="276">
        <v>746.15</v>
      </c>
      <c r="M61" s="276">
        <v>62.41872</v>
      </c>
    </row>
    <row r="62" spans="1:13">
      <c r="A62" s="300">
        <v>53</v>
      </c>
      <c r="B62" s="276" t="s">
        <v>84</v>
      </c>
      <c r="C62" s="276">
        <v>126.4</v>
      </c>
      <c r="D62" s="278">
        <v>126.03333333333335</v>
      </c>
      <c r="E62" s="278">
        <v>125.06666666666669</v>
      </c>
      <c r="F62" s="278">
        <v>123.73333333333335</v>
      </c>
      <c r="G62" s="278">
        <v>122.76666666666669</v>
      </c>
      <c r="H62" s="278">
        <v>127.36666666666669</v>
      </c>
      <c r="I62" s="278">
        <v>128.33333333333337</v>
      </c>
      <c r="J62" s="278">
        <v>129.66666666666669</v>
      </c>
      <c r="K62" s="276">
        <v>127</v>
      </c>
      <c r="L62" s="276">
        <v>124.7</v>
      </c>
      <c r="M62" s="276">
        <v>89.271069999999995</v>
      </c>
    </row>
    <row r="63" spans="1:13">
      <c r="A63" s="300">
        <v>54</v>
      </c>
      <c r="B63" s="276" t="s">
        <v>3634</v>
      </c>
      <c r="C63" s="276">
        <v>2455.4</v>
      </c>
      <c r="D63" s="278">
        <v>2438.8666666666668</v>
      </c>
      <c r="E63" s="278">
        <v>2401.5333333333338</v>
      </c>
      <c r="F63" s="278">
        <v>2347.666666666667</v>
      </c>
      <c r="G63" s="278">
        <v>2310.3333333333339</v>
      </c>
      <c r="H63" s="278">
        <v>2492.7333333333336</v>
      </c>
      <c r="I63" s="278">
        <v>2530.0666666666666</v>
      </c>
      <c r="J63" s="278">
        <v>2583.9333333333334</v>
      </c>
      <c r="K63" s="276">
        <v>2476.1999999999998</v>
      </c>
      <c r="L63" s="276">
        <v>2385</v>
      </c>
      <c r="M63" s="276">
        <v>3.1521400000000002</v>
      </c>
    </row>
    <row r="64" spans="1:13">
      <c r="A64" s="300">
        <v>55</v>
      </c>
      <c r="B64" s="276" t="s">
        <v>85</v>
      </c>
      <c r="C64" s="276">
        <v>1504</v>
      </c>
      <c r="D64" s="278">
        <v>1512.4166666666667</v>
      </c>
      <c r="E64" s="278">
        <v>1484.5833333333335</v>
      </c>
      <c r="F64" s="278">
        <v>1465.1666666666667</v>
      </c>
      <c r="G64" s="278">
        <v>1437.3333333333335</v>
      </c>
      <c r="H64" s="278">
        <v>1531.8333333333335</v>
      </c>
      <c r="I64" s="278">
        <v>1559.666666666667</v>
      </c>
      <c r="J64" s="278">
        <v>1579.0833333333335</v>
      </c>
      <c r="K64" s="276">
        <v>1540.25</v>
      </c>
      <c r="L64" s="276">
        <v>1493</v>
      </c>
      <c r="M64" s="276">
        <v>9.9632000000000005</v>
      </c>
    </row>
    <row r="65" spans="1:13">
      <c r="A65" s="300">
        <v>56</v>
      </c>
      <c r="B65" s="276" t="s">
        <v>86</v>
      </c>
      <c r="C65" s="276">
        <v>409.65</v>
      </c>
      <c r="D65" s="278">
        <v>406.68333333333334</v>
      </c>
      <c r="E65" s="278">
        <v>400.36666666666667</v>
      </c>
      <c r="F65" s="278">
        <v>391.08333333333331</v>
      </c>
      <c r="G65" s="278">
        <v>384.76666666666665</v>
      </c>
      <c r="H65" s="278">
        <v>415.9666666666667</v>
      </c>
      <c r="I65" s="278">
        <v>422.28333333333342</v>
      </c>
      <c r="J65" s="278">
        <v>431.56666666666672</v>
      </c>
      <c r="K65" s="276">
        <v>413</v>
      </c>
      <c r="L65" s="276">
        <v>397.4</v>
      </c>
      <c r="M65" s="276">
        <v>31.644880000000001</v>
      </c>
    </row>
    <row r="66" spans="1:13">
      <c r="A66" s="300">
        <v>57</v>
      </c>
      <c r="B66" s="276" t="s">
        <v>236</v>
      </c>
      <c r="C66" s="276">
        <v>823.05</v>
      </c>
      <c r="D66" s="278">
        <v>823.06666666666661</v>
      </c>
      <c r="E66" s="278">
        <v>810.18333333333317</v>
      </c>
      <c r="F66" s="278">
        <v>797.31666666666661</v>
      </c>
      <c r="G66" s="278">
        <v>784.43333333333317</v>
      </c>
      <c r="H66" s="278">
        <v>835.93333333333317</v>
      </c>
      <c r="I66" s="278">
        <v>848.81666666666661</v>
      </c>
      <c r="J66" s="278">
        <v>861.68333333333317</v>
      </c>
      <c r="K66" s="276">
        <v>835.95</v>
      </c>
      <c r="L66" s="276">
        <v>810.2</v>
      </c>
      <c r="M66" s="276">
        <v>4.3000600000000002</v>
      </c>
    </row>
    <row r="67" spans="1:13">
      <c r="A67" s="300">
        <v>58</v>
      </c>
      <c r="B67" s="276" t="s">
        <v>237</v>
      </c>
      <c r="C67" s="276">
        <v>321.25</v>
      </c>
      <c r="D67" s="278">
        <v>316.61666666666667</v>
      </c>
      <c r="E67" s="278">
        <v>306.88333333333333</v>
      </c>
      <c r="F67" s="278">
        <v>292.51666666666665</v>
      </c>
      <c r="G67" s="278">
        <v>282.7833333333333</v>
      </c>
      <c r="H67" s="278">
        <v>330.98333333333335</v>
      </c>
      <c r="I67" s="278">
        <v>340.7166666666667</v>
      </c>
      <c r="J67" s="278">
        <v>355.08333333333337</v>
      </c>
      <c r="K67" s="276">
        <v>326.35000000000002</v>
      </c>
      <c r="L67" s="276">
        <v>302.25</v>
      </c>
      <c r="M67" s="276">
        <v>27.785430000000002</v>
      </c>
    </row>
    <row r="68" spans="1:13">
      <c r="A68" s="300">
        <v>59</v>
      </c>
      <c r="B68" s="276" t="s">
        <v>235</v>
      </c>
      <c r="C68" s="276">
        <v>182.1</v>
      </c>
      <c r="D68" s="278">
        <v>183.36666666666667</v>
      </c>
      <c r="E68" s="278">
        <v>179.23333333333335</v>
      </c>
      <c r="F68" s="278">
        <v>176.36666666666667</v>
      </c>
      <c r="G68" s="278">
        <v>172.23333333333335</v>
      </c>
      <c r="H68" s="278">
        <v>186.23333333333335</v>
      </c>
      <c r="I68" s="278">
        <v>190.36666666666667</v>
      </c>
      <c r="J68" s="278">
        <v>193.23333333333335</v>
      </c>
      <c r="K68" s="276">
        <v>187.5</v>
      </c>
      <c r="L68" s="276">
        <v>180.5</v>
      </c>
      <c r="M68" s="276">
        <v>15.936730000000001</v>
      </c>
    </row>
    <row r="69" spans="1:13">
      <c r="A69" s="300">
        <v>60</v>
      </c>
      <c r="B69" s="276" t="s">
        <v>87</v>
      </c>
      <c r="C69" s="276">
        <v>578.45000000000005</v>
      </c>
      <c r="D69" s="278">
        <v>577.83333333333337</v>
      </c>
      <c r="E69" s="278">
        <v>569.61666666666679</v>
      </c>
      <c r="F69" s="278">
        <v>560.78333333333342</v>
      </c>
      <c r="G69" s="278">
        <v>552.56666666666683</v>
      </c>
      <c r="H69" s="278">
        <v>586.66666666666674</v>
      </c>
      <c r="I69" s="278">
        <v>594.88333333333321</v>
      </c>
      <c r="J69" s="278">
        <v>603.7166666666667</v>
      </c>
      <c r="K69" s="276">
        <v>586.04999999999995</v>
      </c>
      <c r="L69" s="276">
        <v>569</v>
      </c>
      <c r="M69" s="276">
        <v>10.03872</v>
      </c>
    </row>
    <row r="70" spans="1:13">
      <c r="A70" s="300">
        <v>61</v>
      </c>
      <c r="B70" s="276" t="s">
        <v>88</v>
      </c>
      <c r="C70" s="276">
        <v>506</v>
      </c>
      <c r="D70" s="278">
        <v>504.5333333333333</v>
      </c>
      <c r="E70" s="278">
        <v>502.06666666666661</v>
      </c>
      <c r="F70" s="278">
        <v>498.13333333333333</v>
      </c>
      <c r="G70" s="278">
        <v>495.66666666666663</v>
      </c>
      <c r="H70" s="278">
        <v>508.46666666666658</v>
      </c>
      <c r="I70" s="278">
        <v>510.93333333333328</v>
      </c>
      <c r="J70" s="278">
        <v>514.86666666666656</v>
      </c>
      <c r="K70" s="276">
        <v>507</v>
      </c>
      <c r="L70" s="276">
        <v>500.6</v>
      </c>
      <c r="M70" s="276">
        <v>21.777539999999998</v>
      </c>
    </row>
    <row r="71" spans="1:13">
      <c r="A71" s="300">
        <v>62</v>
      </c>
      <c r="B71" s="276" t="s">
        <v>238</v>
      </c>
      <c r="C71" s="276">
        <v>1151.5999999999999</v>
      </c>
      <c r="D71" s="278">
        <v>1148.6166666666666</v>
      </c>
      <c r="E71" s="278">
        <v>1099.2333333333331</v>
      </c>
      <c r="F71" s="278">
        <v>1046.8666666666666</v>
      </c>
      <c r="G71" s="278">
        <v>997.48333333333312</v>
      </c>
      <c r="H71" s="278">
        <v>1200.9833333333331</v>
      </c>
      <c r="I71" s="278">
        <v>1250.3666666666668</v>
      </c>
      <c r="J71" s="278">
        <v>1302.7333333333331</v>
      </c>
      <c r="K71" s="276">
        <v>1198</v>
      </c>
      <c r="L71" s="276">
        <v>1096.25</v>
      </c>
      <c r="M71" s="276">
        <v>3.09388</v>
      </c>
    </row>
    <row r="72" spans="1:13">
      <c r="A72" s="300">
        <v>63</v>
      </c>
      <c r="B72" s="276" t="s">
        <v>91</v>
      </c>
      <c r="C72" s="276">
        <v>3620.75</v>
      </c>
      <c r="D72" s="278">
        <v>3662.4500000000003</v>
      </c>
      <c r="E72" s="278">
        <v>3554.9000000000005</v>
      </c>
      <c r="F72" s="278">
        <v>3489.05</v>
      </c>
      <c r="G72" s="278">
        <v>3381.5000000000005</v>
      </c>
      <c r="H72" s="278">
        <v>3728.3000000000006</v>
      </c>
      <c r="I72" s="278">
        <v>3835.8500000000008</v>
      </c>
      <c r="J72" s="278">
        <v>3901.7000000000007</v>
      </c>
      <c r="K72" s="276">
        <v>3770</v>
      </c>
      <c r="L72" s="276">
        <v>3596.6</v>
      </c>
      <c r="M72" s="276">
        <v>20.778639999999999</v>
      </c>
    </row>
    <row r="73" spans="1:13">
      <c r="A73" s="300">
        <v>64</v>
      </c>
      <c r="B73" s="276" t="s">
        <v>93</v>
      </c>
      <c r="C73" s="276">
        <v>195.1</v>
      </c>
      <c r="D73" s="278">
        <v>194.06666666666669</v>
      </c>
      <c r="E73" s="278">
        <v>190.63333333333338</v>
      </c>
      <c r="F73" s="278">
        <v>186.16666666666669</v>
      </c>
      <c r="G73" s="278">
        <v>182.73333333333338</v>
      </c>
      <c r="H73" s="278">
        <v>198.53333333333339</v>
      </c>
      <c r="I73" s="278">
        <v>201.96666666666673</v>
      </c>
      <c r="J73" s="278">
        <v>206.43333333333339</v>
      </c>
      <c r="K73" s="276">
        <v>197.5</v>
      </c>
      <c r="L73" s="276">
        <v>189.6</v>
      </c>
      <c r="M73" s="276">
        <v>192.25092000000001</v>
      </c>
    </row>
    <row r="74" spans="1:13">
      <c r="A74" s="300">
        <v>65</v>
      </c>
      <c r="B74" s="276" t="s">
        <v>231</v>
      </c>
      <c r="C74" s="276">
        <v>2426.6999999999998</v>
      </c>
      <c r="D74" s="278">
        <v>2397.2333333333331</v>
      </c>
      <c r="E74" s="278">
        <v>2344.4666666666662</v>
      </c>
      <c r="F74" s="278">
        <v>2262.2333333333331</v>
      </c>
      <c r="G74" s="278">
        <v>2209.4666666666662</v>
      </c>
      <c r="H74" s="278">
        <v>2479.4666666666662</v>
      </c>
      <c r="I74" s="278">
        <v>2532.2333333333336</v>
      </c>
      <c r="J74" s="278">
        <v>2614.4666666666662</v>
      </c>
      <c r="K74" s="276">
        <v>2450</v>
      </c>
      <c r="L74" s="276">
        <v>2315</v>
      </c>
      <c r="M74" s="276">
        <v>9.1216500000000007</v>
      </c>
    </row>
    <row r="75" spans="1:13">
      <c r="A75" s="300">
        <v>66</v>
      </c>
      <c r="B75" s="276" t="s">
        <v>94</v>
      </c>
      <c r="C75" s="276">
        <v>4830.3999999999996</v>
      </c>
      <c r="D75" s="278">
        <v>4835.4666666666662</v>
      </c>
      <c r="E75" s="278">
        <v>4800.9333333333325</v>
      </c>
      <c r="F75" s="278">
        <v>4771.4666666666662</v>
      </c>
      <c r="G75" s="278">
        <v>4736.9333333333325</v>
      </c>
      <c r="H75" s="278">
        <v>4864.9333333333325</v>
      </c>
      <c r="I75" s="278">
        <v>4899.4666666666672</v>
      </c>
      <c r="J75" s="278">
        <v>4928.9333333333325</v>
      </c>
      <c r="K75" s="276">
        <v>4870</v>
      </c>
      <c r="L75" s="276">
        <v>4806</v>
      </c>
      <c r="M75" s="276">
        <v>11.171900000000001</v>
      </c>
    </row>
    <row r="76" spans="1:13">
      <c r="A76" s="300">
        <v>67</v>
      </c>
      <c r="B76" s="276" t="s">
        <v>239</v>
      </c>
      <c r="C76" s="276">
        <v>73.5</v>
      </c>
      <c r="D76" s="278">
        <v>72.433333333333337</v>
      </c>
      <c r="E76" s="278">
        <v>71.366666666666674</v>
      </c>
      <c r="F76" s="278">
        <v>69.233333333333334</v>
      </c>
      <c r="G76" s="278">
        <v>68.166666666666671</v>
      </c>
      <c r="H76" s="278">
        <v>74.566666666666677</v>
      </c>
      <c r="I76" s="278">
        <v>75.63333333333334</v>
      </c>
      <c r="J76" s="278">
        <v>77.76666666666668</v>
      </c>
      <c r="K76" s="276">
        <v>73.5</v>
      </c>
      <c r="L76" s="276">
        <v>70.3</v>
      </c>
      <c r="M76" s="276">
        <v>23.261320000000001</v>
      </c>
    </row>
    <row r="77" spans="1:13">
      <c r="A77" s="300">
        <v>68</v>
      </c>
      <c r="B77" s="276" t="s">
        <v>95</v>
      </c>
      <c r="C77" s="276">
        <v>2532.6999999999998</v>
      </c>
      <c r="D77" s="278">
        <v>2547.5333333333333</v>
      </c>
      <c r="E77" s="278">
        <v>2510.1666666666665</v>
      </c>
      <c r="F77" s="278">
        <v>2487.6333333333332</v>
      </c>
      <c r="G77" s="278">
        <v>2450.2666666666664</v>
      </c>
      <c r="H77" s="278">
        <v>2570.0666666666666</v>
      </c>
      <c r="I77" s="278">
        <v>2607.4333333333334</v>
      </c>
      <c r="J77" s="278">
        <v>2629.9666666666667</v>
      </c>
      <c r="K77" s="276">
        <v>2584.9</v>
      </c>
      <c r="L77" s="276">
        <v>2525</v>
      </c>
      <c r="M77" s="276">
        <v>12.273429999999999</v>
      </c>
    </row>
    <row r="78" spans="1:13">
      <c r="A78" s="300">
        <v>69</v>
      </c>
      <c r="B78" s="276" t="s">
        <v>240</v>
      </c>
      <c r="C78" s="276">
        <v>442.8</v>
      </c>
      <c r="D78" s="278">
        <v>447.73333333333335</v>
      </c>
      <c r="E78" s="278">
        <v>434.06666666666672</v>
      </c>
      <c r="F78" s="278">
        <v>425.33333333333337</v>
      </c>
      <c r="G78" s="278">
        <v>411.66666666666674</v>
      </c>
      <c r="H78" s="278">
        <v>456.4666666666667</v>
      </c>
      <c r="I78" s="278">
        <v>470.13333333333333</v>
      </c>
      <c r="J78" s="278">
        <v>478.86666666666667</v>
      </c>
      <c r="K78" s="276">
        <v>461.4</v>
      </c>
      <c r="L78" s="276">
        <v>439</v>
      </c>
      <c r="M78" s="276">
        <v>9.5263299999999997</v>
      </c>
    </row>
    <row r="79" spans="1:13">
      <c r="A79" s="300">
        <v>70</v>
      </c>
      <c r="B79" s="276" t="s">
        <v>241</v>
      </c>
      <c r="C79" s="276">
        <v>1141</v>
      </c>
      <c r="D79" s="278">
        <v>1137.7666666666667</v>
      </c>
      <c r="E79" s="278">
        <v>1110.5833333333333</v>
      </c>
      <c r="F79" s="278">
        <v>1080.1666666666665</v>
      </c>
      <c r="G79" s="278">
        <v>1052.9833333333331</v>
      </c>
      <c r="H79" s="278">
        <v>1168.1833333333334</v>
      </c>
      <c r="I79" s="278">
        <v>1195.3666666666668</v>
      </c>
      <c r="J79" s="278">
        <v>1225.7833333333335</v>
      </c>
      <c r="K79" s="276">
        <v>1164.95</v>
      </c>
      <c r="L79" s="276">
        <v>1107.3499999999999</v>
      </c>
      <c r="M79" s="276">
        <v>1.5827800000000001</v>
      </c>
    </row>
    <row r="80" spans="1:13">
      <c r="A80" s="300">
        <v>71</v>
      </c>
      <c r="B80" s="276" t="s">
        <v>97</v>
      </c>
      <c r="C80" s="276">
        <v>1373.7</v>
      </c>
      <c r="D80" s="278">
        <v>1382.9333333333332</v>
      </c>
      <c r="E80" s="278">
        <v>1353.8666666666663</v>
      </c>
      <c r="F80" s="278">
        <v>1334.0333333333331</v>
      </c>
      <c r="G80" s="278">
        <v>1304.9666666666662</v>
      </c>
      <c r="H80" s="278">
        <v>1402.7666666666664</v>
      </c>
      <c r="I80" s="278">
        <v>1431.8333333333335</v>
      </c>
      <c r="J80" s="278">
        <v>1451.6666666666665</v>
      </c>
      <c r="K80" s="276">
        <v>1412</v>
      </c>
      <c r="L80" s="276">
        <v>1363.1</v>
      </c>
      <c r="M80" s="276">
        <v>19.612459999999999</v>
      </c>
    </row>
    <row r="81" spans="1:13">
      <c r="A81" s="300">
        <v>72</v>
      </c>
      <c r="B81" s="276" t="s">
        <v>98</v>
      </c>
      <c r="C81" s="276">
        <v>183.85</v>
      </c>
      <c r="D81" s="278">
        <v>183.81666666666669</v>
      </c>
      <c r="E81" s="278">
        <v>181.03333333333339</v>
      </c>
      <c r="F81" s="278">
        <v>178.2166666666667</v>
      </c>
      <c r="G81" s="278">
        <v>175.43333333333339</v>
      </c>
      <c r="H81" s="278">
        <v>186.63333333333338</v>
      </c>
      <c r="I81" s="278">
        <v>189.41666666666669</v>
      </c>
      <c r="J81" s="278">
        <v>192.23333333333338</v>
      </c>
      <c r="K81" s="276">
        <v>186.6</v>
      </c>
      <c r="L81" s="276">
        <v>181</v>
      </c>
      <c r="M81" s="276">
        <v>45.051819999999999</v>
      </c>
    </row>
    <row r="82" spans="1:13">
      <c r="A82" s="300">
        <v>73</v>
      </c>
      <c r="B82" s="276" t="s">
        <v>99</v>
      </c>
      <c r="C82" s="276">
        <v>65.599999999999994</v>
      </c>
      <c r="D82" s="278">
        <v>64.583333333333329</v>
      </c>
      <c r="E82" s="278">
        <v>63.316666666666663</v>
      </c>
      <c r="F82" s="278">
        <v>61.033333333333331</v>
      </c>
      <c r="G82" s="278">
        <v>59.766666666666666</v>
      </c>
      <c r="H82" s="278">
        <v>66.86666666666666</v>
      </c>
      <c r="I82" s="278">
        <v>68.13333333333334</v>
      </c>
      <c r="J82" s="278">
        <v>70.416666666666657</v>
      </c>
      <c r="K82" s="276">
        <v>65.849999999999994</v>
      </c>
      <c r="L82" s="276">
        <v>62.3</v>
      </c>
      <c r="M82" s="276">
        <v>540.97063000000003</v>
      </c>
    </row>
    <row r="83" spans="1:13">
      <c r="A83" s="300">
        <v>74</v>
      </c>
      <c r="B83" s="276" t="s">
        <v>370</v>
      </c>
      <c r="C83" s="276">
        <v>152.94999999999999</v>
      </c>
      <c r="D83" s="278">
        <v>152.30000000000001</v>
      </c>
      <c r="E83" s="278">
        <v>148.70000000000002</v>
      </c>
      <c r="F83" s="278">
        <v>144.45000000000002</v>
      </c>
      <c r="G83" s="278">
        <v>140.85000000000002</v>
      </c>
      <c r="H83" s="278">
        <v>156.55000000000001</v>
      </c>
      <c r="I83" s="278">
        <v>160.15000000000003</v>
      </c>
      <c r="J83" s="278">
        <v>164.4</v>
      </c>
      <c r="K83" s="276">
        <v>155.9</v>
      </c>
      <c r="L83" s="276">
        <v>148.05000000000001</v>
      </c>
      <c r="M83" s="276">
        <v>79.810130000000001</v>
      </c>
    </row>
    <row r="84" spans="1:13">
      <c r="A84" s="300">
        <v>75</v>
      </c>
      <c r="B84" s="276" t="s">
        <v>244</v>
      </c>
      <c r="C84" s="276">
        <v>78.55</v>
      </c>
      <c r="D84" s="278">
        <v>78.55</v>
      </c>
      <c r="E84" s="278">
        <v>78.55</v>
      </c>
      <c r="F84" s="278">
        <v>78.55</v>
      </c>
      <c r="G84" s="278">
        <v>78.55</v>
      </c>
      <c r="H84" s="278">
        <v>78.55</v>
      </c>
      <c r="I84" s="278">
        <v>78.55</v>
      </c>
      <c r="J84" s="278">
        <v>78.55</v>
      </c>
      <c r="K84" s="276">
        <v>78.55</v>
      </c>
      <c r="L84" s="276">
        <v>78.55</v>
      </c>
      <c r="M84" s="276">
        <v>19.296399999999998</v>
      </c>
    </row>
    <row r="85" spans="1:13">
      <c r="A85" s="300">
        <v>76</v>
      </c>
      <c r="B85" s="276" t="s">
        <v>100</v>
      </c>
      <c r="C85" s="276">
        <v>110.7</v>
      </c>
      <c r="D85" s="278">
        <v>108.59999999999998</v>
      </c>
      <c r="E85" s="278">
        <v>105.19999999999996</v>
      </c>
      <c r="F85" s="278">
        <v>99.699999999999974</v>
      </c>
      <c r="G85" s="278">
        <v>96.299999999999955</v>
      </c>
      <c r="H85" s="278">
        <v>114.09999999999997</v>
      </c>
      <c r="I85" s="278">
        <v>117.49999999999997</v>
      </c>
      <c r="J85" s="278">
        <v>122.99999999999997</v>
      </c>
      <c r="K85" s="276">
        <v>112</v>
      </c>
      <c r="L85" s="276">
        <v>103.1</v>
      </c>
      <c r="M85" s="276">
        <v>856.84452999999996</v>
      </c>
    </row>
    <row r="86" spans="1:13">
      <c r="A86" s="300">
        <v>77</v>
      </c>
      <c r="B86" s="276" t="s">
        <v>245</v>
      </c>
      <c r="C86" s="276">
        <v>140</v>
      </c>
      <c r="D86" s="278">
        <v>140.5</v>
      </c>
      <c r="E86" s="278">
        <v>139</v>
      </c>
      <c r="F86" s="278">
        <v>138</v>
      </c>
      <c r="G86" s="278">
        <v>136.5</v>
      </c>
      <c r="H86" s="278">
        <v>141.5</v>
      </c>
      <c r="I86" s="278">
        <v>143</v>
      </c>
      <c r="J86" s="278">
        <v>144</v>
      </c>
      <c r="K86" s="276">
        <v>142</v>
      </c>
      <c r="L86" s="276">
        <v>139.5</v>
      </c>
      <c r="M86" s="276">
        <v>4.2240099999999998</v>
      </c>
    </row>
    <row r="87" spans="1:13">
      <c r="A87" s="300">
        <v>78</v>
      </c>
      <c r="B87" s="276" t="s">
        <v>101</v>
      </c>
      <c r="C87" s="276">
        <v>477.1</v>
      </c>
      <c r="D87" s="278">
        <v>477.0333333333333</v>
      </c>
      <c r="E87" s="278">
        <v>473.16666666666663</v>
      </c>
      <c r="F87" s="278">
        <v>469.23333333333335</v>
      </c>
      <c r="G87" s="278">
        <v>465.36666666666667</v>
      </c>
      <c r="H87" s="278">
        <v>480.96666666666658</v>
      </c>
      <c r="I87" s="278">
        <v>484.83333333333326</v>
      </c>
      <c r="J87" s="278">
        <v>488.76666666666654</v>
      </c>
      <c r="K87" s="276">
        <v>480.9</v>
      </c>
      <c r="L87" s="276">
        <v>473.1</v>
      </c>
      <c r="M87" s="276">
        <v>21.8566</v>
      </c>
    </row>
    <row r="88" spans="1:13">
      <c r="A88" s="300">
        <v>79</v>
      </c>
      <c r="B88" s="276" t="s">
        <v>103</v>
      </c>
      <c r="C88" s="276">
        <v>26.2</v>
      </c>
      <c r="D88" s="278">
        <v>26.400000000000002</v>
      </c>
      <c r="E88" s="278">
        <v>25.800000000000004</v>
      </c>
      <c r="F88" s="278">
        <v>25.400000000000002</v>
      </c>
      <c r="G88" s="278">
        <v>24.800000000000004</v>
      </c>
      <c r="H88" s="278">
        <v>26.800000000000004</v>
      </c>
      <c r="I88" s="278">
        <v>27.400000000000006</v>
      </c>
      <c r="J88" s="278">
        <v>27.800000000000004</v>
      </c>
      <c r="K88" s="276">
        <v>27</v>
      </c>
      <c r="L88" s="276">
        <v>26</v>
      </c>
      <c r="M88" s="276">
        <v>102.67533</v>
      </c>
    </row>
    <row r="89" spans="1:13">
      <c r="A89" s="300">
        <v>80</v>
      </c>
      <c r="B89" s="276" t="s">
        <v>246</v>
      </c>
      <c r="C89" s="276">
        <v>509.2</v>
      </c>
      <c r="D89" s="278">
        <v>507.8</v>
      </c>
      <c r="E89" s="278">
        <v>503.6</v>
      </c>
      <c r="F89" s="278">
        <v>498</v>
      </c>
      <c r="G89" s="278">
        <v>493.8</v>
      </c>
      <c r="H89" s="278">
        <v>513.40000000000009</v>
      </c>
      <c r="I89" s="278">
        <v>517.59999999999991</v>
      </c>
      <c r="J89" s="278">
        <v>523.20000000000005</v>
      </c>
      <c r="K89" s="276">
        <v>512</v>
      </c>
      <c r="L89" s="276">
        <v>502.2</v>
      </c>
      <c r="M89" s="276">
        <v>1.01769</v>
      </c>
    </row>
    <row r="90" spans="1:13">
      <c r="A90" s="300">
        <v>81</v>
      </c>
      <c r="B90" s="276" t="s">
        <v>104</v>
      </c>
      <c r="C90" s="276">
        <v>705.6</v>
      </c>
      <c r="D90" s="278">
        <v>707.9</v>
      </c>
      <c r="E90" s="278">
        <v>700.25</v>
      </c>
      <c r="F90" s="278">
        <v>694.9</v>
      </c>
      <c r="G90" s="278">
        <v>687.25</v>
      </c>
      <c r="H90" s="278">
        <v>713.25</v>
      </c>
      <c r="I90" s="278">
        <v>720.89999999999986</v>
      </c>
      <c r="J90" s="278">
        <v>726.25</v>
      </c>
      <c r="K90" s="276">
        <v>715.55</v>
      </c>
      <c r="L90" s="276">
        <v>702.55</v>
      </c>
      <c r="M90" s="276">
        <v>13.285119999999999</v>
      </c>
    </row>
    <row r="91" spans="1:13">
      <c r="A91" s="300">
        <v>82</v>
      </c>
      <c r="B91" s="276" t="s">
        <v>247</v>
      </c>
      <c r="C91" s="276">
        <v>408.15</v>
      </c>
      <c r="D91" s="278">
        <v>408.38333333333327</v>
      </c>
      <c r="E91" s="278">
        <v>405.81666666666655</v>
      </c>
      <c r="F91" s="278">
        <v>403.48333333333329</v>
      </c>
      <c r="G91" s="278">
        <v>400.91666666666657</v>
      </c>
      <c r="H91" s="278">
        <v>410.71666666666653</v>
      </c>
      <c r="I91" s="278">
        <v>413.28333333333325</v>
      </c>
      <c r="J91" s="278">
        <v>415.6166666666665</v>
      </c>
      <c r="K91" s="276">
        <v>410.95</v>
      </c>
      <c r="L91" s="276">
        <v>406.05</v>
      </c>
      <c r="M91" s="276">
        <v>0.73682999999999998</v>
      </c>
    </row>
    <row r="92" spans="1:13">
      <c r="A92" s="300">
        <v>83</v>
      </c>
      <c r="B92" s="276" t="s">
        <v>248</v>
      </c>
      <c r="C92" s="276">
        <v>1187.0999999999999</v>
      </c>
      <c r="D92" s="278">
        <v>1187.0666666666666</v>
      </c>
      <c r="E92" s="278">
        <v>1164.1333333333332</v>
      </c>
      <c r="F92" s="278">
        <v>1141.1666666666665</v>
      </c>
      <c r="G92" s="278">
        <v>1118.2333333333331</v>
      </c>
      <c r="H92" s="278">
        <v>1210.0333333333333</v>
      </c>
      <c r="I92" s="278">
        <v>1232.9666666666667</v>
      </c>
      <c r="J92" s="278">
        <v>1255.9333333333334</v>
      </c>
      <c r="K92" s="276">
        <v>1210</v>
      </c>
      <c r="L92" s="276">
        <v>1164.0999999999999</v>
      </c>
      <c r="M92" s="276">
        <v>16.165769999999998</v>
      </c>
    </row>
    <row r="93" spans="1:13">
      <c r="A93" s="300">
        <v>84</v>
      </c>
      <c r="B93" s="276" t="s">
        <v>105</v>
      </c>
      <c r="C93" s="276">
        <v>907.8</v>
      </c>
      <c r="D93" s="278">
        <v>893.55000000000007</v>
      </c>
      <c r="E93" s="278">
        <v>876.40000000000009</v>
      </c>
      <c r="F93" s="278">
        <v>845</v>
      </c>
      <c r="G93" s="278">
        <v>827.85</v>
      </c>
      <c r="H93" s="278">
        <v>924.95000000000016</v>
      </c>
      <c r="I93" s="278">
        <v>942.1</v>
      </c>
      <c r="J93" s="278">
        <v>973.50000000000023</v>
      </c>
      <c r="K93" s="276">
        <v>910.7</v>
      </c>
      <c r="L93" s="276">
        <v>862.15</v>
      </c>
      <c r="M93" s="276">
        <v>41.104050000000001</v>
      </c>
    </row>
    <row r="94" spans="1:13">
      <c r="A94" s="300">
        <v>85</v>
      </c>
      <c r="B94" s="276" t="s">
        <v>250</v>
      </c>
      <c r="C94" s="276">
        <v>227.85</v>
      </c>
      <c r="D94" s="278">
        <v>226.78333333333333</v>
      </c>
      <c r="E94" s="278">
        <v>221.06666666666666</v>
      </c>
      <c r="F94" s="278">
        <v>214.28333333333333</v>
      </c>
      <c r="G94" s="278">
        <v>208.56666666666666</v>
      </c>
      <c r="H94" s="278">
        <v>233.56666666666666</v>
      </c>
      <c r="I94" s="278">
        <v>239.2833333333333</v>
      </c>
      <c r="J94" s="278">
        <v>246.06666666666666</v>
      </c>
      <c r="K94" s="276">
        <v>232.5</v>
      </c>
      <c r="L94" s="276">
        <v>220</v>
      </c>
      <c r="M94" s="276">
        <v>16.664429999999999</v>
      </c>
    </row>
    <row r="95" spans="1:13">
      <c r="A95" s="300">
        <v>86</v>
      </c>
      <c r="B95" s="276" t="s">
        <v>386</v>
      </c>
      <c r="C95" s="276">
        <v>340.8</v>
      </c>
      <c r="D95" s="278">
        <v>344.95</v>
      </c>
      <c r="E95" s="278">
        <v>335.84999999999997</v>
      </c>
      <c r="F95" s="278">
        <v>330.9</v>
      </c>
      <c r="G95" s="278">
        <v>321.79999999999995</v>
      </c>
      <c r="H95" s="278">
        <v>349.9</v>
      </c>
      <c r="I95" s="278">
        <v>359</v>
      </c>
      <c r="J95" s="278">
        <v>363.95</v>
      </c>
      <c r="K95" s="276">
        <v>354.05</v>
      </c>
      <c r="L95" s="276">
        <v>340</v>
      </c>
      <c r="M95" s="276">
        <v>17.431190000000001</v>
      </c>
    </row>
    <row r="96" spans="1:13">
      <c r="A96" s="300">
        <v>87</v>
      </c>
      <c r="B96" s="276" t="s">
        <v>106</v>
      </c>
      <c r="C96" s="276">
        <v>823.4</v>
      </c>
      <c r="D96" s="278">
        <v>820.48333333333323</v>
      </c>
      <c r="E96" s="278">
        <v>801.01666666666642</v>
      </c>
      <c r="F96" s="278">
        <v>778.63333333333321</v>
      </c>
      <c r="G96" s="278">
        <v>759.1666666666664</v>
      </c>
      <c r="H96" s="278">
        <v>842.86666666666645</v>
      </c>
      <c r="I96" s="278">
        <v>862.33333333333337</v>
      </c>
      <c r="J96" s="278">
        <v>884.71666666666647</v>
      </c>
      <c r="K96" s="276">
        <v>839.95</v>
      </c>
      <c r="L96" s="276">
        <v>798.1</v>
      </c>
      <c r="M96" s="276">
        <v>37.662199999999999</v>
      </c>
    </row>
    <row r="97" spans="1:13">
      <c r="A97" s="300">
        <v>88</v>
      </c>
      <c r="B97" s="276" t="s">
        <v>108</v>
      </c>
      <c r="C97" s="276">
        <v>834.1</v>
      </c>
      <c r="D97" s="278">
        <v>828.30000000000007</v>
      </c>
      <c r="E97" s="278">
        <v>820.90000000000009</v>
      </c>
      <c r="F97" s="278">
        <v>807.7</v>
      </c>
      <c r="G97" s="278">
        <v>800.30000000000007</v>
      </c>
      <c r="H97" s="278">
        <v>841.50000000000011</v>
      </c>
      <c r="I97" s="278">
        <v>848.9</v>
      </c>
      <c r="J97" s="278">
        <v>862.10000000000014</v>
      </c>
      <c r="K97" s="276">
        <v>835.7</v>
      </c>
      <c r="L97" s="276">
        <v>815.1</v>
      </c>
      <c r="M97" s="276">
        <v>80.787850000000006</v>
      </c>
    </row>
    <row r="98" spans="1:13">
      <c r="A98" s="300">
        <v>89</v>
      </c>
      <c r="B98" s="276" t="s">
        <v>109</v>
      </c>
      <c r="C98" s="276">
        <v>2306.9499999999998</v>
      </c>
      <c r="D98" s="278">
        <v>2282.8666666666668</v>
      </c>
      <c r="E98" s="278">
        <v>2241.7333333333336</v>
      </c>
      <c r="F98" s="278">
        <v>2176.5166666666669</v>
      </c>
      <c r="G98" s="278">
        <v>2135.3833333333337</v>
      </c>
      <c r="H98" s="278">
        <v>2348.0833333333335</v>
      </c>
      <c r="I98" s="278">
        <v>2389.2166666666667</v>
      </c>
      <c r="J98" s="278">
        <v>2454.4333333333334</v>
      </c>
      <c r="K98" s="276">
        <v>2324</v>
      </c>
      <c r="L98" s="276">
        <v>2217.65</v>
      </c>
      <c r="M98" s="276">
        <v>70.316699999999997</v>
      </c>
    </row>
    <row r="99" spans="1:13">
      <c r="A99" s="300">
        <v>90</v>
      </c>
      <c r="B99" s="276" t="s">
        <v>252</v>
      </c>
      <c r="C99" s="276">
        <v>2511.4499999999998</v>
      </c>
      <c r="D99" s="278">
        <v>2520.2666666666664</v>
      </c>
      <c r="E99" s="278">
        <v>2491.1833333333329</v>
      </c>
      <c r="F99" s="278">
        <v>2470.9166666666665</v>
      </c>
      <c r="G99" s="278">
        <v>2441.833333333333</v>
      </c>
      <c r="H99" s="278">
        <v>2540.5333333333328</v>
      </c>
      <c r="I99" s="278">
        <v>2569.6166666666668</v>
      </c>
      <c r="J99" s="278">
        <v>2589.8833333333328</v>
      </c>
      <c r="K99" s="276">
        <v>2549.35</v>
      </c>
      <c r="L99" s="276">
        <v>2500</v>
      </c>
      <c r="M99" s="276">
        <v>3.7372399999999999</v>
      </c>
    </row>
    <row r="100" spans="1:13">
      <c r="A100" s="300">
        <v>91</v>
      </c>
      <c r="B100" s="276" t="s">
        <v>110</v>
      </c>
      <c r="C100" s="276">
        <v>1433.3</v>
      </c>
      <c r="D100" s="278">
        <v>1435.9333333333334</v>
      </c>
      <c r="E100" s="278">
        <v>1422.8666666666668</v>
      </c>
      <c r="F100" s="278">
        <v>1412.4333333333334</v>
      </c>
      <c r="G100" s="278">
        <v>1399.3666666666668</v>
      </c>
      <c r="H100" s="278">
        <v>1446.3666666666668</v>
      </c>
      <c r="I100" s="278">
        <v>1459.4333333333334</v>
      </c>
      <c r="J100" s="278">
        <v>1469.8666666666668</v>
      </c>
      <c r="K100" s="276">
        <v>1449</v>
      </c>
      <c r="L100" s="276">
        <v>1425.5</v>
      </c>
      <c r="M100" s="276">
        <v>85.737870000000001</v>
      </c>
    </row>
    <row r="101" spans="1:13">
      <c r="A101" s="300">
        <v>92</v>
      </c>
      <c r="B101" s="276" t="s">
        <v>253</v>
      </c>
      <c r="C101" s="276">
        <v>641.9</v>
      </c>
      <c r="D101" s="278">
        <v>645.80000000000007</v>
      </c>
      <c r="E101" s="278">
        <v>635.60000000000014</v>
      </c>
      <c r="F101" s="278">
        <v>629.30000000000007</v>
      </c>
      <c r="G101" s="278">
        <v>619.10000000000014</v>
      </c>
      <c r="H101" s="278">
        <v>652.10000000000014</v>
      </c>
      <c r="I101" s="278">
        <v>662.30000000000018</v>
      </c>
      <c r="J101" s="278">
        <v>668.60000000000014</v>
      </c>
      <c r="K101" s="276">
        <v>656</v>
      </c>
      <c r="L101" s="276">
        <v>639.5</v>
      </c>
      <c r="M101" s="276">
        <v>45.690570000000001</v>
      </c>
    </row>
    <row r="102" spans="1:13">
      <c r="A102" s="300">
        <v>93</v>
      </c>
      <c r="B102" s="276" t="s">
        <v>111</v>
      </c>
      <c r="C102" s="276">
        <v>3110.25</v>
      </c>
      <c r="D102" s="278">
        <v>3105.0666666666671</v>
      </c>
      <c r="E102" s="278">
        <v>3080.233333333334</v>
      </c>
      <c r="F102" s="278">
        <v>3050.2166666666672</v>
      </c>
      <c r="G102" s="278">
        <v>3025.3833333333341</v>
      </c>
      <c r="H102" s="278">
        <v>3135.0833333333339</v>
      </c>
      <c r="I102" s="278">
        <v>3159.916666666667</v>
      </c>
      <c r="J102" s="278">
        <v>3189.9333333333338</v>
      </c>
      <c r="K102" s="276">
        <v>3129.9</v>
      </c>
      <c r="L102" s="276">
        <v>3075.05</v>
      </c>
      <c r="M102" s="276">
        <v>15.034269999999999</v>
      </c>
    </row>
    <row r="103" spans="1:13">
      <c r="A103" s="300">
        <v>94</v>
      </c>
      <c r="B103" s="276" t="s">
        <v>114</v>
      </c>
      <c r="C103" s="276">
        <v>229.3</v>
      </c>
      <c r="D103" s="278">
        <v>227.76666666666665</v>
      </c>
      <c r="E103" s="278">
        <v>224.0333333333333</v>
      </c>
      <c r="F103" s="278">
        <v>218.76666666666665</v>
      </c>
      <c r="G103" s="278">
        <v>215.0333333333333</v>
      </c>
      <c r="H103" s="278">
        <v>233.0333333333333</v>
      </c>
      <c r="I103" s="278">
        <v>236.76666666666665</v>
      </c>
      <c r="J103" s="278">
        <v>242.0333333333333</v>
      </c>
      <c r="K103" s="276">
        <v>231.5</v>
      </c>
      <c r="L103" s="276">
        <v>222.5</v>
      </c>
      <c r="M103" s="276">
        <v>168.69243</v>
      </c>
    </row>
    <row r="104" spans="1:13">
      <c r="A104" s="300">
        <v>95</v>
      </c>
      <c r="B104" s="276" t="s">
        <v>115</v>
      </c>
      <c r="C104" s="276">
        <v>211.6</v>
      </c>
      <c r="D104" s="278">
        <v>210.9666666666667</v>
      </c>
      <c r="E104" s="278">
        <v>209.43333333333339</v>
      </c>
      <c r="F104" s="278">
        <v>207.26666666666671</v>
      </c>
      <c r="G104" s="278">
        <v>205.73333333333341</v>
      </c>
      <c r="H104" s="278">
        <v>213.13333333333338</v>
      </c>
      <c r="I104" s="278">
        <v>214.66666666666669</v>
      </c>
      <c r="J104" s="278">
        <v>216.83333333333337</v>
      </c>
      <c r="K104" s="276">
        <v>212.5</v>
      </c>
      <c r="L104" s="276">
        <v>208.8</v>
      </c>
      <c r="M104" s="276">
        <v>40.185040000000001</v>
      </c>
    </row>
    <row r="105" spans="1:13">
      <c r="A105" s="300">
        <v>96</v>
      </c>
      <c r="B105" s="276" t="s">
        <v>116</v>
      </c>
      <c r="C105" s="276">
        <v>2133.0500000000002</v>
      </c>
      <c r="D105" s="278">
        <v>2140.5499999999997</v>
      </c>
      <c r="E105" s="278">
        <v>2122.0999999999995</v>
      </c>
      <c r="F105" s="278">
        <v>2111.1499999999996</v>
      </c>
      <c r="G105" s="278">
        <v>2092.6999999999994</v>
      </c>
      <c r="H105" s="278">
        <v>2151.4999999999995</v>
      </c>
      <c r="I105" s="278">
        <v>2169.9499999999994</v>
      </c>
      <c r="J105" s="278">
        <v>2180.8999999999996</v>
      </c>
      <c r="K105" s="276">
        <v>2159</v>
      </c>
      <c r="L105" s="276">
        <v>2129.6</v>
      </c>
      <c r="M105" s="276">
        <v>22.267420000000001</v>
      </c>
    </row>
    <row r="106" spans="1:13">
      <c r="A106" s="300">
        <v>97</v>
      </c>
      <c r="B106" s="276" t="s">
        <v>254</v>
      </c>
      <c r="C106" s="276">
        <v>227.6</v>
      </c>
      <c r="D106" s="278">
        <v>229.86666666666667</v>
      </c>
      <c r="E106" s="278">
        <v>224.73333333333335</v>
      </c>
      <c r="F106" s="278">
        <v>221.86666666666667</v>
      </c>
      <c r="G106" s="278">
        <v>216.73333333333335</v>
      </c>
      <c r="H106" s="278">
        <v>232.73333333333335</v>
      </c>
      <c r="I106" s="278">
        <v>237.86666666666667</v>
      </c>
      <c r="J106" s="278">
        <v>240.73333333333335</v>
      </c>
      <c r="K106" s="276">
        <v>235</v>
      </c>
      <c r="L106" s="276">
        <v>227</v>
      </c>
      <c r="M106" s="276">
        <v>10.10004</v>
      </c>
    </row>
    <row r="107" spans="1:13">
      <c r="A107" s="300">
        <v>98</v>
      </c>
      <c r="B107" s="276" t="s">
        <v>255</v>
      </c>
      <c r="C107" s="276">
        <v>37.25</v>
      </c>
      <c r="D107" s="278">
        <v>36.716666666666669</v>
      </c>
      <c r="E107" s="278">
        <v>35.733333333333334</v>
      </c>
      <c r="F107" s="278">
        <v>34.216666666666669</v>
      </c>
      <c r="G107" s="278">
        <v>33.233333333333334</v>
      </c>
      <c r="H107" s="278">
        <v>38.233333333333334</v>
      </c>
      <c r="I107" s="278">
        <v>39.216666666666669</v>
      </c>
      <c r="J107" s="278">
        <v>40.733333333333334</v>
      </c>
      <c r="K107" s="276">
        <v>37.700000000000003</v>
      </c>
      <c r="L107" s="276">
        <v>35.200000000000003</v>
      </c>
      <c r="M107" s="276">
        <v>47.898820000000001</v>
      </c>
    </row>
    <row r="108" spans="1:13">
      <c r="A108" s="300">
        <v>99</v>
      </c>
      <c r="B108" s="276" t="s">
        <v>117</v>
      </c>
      <c r="C108" s="276">
        <v>188.85</v>
      </c>
      <c r="D108" s="278">
        <v>189.45000000000002</v>
      </c>
      <c r="E108" s="278">
        <v>184.80000000000004</v>
      </c>
      <c r="F108" s="278">
        <v>180.75000000000003</v>
      </c>
      <c r="G108" s="278">
        <v>176.10000000000005</v>
      </c>
      <c r="H108" s="278">
        <v>193.50000000000003</v>
      </c>
      <c r="I108" s="278">
        <v>198.15</v>
      </c>
      <c r="J108" s="278">
        <v>202.20000000000002</v>
      </c>
      <c r="K108" s="276">
        <v>194.1</v>
      </c>
      <c r="L108" s="276">
        <v>185.4</v>
      </c>
      <c r="M108" s="276">
        <v>140.75120999999999</v>
      </c>
    </row>
    <row r="109" spans="1:13">
      <c r="A109" s="300">
        <v>100</v>
      </c>
      <c r="B109" s="276" t="s">
        <v>118</v>
      </c>
      <c r="C109" s="276">
        <v>485.1</v>
      </c>
      <c r="D109" s="278">
        <v>482.63333333333338</v>
      </c>
      <c r="E109" s="278">
        <v>476.76666666666677</v>
      </c>
      <c r="F109" s="278">
        <v>468.43333333333339</v>
      </c>
      <c r="G109" s="278">
        <v>462.56666666666678</v>
      </c>
      <c r="H109" s="278">
        <v>490.96666666666675</v>
      </c>
      <c r="I109" s="278">
        <v>496.83333333333343</v>
      </c>
      <c r="J109" s="278">
        <v>505.16666666666674</v>
      </c>
      <c r="K109" s="276">
        <v>488.5</v>
      </c>
      <c r="L109" s="276">
        <v>474.3</v>
      </c>
      <c r="M109" s="276">
        <v>201.20049</v>
      </c>
    </row>
    <row r="110" spans="1:13">
      <c r="A110" s="300">
        <v>101</v>
      </c>
      <c r="B110" s="276" t="s">
        <v>256</v>
      </c>
      <c r="C110" s="276">
        <v>1471.15</v>
      </c>
      <c r="D110" s="278">
        <v>1476.7</v>
      </c>
      <c r="E110" s="278">
        <v>1453.5</v>
      </c>
      <c r="F110" s="278">
        <v>1435.85</v>
      </c>
      <c r="G110" s="278">
        <v>1412.6499999999999</v>
      </c>
      <c r="H110" s="278">
        <v>1494.3500000000001</v>
      </c>
      <c r="I110" s="278">
        <v>1517.5500000000004</v>
      </c>
      <c r="J110" s="278">
        <v>1535.2000000000003</v>
      </c>
      <c r="K110" s="276">
        <v>1499.9</v>
      </c>
      <c r="L110" s="276">
        <v>1459.05</v>
      </c>
      <c r="M110" s="276">
        <v>11.0245</v>
      </c>
    </row>
    <row r="111" spans="1:13">
      <c r="A111" s="300">
        <v>102</v>
      </c>
      <c r="B111" s="276" t="s">
        <v>119</v>
      </c>
      <c r="C111" s="276">
        <v>457.35</v>
      </c>
      <c r="D111" s="278">
        <v>453.0333333333333</v>
      </c>
      <c r="E111" s="278">
        <v>447.06666666666661</v>
      </c>
      <c r="F111" s="278">
        <v>436.7833333333333</v>
      </c>
      <c r="G111" s="278">
        <v>430.81666666666661</v>
      </c>
      <c r="H111" s="278">
        <v>463.31666666666661</v>
      </c>
      <c r="I111" s="278">
        <v>469.2833333333333</v>
      </c>
      <c r="J111" s="278">
        <v>479.56666666666661</v>
      </c>
      <c r="K111" s="276">
        <v>459</v>
      </c>
      <c r="L111" s="276">
        <v>442.75</v>
      </c>
      <c r="M111" s="276">
        <v>23.687930000000001</v>
      </c>
    </row>
    <row r="112" spans="1:13">
      <c r="A112" s="300">
        <v>103</v>
      </c>
      <c r="B112" s="276" t="s">
        <v>257</v>
      </c>
      <c r="C112" s="276">
        <v>38.450000000000003</v>
      </c>
      <c r="D112" s="278">
        <v>38.56666666666667</v>
      </c>
      <c r="E112" s="278">
        <v>37.88333333333334</v>
      </c>
      <c r="F112" s="278">
        <v>37.31666666666667</v>
      </c>
      <c r="G112" s="278">
        <v>36.63333333333334</v>
      </c>
      <c r="H112" s="278">
        <v>39.13333333333334</v>
      </c>
      <c r="I112" s="278">
        <v>39.816666666666663</v>
      </c>
      <c r="J112" s="278">
        <v>40.38333333333334</v>
      </c>
      <c r="K112" s="276">
        <v>39.25</v>
      </c>
      <c r="L112" s="276">
        <v>38</v>
      </c>
      <c r="M112" s="276">
        <v>21.158909999999999</v>
      </c>
    </row>
    <row r="113" spans="1:13">
      <c r="A113" s="300">
        <v>104</v>
      </c>
      <c r="B113" s="276" t="s">
        <v>120</v>
      </c>
      <c r="C113" s="276">
        <v>10</v>
      </c>
      <c r="D113" s="278">
        <v>9.9833333333333343</v>
      </c>
      <c r="E113" s="278">
        <v>9.6166666666666689</v>
      </c>
      <c r="F113" s="278">
        <v>9.2333333333333343</v>
      </c>
      <c r="G113" s="278">
        <v>8.8666666666666689</v>
      </c>
      <c r="H113" s="278">
        <v>10.366666666666669</v>
      </c>
      <c r="I113" s="278">
        <v>10.733333333333336</v>
      </c>
      <c r="J113" s="278">
        <v>11.116666666666669</v>
      </c>
      <c r="K113" s="276">
        <v>10.35</v>
      </c>
      <c r="L113" s="276">
        <v>9.6</v>
      </c>
      <c r="M113" s="276">
        <v>3543.2048399999999</v>
      </c>
    </row>
    <row r="114" spans="1:13">
      <c r="A114" s="300">
        <v>105</v>
      </c>
      <c r="B114" s="276" t="s">
        <v>121</v>
      </c>
      <c r="C114" s="276">
        <v>37.1</v>
      </c>
      <c r="D114" s="278">
        <v>36.983333333333334</v>
      </c>
      <c r="E114" s="278">
        <v>36.666666666666671</v>
      </c>
      <c r="F114" s="278">
        <v>36.233333333333334</v>
      </c>
      <c r="G114" s="278">
        <v>35.916666666666671</v>
      </c>
      <c r="H114" s="278">
        <v>37.416666666666671</v>
      </c>
      <c r="I114" s="278">
        <v>37.733333333333334</v>
      </c>
      <c r="J114" s="278">
        <v>38.166666666666671</v>
      </c>
      <c r="K114" s="276">
        <v>37.299999999999997</v>
      </c>
      <c r="L114" s="276">
        <v>36.549999999999997</v>
      </c>
      <c r="M114" s="276">
        <v>232.24843999999999</v>
      </c>
    </row>
    <row r="115" spans="1:13">
      <c r="A115" s="300">
        <v>106</v>
      </c>
      <c r="B115" s="276" t="s">
        <v>122</v>
      </c>
      <c r="C115" s="276">
        <v>482.4</v>
      </c>
      <c r="D115" s="278">
        <v>489.08333333333331</v>
      </c>
      <c r="E115" s="278">
        <v>474.31666666666661</v>
      </c>
      <c r="F115" s="278">
        <v>466.23333333333329</v>
      </c>
      <c r="G115" s="278">
        <v>451.46666666666658</v>
      </c>
      <c r="H115" s="278">
        <v>497.16666666666663</v>
      </c>
      <c r="I115" s="278">
        <v>511.93333333333339</v>
      </c>
      <c r="J115" s="278">
        <v>520.01666666666665</v>
      </c>
      <c r="K115" s="276">
        <v>503.85</v>
      </c>
      <c r="L115" s="276">
        <v>481</v>
      </c>
      <c r="M115" s="276">
        <v>50.639949999999999</v>
      </c>
    </row>
    <row r="116" spans="1:13">
      <c r="A116" s="300">
        <v>107</v>
      </c>
      <c r="B116" s="276" t="s">
        <v>260</v>
      </c>
      <c r="C116" s="276">
        <v>120.1</v>
      </c>
      <c r="D116" s="278">
        <v>120.21666666666665</v>
      </c>
      <c r="E116" s="278">
        <v>118.48333333333331</v>
      </c>
      <c r="F116" s="278">
        <v>116.86666666666665</v>
      </c>
      <c r="G116" s="278">
        <v>115.1333333333333</v>
      </c>
      <c r="H116" s="278">
        <v>121.83333333333331</v>
      </c>
      <c r="I116" s="278">
        <v>123.56666666666666</v>
      </c>
      <c r="J116" s="278">
        <v>125.18333333333332</v>
      </c>
      <c r="K116" s="276">
        <v>121.95</v>
      </c>
      <c r="L116" s="276">
        <v>118.6</v>
      </c>
      <c r="M116" s="276">
        <v>25.501300000000001</v>
      </c>
    </row>
    <row r="117" spans="1:13">
      <c r="A117" s="300">
        <v>108</v>
      </c>
      <c r="B117" s="276" t="s">
        <v>123</v>
      </c>
      <c r="C117" s="276">
        <v>1559.75</v>
      </c>
      <c r="D117" s="278">
        <v>1548.8999999999999</v>
      </c>
      <c r="E117" s="278">
        <v>1526.3499999999997</v>
      </c>
      <c r="F117" s="278">
        <v>1492.9499999999998</v>
      </c>
      <c r="G117" s="278">
        <v>1470.3999999999996</v>
      </c>
      <c r="H117" s="278">
        <v>1582.2999999999997</v>
      </c>
      <c r="I117" s="278">
        <v>1604.85</v>
      </c>
      <c r="J117" s="278">
        <v>1638.2499999999998</v>
      </c>
      <c r="K117" s="276">
        <v>1571.45</v>
      </c>
      <c r="L117" s="276">
        <v>1515.5</v>
      </c>
      <c r="M117" s="276">
        <v>15.81554</v>
      </c>
    </row>
    <row r="118" spans="1:13">
      <c r="A118" s="300">
        <v>109</v>
      </c>
      <c r="B118" s="276" t="s">
        <v>124</v>
      </c>
      <c r="C118" s="276">
        <v>895.5</v>
      </c>
      <c r="D118" s="278">
        <v>884.5333333333333</v>
      </c>
      <c r="E118" s="278">
        <v>869.06666666666661</v>
      </c>
      <c r="F118" s="278">
        <v>842.63333333333333</v>
      </c>
      <c r="G118" s="278">
        <v>827.16666666666663</v>
      </c>
      <c r="H118" s="278">
        <v>910.96666666666658</v>
      </c>
      <c r="I118" s="278">
        <v>926.43333333333328</v>
      </c>
      <c r="J118" s="278">
        <v>952.86666666666656</v>
      </c>
      <c r="K118" s="276">
        <v>900</v>
      </c>
      <c r="L118" s="276">
        <v>858.1</v>
      </c>
      <c r="M118" s="276">
        <v>146.90547000000001</v>
      </c>
    </row>
    <row r="119" spans="1:13">
      <c r="A119" s="300">
        <v>110</v>
      </c>
      <c r="B119" s="276" t="s">
        <v>125</v>
      </c>
      <c r="C119" s="276">
        <v>216</v>
      </c>
      <c r="D119" s="278">
        <v>218.73333333333335</v>
      </c>
      <c r="E119" s="278">
        <v>212.26666666666671</v>
      </c>
      <c r="F119" s="278">
        <v>208.53333333333336</v>
      </c>
      <c r="G119" s="278">
        <v>202.06666666666672</v>
      </c>
      <c r="H119" s="278">
        <v>222.4666666666667</v>
      </c>
      <c r="I119" s="278">
        <v>228.93333333333334</v>
      </c>
      <c r="J119" s="278">
        <v>232.66666666666669</v>
      </c>
      <c r="K119" s="276">
        <v>225.2</v>
      </c>
      <c r="L119" s="276">
        <v>215</v>
      </c>
      <c r="M119" s="276">
        <v>175.77448999999999</v>
      </c>
    </row>
    <row r="120" spans="1:13">
      <c r="A120" s="300">
        <v>111</v>
      </c>
      <c r="B120" s="276" t="s">
        <v>126</v>
      </c>
      <c r="C120" s="276">
        <v>1137.8499999999999</v>
      </c>
      <c r="D120" s="278">
        <v>1127.7166666666665</v>
      </c>
      <c r="E120" s="278">
        <v>1115.1833333333329</v>
      </c>
      <c r="F120" s="278">
        <v>1092.5166666666664</v>
      </c>
      <c r="G120" s="278">
        <v>1079.9833333333329</v>
      </c>
      <c r="H120" s="278">
        <v>1150.383333333333</v>
      </c>
      <c r="I120" s="278">
        <v>1162.9166666666663</v>
      </c>
      <c r="J120" s="278">
        <v>1185.583333333333</v>
      </c>
      <c r="K120" s="276">
        <v>1140.25</v>
      </c>
      <c r="L120" s="276">
        <v>1105.05</v>
      </c>
      <c r="M120" s="276">
        <v>89.33802</v>
      </c>
    </row>
    <row r="121" spans="1:13">
      <c r="A121" s="300">
        <v>112</v>
      </c>
      <c r="B121" s="276" t="s">
        <v>127</v>
      </c>
      <c r="C121" s="276">
        <v>85.85</v>
      </c>
      <c r="D121" s="278">
        <v>85.316666666666663</v>
      </c>
      <c r="E121" s="278">
        <v>84.633333333333326</v>
      </c>
      <c r="F121" s="278">
        <v>83.416666666666657</v>
      </c>
      <c r="G121" s="278">
        <v>82.73333333333332</v>
      </c>
      <c r="H121" s="278">
        <v>86.533333333333331</v>
      </c>
      <c r="I121" s="278">
        <v>87.216666666666669</v>
      </c>
      <c r="J121" s="278">
        <v>88.433333333333337</v>
      </c>
      <c r="K121" s="276">
        <v>86</v>
      </c>
      <c r="L121" s="276">
        <v>84.1</v>
      </c>
      <c r="M121" s="276">
        <v>143.86967000000001</v>
      </c>
    </row>
    <row r="122" spans="1:13">
      <c r="A122" s="300">
        <v>113</v>
      </c>
      <c r="B122" s="276" t="s">
        <v>262</v>
      </c>
      <c r="C122" s="276">
        <v>2273.8000000000002</v>
      </c>
      <c r="D122" s="278">
        <v>2261</v>
      </c>
      <c r="E122" s="278">
        <v>2223</v>
      </c>
      <c r="F122" s="278">
        <v>2172.1999999999998</v>
      </c>
      <c r="G122" s="278">
        <v>2134.1999999999998</v>
      </c>
      <c r="H122" s="278">
        <v>2311.8000000000002</v>
      </c>
      <c r="I122" s="278">
        <v>2349.8000000000002</v>
      </c>
      <c r="J122" s="278">
        <v>2400.6000000000004</v>
      </c>
      <c r="K122" s="276">
        <v>2299</v>
      </c>
      <c r="L122" s="276">
        <v>2210.1999999999998</v>
      </c>
      <c r="M122" s="276">
        <v>9.4271700000000003</v>
      </c>
    </row>
    <row r="123" spans="1:13">
      <c r="A123" s="300">
        <v>114</v>
      </c>
      <c r="B123" s="276" t="s">
        <v>2931</v>
      </c>
      <c r="C123" s="276">
        <v>1358.1</v>
      </c>
      <c r="D123" s="278">
        <v>1359.8666666666666</v>
      </c>
      <c r="E123" s="278">
        <v>1351.7333333333331</v>
      </c>
      <c r="F123" s="278">
        <v>1345.3666666666666</v>
      </c>
      <c r="G123" s="278">
        <v>1337.2333333333331</v>
      </c>
      <c r="H123" s="278">
        <v>1366.2333333333331</v>
      </c>
      <c r="I123" s="278">
        <v>1374.3666666666668</v>
      </c>
      <c r="J123" s="278">
        <v>1380.7333333333331</v>
      </c>
      <c r="K123" s="276">
        <v>1368</v>
      </c>
      <c r="L123" s="276">
        <v>1353.5</v>
      </c>
      <c r="M123" s="276">
        <v>1.89344</v>
      </c>
    </row>
    <row r="124" spans="1:13">
      <c r="A124" s="300">
        <v>115</v>
      </c>
      <c r="B124" s="276" t="s">
        <v>128</v>
      </c>
      <c r="C124" s="276">
        <v>194.4</v>
      </c>
      <c r="D124" s="278">
        <v>194.38333333333333</v>
      </c>
      <c r="E124" s="278">
        <v>192.41666666666666</v>
      </c>
      <c r="F124" s="278">
        <v>190.43333333333334</v>
      </c>
      <c r="G124" s="278">
        <v>188.46666666666667</v>
      </c>
      <c r="H124" s="278">
        <v>196.36666666666665</v>
      </c>
      <c r="I124" s="278">
        <v>198.33333333333334</v>
      </c>
      <c r="J124" s="278">
        <v>200.31666666666663</v>
      </c>
      <c r="K124" s="276">
        <v>196.35</v>
      </c>
      <c r="L124" s="276">
        <v>192.4</v>
      </c>
      <c r="M124" s="276">
        <v>158.93346</v>
      </c>
    </row>
    <row r="125" spans="1:13">
      <c r="A125" s="300">
        <v>116</v>
      </c>
      <c r="B125" s="276" t="s">
        <v>129</v>
      </c>
      <c r="C125" s="276">
        <v>253.15</v>
      </c>
      <c r="D125" s="278">
        <v>251.4</v>
      </c>
      <c r="E125" s="278">
        <v>245.35000000000002</v>
      </c>
      <c r="F125" s="278">
        <v>237.55</v>
      </c>
      <c r="G125" s="278">
        <v>231.50000000000003</v>
      </c>
      <c r="H125" s="278">
        <v>259.20000000000005</v>
      </c>
      <c r="I125" s="278">
        <v>265.25</v>
      </c>
      <c r="J125" s="278">
        <v>273.05</v>
      </c>
      <c r="K125" s="276">
        <v>257.45</v>
      </c>
      <c r="L125" s="276">
        <v>243.6</v>
      </c>
      <c r="M125" s="276">
        <v>97.346969999999999</v>
      </c>
    </row>
    <row r="126" spans="1:13">
      <c r="A126" s="300">
        <v>117</v>
      </c>
      <c r="B126" s="276" t="s">
        <v>263</v>
      </c>
      <c r="C126" s="276">
        <v>63.1</v>
      </c>
      <c r="D126" s="278">
        <v>63.300000000000004</v>
      </c>
      <c r="E126" s="278">
        <v>62.050000000000011</v>
      </c>
      <c r="F126" s="278">
        <v>61.000000000000007</v>
      </c>
      <c r="G126" s="278">
        <v>59.750000000000014</v>
      </c>
      <c r="H126" s="278">
        <v>64.350000000000009</v>
      </c>
      <c r="I126" s="278">
        <v>65.599999999999994</v>
      </c>
      <c r="J126" s="278">
        <v>66.650000000000006</v>
      </c>
      <c r="K126" s="276">
        <v>64.55</v>
      </c>
      <c r="L126" s="276">
        <v>62.25</v>
      </c>
      <c r="M126" s="276">
        <v>21.91376</v>
      </c>
    </row>
    <row r="127" spans="1:13">
      <c r="A127" s="300">
        <v>118</v>
      </c>
      <c r="B127" s="276" t="s">
        <v>130</v>
      </c>
      <c r="C127" s="276">
        <v>358.15</v>
      </c>
      <c r="D127" s="278">
        <v>356.33333333333331</v>
      </c>
      <c r="E127" s="278">
        <v>353.66666666666663</v>
      </c>
      <c r="F127" s="278">
        <v>349.18333333333334</v>
      </c>
      <c r="G127" s="278">
        <v>346.51666666666665</v>
      </c>
      <c r="H127" s="278">
        <v>360.81666666666661</v>
      </c>
      <c r="I127" s="278">
        <v>363.48333333333323</v>
      </c>
      <c r="J127" s="278">
        <v>367.96666666666658</v>
      </c>
      <c r="K127" s="276">
        <v>359</v>
      </c>
      <c r="L127" s="276">
        <v>351.85</v>
      </c>
      <c r="M127" s="276">
        <v>64.754559999999998</v>
      </c>
    </row>
    <row r="128" spans="1:13">
      <c r="A128" s="300">
        <v>119</v>
      </c>
      <c r="B128" s="276" t="s">
        <v>264</v>
      </c>
      <c r="C128" s="276">
        <v>727.1</v>
      </c>
      <c r="D128" s="278">
        <v>724.88333333333333</v>
      </c>
      <c r="E128" s="278">
        <v>714.9666666666667</v>
      </c>
      <c r="F128" s="278">
        <v>702.83333333333337</v>
      </c>
      <c r="G128" s="278">
        <v>692.91666666666674</v>
      </c>
      <c r="H128" s="278">
        <v>737.01666666666665</v>
      </c>
      <c r="I128" s="278">
        <v>746.93333333333339</v>
      </c>
      <c r="J128" s="278">
        <v>759.06666666666661</v>
      </c>
      <c r="K128" s="276">
        <v>734.8</v>
      </c>
      <c r="L128" s="276">
        <v>712.75</v>
      </c>
      <c r="M128" s="276">
        <v>2.2162999999999999</v>
      </c>
    </row>
    <row r="129" spans="1:13">
      <c r="A129" s="300">
        <v>120</v>
      </c>
      <c r="B129" s="276" t="s">
        <v>131</v>
      </c>
      <c r="C129" s="276">
        <v>2511.9499999999998</v>
      </c>
      <c r="D129" s="278">
        <v>2509.35</v>
      </c>
      <c r="E129" s="278">
        <v>2468.6999999999998</v>
      </c>
      <c r="F129" s="278">
        <v>2425.4499999999998</v>
      </c>
      <c r="G129" s="278">
        <v>2384.7999999999997</v>
      </c>
      <c r="H129" s="278">
        <v>2552.6</v>
      </c>
      <c r="I129" s="278">
        <v>2593.2500000000005</v>
      </c>
      <c r="J129" s="278">
        <v>2636.5</v>
      </c>
      <c r="K129" s="276">
        <v>2550</v>
      </c>
      <c r="L129" s="276">
        <v>2466.1</v>
      </c>
      <c r="M129" s="276">
        <v>6.6936600000000004</v>
      </c>
    </row>
    <row r="130" spans="1:13">
      <c r="A130" s="300">
        <v>121</v>
      </c>
      <c r="B130" s="276" t="s">
        <v>133</v>
      </c>
      <c r="C130" s="276">
        <v>1875.85</v>
      </c>
      <c r="D130" s="278">
        <v>1890.1333333333332</v>
      </c>
      <c r="E130" s="278">
        <v>1850.2666666666664</v>
      </c>
      <c r="F130" s="278">
        <v>1824.6833333333332</v>
      </c>
      <c r="G130" s="278">
        <v>1784.8166666666664</v>
      </c>
      <c r="H130" s="278">
        <v>1915.7166666666665</v>
      </c>
      <c r="I130" s="278">
        <v>1955.5833333333333</v>
      </c>
      <c r="J130" s="278">
        <v>1981.1666666666665</v>
      </c>
      <c r="K130" s="276">
        <v>1930</v>
      </c>
      <c r="L130" s="276">
        <v>1864.55</v>
      </c>
      <c r="M130" s="276">
        <v>79.557980000000001</v>
      </c>
    </row>
    <row r="131" spans="1:13">
      <c r="A131" s="300">
        <v>122</v>
      </c>
      <c r="B131" s="276" t="s">
        <v>134</v>
      </c>
      <c r="C131" s="276">
        <v>87.75</v>
      </c>
      <c r="D131" s="278">
        <v>86.916666666666671</v>
      </c>
      <c r="E131" s="278">
        <v>84.833333333333343</v>
      </c>
      <c r="F131" s="278">
        <v>81.916666666666671</v>
      </c>
      <c r="G131" s="278">
        <v>79.833333333333343</v>
      </c>
      <c r="H131" s="278">
        <v>89.833333333333343</v>
      </c>
      <c r="I131" s="278">
        <v>91.916666666666686</v>
      </c>
      <c r="J131" s="278">
        <v>94.833333333333343</v>
      </c>
      <c r="K131" s="276">
        <v>89</v>
      </c>
      <c r="L131" s="276">
        <v>84</v>
      </c>
      <c r="M131" s="276">
        <v>310.20864999999998</v>
      </c>
    </row>
    <row r="132" spans="1:13">
      <c r="A132" s="300">
        <v>123</v>
      </c>
      <c r="B132" s="276" t="s">
        <v>358</v>
      </c>
      <c r="C132" s="276">
        <v>2278.6</v>
      </c>
      <c r="D132" s="278">
        <v>2280.6833333333334</v>
      </c>
      <c r="E132" s="278">
        <v>2259.1166666666668</v>
      </c>
      <c r="F132" s="278">
        <v>2239.6333333333332</v>
      </c>
      <c r="G132" s="278">
        <v>2218.0666666666666</v>
      </c>
      <c r="H132" s="278">
        <v>2300.166666666667</v>
      </c>
      <c r="I132" s="278">
        <v>2321.7333333333336</v>
      </c>
      <c r="J132" s="278">
        <v>2341.2166666666672</v>
      </c>
      <c r="K132" s="276">
        <v>2302.25</v>
      </c>
      <c r="L132" s="276">
        <v>2261.1999999999998</v>
      </c>
      <c r="M132" s="276">
        <v>1.0440199999999999</v>
      </c>
    </row>
    <row r="133" spans="1:13">
      <c r="A133" s="300">
        <v>124</v>
      </c>
      <c r="B133" s="276" t="s">
        <v>135</v>
      </c>
      <c r="C133" s="276">
        <v>339.3</v>
      </c>
      <c r="D133" s="278">
        <v>335.83333333333331</v>
      </c>
      <c r="E133" s="278">
        <v>329.16666666666663</v>
      </c>
      <c r="F133" s="278">
        <v>319.0333333333333</v>
      </c>
      <c r="G133" s="278">
        <v>312.36666666666662</v>
      </c>
      <c r="H133" s="278">
        <v>345.96666666666664</v>
      </c>
      <c r="I133" s="278">
        <v>352.63333333333327</v>
      </c>
      <c r="J133" s="278">
        <v>362.76666666666665</v>
      </c>
      <c r="K133" s="276">
        <v>342.5</v>
      </c>
      <c r="L133" s="276">
        <v>325.7</v>
      </c>
      <c r="M133" s="276">
        <v>105.316</v>
      </c>
    </row>
    <row r="134" spans="1:13">
      <c r="A134" s="300">
        <v>125</v>
      </c>
      <c r="B134" s="276" t="s">
        <v>136</v>
      </c>
      <c r="C134" s="276">
        <v>1115.95</v>
      </c>
      <c r="D134" s="278">
        <v>1122.3833333333332</v>
      </c>
      <c r="E134" s="278">
        <v>1104.7666666666664</v>
      </c>
      <c r="F134" s="278">
        <v>1093.5833333333333</v>
      </c>
      <c r="G134" s="278">
        <v>1075.9666666666665</v>
      </c>
      <c r="H134" s="278">
        <v>1133.5666666666664</v>
      </c>
      <c r="I134" s="278">
        <v>1151.1833333333332</v>
      </c>
      <c r="J134" s="278">
        <v>1162.3666666666663</v>
      </c>
      <c r="K134" s="276">
        <v>1140</v>
      </c>
      <c r="L134" s="276">
        <v>1111.2</v>
      </c>
      <c r="M134" s="276">
        <v>35.516039999999997</v>
      </c>
    </row>
    <row r="135" spans="1:13">
      <c r="A135" s="300">
        <v>126</v>
      </c>
      <c r="B135" s="276" t="s">
        <v>266</v>
      </c>
      <c r="C135" s="276">
        <v>3353.45</v>
      </c>
      <c r="D135" s="278">
        <v>3342.2833333333328</v>
      </c>
      <c r="E135" s="278">
        <v>3213.2166666666658</v>
      </c>
      <c r="F135" s="278">
        <v>3072.9833333333331</v>
      </c>
      <c r="G135" s="278">
        <v>2943.9166666666661</v>
      </c>
      <c r="H135" s="278">
        <v>3482.5166666666655</v>
      </c>
      <c r="I135" s="278">
        <v>3611.583333333333</v>
      </c>
      <c r="J135" s="278">
        <v>3751.8166666666652</v>
      </c>
      <c r="K135" s="276">
        <v>3471.35</v>
      </c>
      <c r="L135" s="276">
        <v>3202.05</v>
      </c>
      <c r="M135" s="276">
        <v>8.6520499999999991</v>
      </c>
    </row>
    <row r="136" spans="1:13">
      <c r="A136" s="300">
        <v>127</v>
      </c>
      <c r="B136" s="276" t="s">
        <v>265</v>
      </c>
      <c r="C136" s="276">
        <v>1770.3</v>
      </c>
      <c r="D136" s="278">
        <v>1754.2166666666665</v>
      </c>
      <c r="E136" s="278">
        <v>1734.4333333333329</v>
      </c>
      <c r="F136" s="278">
        <v>1698.5666666666664</v>
      </c>
      <c r="G136" s="278">
        <v>1678.7833333333328</v>
      </c>
      <c r="H136" s="278">
        <v>1790.083333333333</v>
      </c>
      <c r="I136" s="278">
        <v>1809.8666666666663</v>
      </c>
      <c r="J136" s="278">
        <v>1845.7333333333331</v>
      </c>
      <c r="K136" s="276">
        <v>1774</v>
      </c>
      <c r="L136" s="276">
        <v>1718.35</v>
      </c>
      <c r="M136" s="276">
        <v>2.12886</v>
      </c>
    </row>
    <row r="137" spans="1:13">
      <c r="A137" s="300">
        <v>128</v>
      </c>
      <c r="B137" s="276" t="s">
        <v>137</v>
      </c>
      <c r="C137" s="276">
        <v>909.8</v>
      </c>
      <c r="D137" s="278">
        <v>905.43333333333339</v>
      </c>
      <c r="E137" s="278">
        <v>896.51666666666677</v>
      </c>
      <c r="F137" s="278">
        <v>883.23333333333335</v>
      </c>
      <c r="G137" s="278">
        <v>874.31666666666672</v>
      </c>
      <c r="H137" s="278">
        <v>918.71666666666681</v>
      </c>
      <c r="I137" s="278">
        <v>927.63333333333333</v>
      </c>
      <c r="J137" s="278">
        <v>940.91666666666686</v>
      </c>
      <c r="K137" s="276">
        <v>914.35</v>
      </c>
      <c r="L137" s="276">
        <v>892.15</v>
      </c>
      <c r="M137" s="276">
        <v>29.156600000000001</v>
      </c>
    </row>
    <row r="138" spans="1:13">
      <c r="A138" s="300">
        <v>129</v>
      </c>
      <c r="B138" s="276" t="s">
        <v>138</v>
      </c>
      <c r="C138" s="276">
        <v>734.55</v>
      </c>
      <c r="D138" s="278">
        <v>726.36666666666667</v>
      </c>
      <c r="E138" s="278">
        <v>716.23333333333335</v>
      </c>
      <c r="F138" s="278">
        <v>697.91666666666663</v>
      </c>
      <c r="G138" s="278">
        <v>687.7833333333333</v>
      </c>
      <c r="H138" s="278">
        <v>744.68333333333339</v>
      </c>
      <c r="I138" s="278">
        <v>754.81666666666683</v>
      </c>
      <c r="J138" s="278">
        <v>773.13333333333344</v>
      </c>
      <c r="K138" s="276">
        <v>736.5</v>
      </c>
      <c r="L138" s="276">
        <v>708.05</v>
      </c>
      <c r="M138" s="276">
        <v>57.106110000000001</v>
      </c>
    </row>
    <row r="139" spans="1:13">
      <c r="A139" s="300">
        <v>130</v>
      </c>
      <c r="B139" s="276" t="s">
        <v>139</v>
      </c>
      <c r="C139" s="276">
        <v>167.7</v>
      </c>
      <c r="D139" s="278">
        <v>168.45000000000002</v>
      </c>
      <c r="E139" s="278">
        <v>164.50000000000003</v>
      </c>
      <c r="F139" s="278">
        <v>161.30000000000001</v>
      </c>
      <c r="G139" s="278">
        <v>157.35000000000002</v>
      </c>
      <c r="H139" s="278">
        <v>171.65000000000003</v>
      </c>
      <c r="I139" s="278">
        <v>175.60000000000002</v>
      </c>
      <c r="J139" s="278">
        <v>178.80000000000004</v>
      </c>
      <c r="K139" s="276">
        <v>172.4</v>
      </c>
      <c r="L139" s="276">
        <v>165.25</v>
      </c>
      <c r="M139" s="276">
        <v>89.52373</v>
      </c>
    </row>
    <row r="140" spans="1:13">
      <c r="A140" s="300">
        <v>131</v>
      </c>
      <c r="B140" s="276" t="s">
        <v>140</v>
      </c>
      <c r="C140" s="276">
        <v>173.55</v>
      </c>
      <c r="D140" s="278">
        <v>175.25</v>
      </c>
      <c r="E140" s="278">
        <v>171</v>
      </c>
      <c r="F140" s="278">
        <v>168.45</v>
      </c>
      <c r="G140" s="278">
        <v>164.2</v>
      </c>
      <c r="H140" s="278">
        <v>177.8</v>
      </c>
      <c r="I140" s="278">
        <v>182.05</v>
      </c>
      <c r="J140" s="278">
        <v>184.60000000000002</v>
      </c>
      <c r="K140" s="276">
        <v>179.5</v>
      </c>
      <c r="L140" s="276">
        <v>172.7</v>
      </c>
      <c r="M140" s="276">
        <v>83.407910000000001</v>
      </c>
    </row>
    <row r="141" spans="1:13">
      <c r="A141" s="300">
        <v>132</v>
      </c>
      <c r="B141" s="276" t="s">
        <v>141</v>
      </c>
      <c r="C141" s="276">
        <v>373.8</v>
      </c>
      <c r="D141" s="278">
        <v>370.5333333333333</v>
      </c>
      <c r="E141" s="278">
        <v>365.76666666666659</v>
      </c>
      <c r="F141" s="278">
        <v>357.73333333333329</v>
      </c>
      <c r="G141" s="278">
        <v>352.96666666666658</v>
      </c>
      <c r="H141" s="278">
        <v>378.56666666666661</v>
      </c>
      <c r="I141" s="278">
        <v>383.33333333333326</v>
      </c>
      <c r="J141" s="278">
        <v>391.36666666666662</v>
      </c>
      <c r="K141" s="276">
        <v>375.3</v>
      </c>
      <c r="L141" s="276">
        <v>362.5</v>
      </c>
      <c r="M141" s="276">
        <v>35.304319999999997</v>
      </c>
    </row>
    <row r="142" spans="1:13">
      <c r="A142" s="300">
        <v>133</v>
      </c>
      <c r="B142" s="276" t="s">
        <v>142</v>
      </c>
      <c r="C142" s="276">
        <v>7101.7</v>
      </c>
      <c r="D142" s="278">
        <v>7072.9000000000005</v>
      </c>
      <c r="E142" s="278">
        <v>7004.0000000000009</v>
      </c>
      <c r="F142" s="278">
        <v>6906.3</v>
      </c>
      <c r="G142" s="278">
        <v>6837.4000000000005</v>
      </c>
      <c r="H142" s="278">
        <v>7170.6000000000013</v>
      </c>
      <c r="I142" s="278">
        <v>7239.5000000000009</v>
      </c>
      <c r="J142" s="278">
        <v>7337.2000000000016</v>
      </c>
      <c r="K142" s="276">
        <v>7141.8</v>
      </c>
      <c r="L142" s="276">
        <v>6975.2</v>
      </c>
      <c r="M142" s="276">
        <v>10.76695</v>
      </c>
    </row>
    <row r="143" spans="1:13">
      <c r="A143" s="300">
        <v>134</v>
      </c>
      <c r="B143" s="276" t="s">
        <v>143</v>
      </c>
      <c r="C143" s="276">
        <v>566.95000000000005</v>
      </c>
      <c r="D143" s="278">
        <v>561.0333333333333</v>
      </c>
      <c r="E143" s="278">
        <v>552.91666666666663</v>
      </c>
      <c r="F143" s="278">
        <v>538.88333333333333</v>
      </c>
      <c r="G143" s="278">
        <v>530.76666666666665</v>
      </c>
      <c r="H143" s="278">
        <v>575.06666666666661</v>
      </c>
      <c r="I143" s="278">
        <v>583.18333333333339</v>
      </c>
      <c r="J143" s="278">
        <v>597.21666666666658</v>
      </c>
      <c r="K143" s="276">
        <v>569.15</v>
      </c>
      <c r="L143" s="276">
        <v>547</v>
      </c>
      <c r="M143" s="276">
        <v>23.089739999999999</v>
      </c>
    </row>
    <row r="144" spans="1:13">
      <c r="A144" s="300">
        <v>135</v>
      </c>
      <c r="B144" s="276" t="s">
        <v>144</v>
      </c>
      <c r="C144" s="276">
        <v>640.1</v>
      </c>
      <c r="D144" s="278">
        <v>642.1</v>
      </c>
      <c r="E144" s="278">
        <v>630.80000000000007</v>
      </c>
      <c r="F144" s="278">
        <v>621.5</v>
      </c>
      <c r="G144" s="278">
        <v>610.20000000000005</v>
      </c>
      <c r="H144" s="278">
        <v>651.40000000000009</v>
      </c>
      <c r="I144" s="278">
        <v>662.7</v>
      </c>
      <c r="J144" s="278">
        <v>672.00000000000011</v>
      </c>
      <c r="K144" s="276">
        <v>653.4</v>
      </c>
      <c r="L144" s="276">
        <v>632.79999999999995</v>
      </c>
      <c r="M144" s="276">
        <v>18.04684</v>
      </c>
    </row>
    <row r="145" spans="1:13">
      <c r="A145" s="300">
        <v>136</v>
      </c>
      <c r="B145" s="276" t="s">
        <v>145</v>
      </c>
      <c r="C145" s="276">
        <v>1059.3499999999999</v>
      </c>
      <c r="D145" s="278">
        <v>1063.8166666666666</v>
      </c>
      <c r="E145" s="278">
        <v>1043.1333333333332</v>
      </c>
      <c r="F145" s="278">
        <v>1026.9166666666665</v>
      </c>
      <c r="G145" s="278">
        <v>1006.2333333333331</v>
      </c>
      <c r="H145" s="278">
        <v>1080.0333333333333</v>
      </c>
      <c r="I145" s="278">
        <v>1100.7166666666667</v>
      </c>
      <c r="J145" s="278">
        <v>1116.9333333333334</v>
      </c>
      <c r="K145" s="276">
        <v>1084.5</v>
      </c>
      <c r="L145" s="276">
        <v>1047.5999999999999</v>
      </c>
      <c r="M145" s="276">
        <v>22.699149999999999</v>
      </c>
    </row>
    <row r="146" spans="1:13">
      <c r="A146" s="300">
        <v>137</v>
      </c>
      <c r="B146" s="276" t="s">
        <v>146</v>
      </c>
      <c r="C146" s="276">
        <v>1411.6</v>
      </c>
      <c r="D146" s="278">
        <v>1408.8500000000001</v>
      </c>
      <c r="E146" s="278">
        <v>1393.7500000000002</v>
      </c>
      <c r="F146" s="278">
        <v>1375.9</v>
      </c>
      <c r="G146" s="278">
        <v>1360.8000000000002</v>
      </c>
      <c r="H146" s="278">
        <v>1426.7000000000003</v>
      </c>
      <c r="I146" s="278">
        <v>1441.8000000000002</v>
      </c>
      <c r="J146" s="278">
        <v>1459.6500000000003</v>
      </c>
      <c r="K146" s="276">
        <v>1423.95</v>
      </c>
      <c r="L146" s="276">
        <v>1391</v>
      </c>
      <c r="M146" s="276">
        <v>7.1219400000000004</v>
      </c>
    </row>
    <row r="147" spans="1:13">
      <c r="A147" s="300">
        <v>138</v>
      </c>
      <c r="B147" s="276" t="s">
        <v>147</v>
      </c>
      <c r="C147" s="276">
        <v>157.19999999999999</v>
      </c>
      <c r="D147" s="278">
        <v>154.05000000000001</v>
      </c>
      <c r="E147" s="278">
        <v>149.45000000000002</v>
      </c>
      <c r="F147" s="278">
        <v>141.70000000000002</v>
      </c>
      <c r="G147" s="278">
        <v>137.10000000000002</v>
      </c>
      <c r="H147" s="278">
        <v>161.80000000000001</v>
      </c>
      <c r="I147" s="278">
        <v>166.40000000000003</v>
      </c>
      <c r="J147" s="278">
        <v>174.15</v>
      </c>
      <c r="K147" s="276">
        <v>158.65</v>
      </c>
      <c r="L147" s="276">
        <v>146.30000000000001</v>
      </c>
      <c r="M147" s="276">
        <v>280.21539999999999</v>
      </c>
    </row>
    <row r="148" spans="1:13">
      <c r="A148" s="300">
        <v>139</v>
      </c>
      <c r="B148" s="276" t="s">
        <v>268</v>
      </c>
      <c r="C148" s="276">
        <v>1310.6500000000001</v>
      </c>
      <c r="D148" s="278">
        <v>1313.5666666666666</v>
      </c>
      <c r="E148" s="278">
        <v>1297.1333333333332</v>
      </c>
      <c r="F148" s="278">
        <v>1283.6166666666666</v>
      </c>
      <c r="G148" s="278">
        <v>1267.1833333333332</v>
      </c>
      <c r="H148" s="278">
        <v>1327.0833333333333</v>
      </c>
      <c r="I148" s="278">
        <v>1343.5166666666667</v>
      </c>
      <c r="J148" s="278">
        <v>1357.0333333333333</v>
      </c>
      <c r="K148" s="276">
        <v>1330</v>
      </c>
      <c r="L148" s="276">
        <v>1300.05</v>
      </c>
      <c r="M148" s="276">
        <v>3.2045699999999999</v>
      </c>
    </row>
    <row r="149" spans="1:13">
      <c r="A149" s="300">
        <v>140</v>
      </c>
      <c r="B149" s="276" t="s">
        <v>148</v>
      </c>
      <c r="C149" s="276">
        <v>79564.3</v>
      </c>
      <c r="D149" s="278">
        <v>79148.05</v>
      </c>
      <c r="E149" s="278">
        <v>78193.75</v>
      </c>
      <c r="F149" s="278">
        <v>76823.199999999997</v>
      </c>
      <c r="G149" s="278">
        <v>75868.899999999994</v>
      </c>
      <c r="H149" s="278">
        <v>80518.600000000006</v>
      </c>
      <c r="I149" s="278">
        <v>81472.900000000023</v>
      </c>
      <c r="J149" s="278">
        <v>82843.450000000012</v>
      </c>
      <c r="K149" s="276">
        <v>80102.350000000006</v>
      </c>
      <c r="L149" s="276">
        <v>77777.5</v>
      </c>
      <c r="M149" s="276">
        <v>0.57626999999999995</v>
      </c>
    </row>
    <row r="150" spans="1:13">
      <c r="A150" s="300">
        <v>141</v>
      </c>
      <c r="B150" s="276" t="s">
        <v>267</v>
      </c>
      <c r="C150" s="276">
        <v>31.95</v>
      </c>
      <c r="D150" s="278">
        <v>31.266666666666666</v>
      </c>
      <c r="E150" s="278">
        <v>29.93333333333333</v>
      </c>
      <c r="F150" s="278">
        <v>27.916666666666664</v>
      </c>
      <c r="G150" s="278">
        <v>26.583333333333329</v>
      </c>
      <c r="H150" s="278">
        <v>33.283333333333331</v>
      </c>
      <c r="I150" s="278">
        <v>34.616666666666667</v>
      </c>
      <c r="J150" s="278">
        <v>36.633333333333333</v>
      </c>
      <c r="K150" s="276">
        <v>32.6</v>
      </c>
      <c r="L150" s="276">
        <v>29.25</v>
      </c>
      <c r="M150" s="276">
        <v>77.12697</v>
      </c>
    </row>
    <row r="151" spans="1:13">
      <c r="A151" s="300">
        <v>142</v>
      </c>
      <c r="B151" s="276" t="s">
        <v>149</v>
      </c>
      <c r="C151" s="276">
        <v>1153.6500000000001</v>
      </c>
      <c r="D151" s="278">
        <v>1155.2</v>
      </c>
      <c r="E151" s="278">
        <v>1138.45</v>
      </c>
      <c r="F151" s="278">
        <v>1123.25</v>
      </c>
      <c r="G151" s="278">
        <v>1106.5</v>
      </c>
      <c r="H151" s="278">
        <v>1170.4000000000001</v>
      </c>
      <c r="I151" s="278">
        <v>1187.1500000000001</v>
      </c>
      <c r="J151" s="278">
        <v>1202.3500000000001</v>
      </c>
      <c r="K151" s="276">
        <v>1171.95</v>
      </c>
      <c r="L151" s="276">
        <v>1140</v>
      </c>
      <c r="M151" s="276">
        <v>24.936530000000001</v>
      </c>
    </row>
    <row r="152" spans="1:13">
      <c r="A152" s="300">
        <v>143</v>
      </c>
      <c r="B152" s="276" t="s">
        <v>3161</v>
      </c>
      <c r="C152" s="276">
        <v>290.39999999999998</v>
      </c>
      <c r="D152" s="278">
        <v>291.13333333333333</v>
      </c>
      <c r="E152" s="278">
        <v>287.86666666666667</v>
      </c>
      <c r="F152" s="278">
        <v>285.33333333333337</v>
      </c>
      <c r="G152" s="278">
        <v>282.06666666666672</v>
      </c>
      <c r="H152" s="278">
        <v>293.66666666666663</v>
      </c>
      <c r="I152" s="278">
        <v>296.93333333333328</v>
      </c>
      <c r="J152" s="278">
        <v>299.46666666666658</v>
      </c>
      <c r="K152" s="276">
        <v>294.39999999999998</v>
      </c>
      <c r="L152" s="276">
        <v>288.60000000000002</v>
      </c>
      <c r="M152" s="276">
        <v>4.5310600000000001</v>
      </c>
    </row>
    <row r="153" spans="1:13">
      <c r="A153" s="300">
        <v>144</v>
      </c>
      <c r="B153" s="276" t="s">
        <v>269</v>
      </c>
      <c r="C153" s="276">
        <v>914</v>
      </c>
      <c r="D153" s="278">
        <v>920.18333333333339</v>
      </c>
      <c r="E153" s="278">
        <v>901.41666666666674</v>
      </c>
      <c r="F153" s="278">
        <v>888.83333333333337</v>
      </c>
      <c r="G153" s="278">
        <v>870.06666666666672</v>
      </c>
      <c r="H153" s="278">
        <v>932.76666666666677</v>
      </c>
      <c r="I153" s="278">
        <v>951.53333333333342</v>
      </c>
      <c r="J153" s="278">
        <v>964.11666666666679</v>
      </c>
      <c r="K153" s="276">
        <v>938.95</v>
      </c>
      <c r="L153" s="276">
        <v>907.6</v>
      </c>
      <c r="M153" s="276">
        <v>3.16391</v>
      </c>
    </row>
    <row r="154" spans="1:13">
      <c r="A154" s="300">
        <v>145</v>
      </c>
      <c r="B154" s="276" t="s">
        <v>150</v>
      </c>
      <c r="C154" s="276">
        <v>39.75</v>
      </c>
      <c r="D154" s="278">
        <v>39.466666666666669</v>
      </c>
      <c r="E154" s="278">
        <v>38.933333333333337</v>
      </c>
      <c r="F154" s="278">
        <v>38.116666666666667</v>
      </c>
      <c r="G154" s="278">
        <v>37.583333333333336</v>
      </c>
      <c r="H154" s="278">
        <v>40.283333333333339</v>
      </c>
      <c r="I154" s="278">
        <v>40.81666666666667</v>
      </c>
      <c r="J154" s="278">
        <v>41.63333333333334</v>
      </c>
      <c r="K154" s="276">
        <v>40</v>
      </c>
      <c r="L154" s="276">
        <v>38.65</v>
      </c>
      <c r="M154" s="276">
        <v>202.80722</v>
      </c>
    </row>
    <row r="155" spans="1:13">
      <c r="A155" s="300">
        <v>146</v>
      </c>
      <c r="B155" s="276" t="s">
        <v>261</v>
      </c>
      <c r="C155" s="276">
        <v>4206.8</v>
      </c>
      <c r="D155" s="278">
        <v>4271.0999999999995</v>
      </c>
      <c r="E155" s="278">
        <v>4115.6999999999989</v>
      </c>
      <c r="F155" s="278">
        <v>4024.5999999999995</v>
      </c>
      <c r="G155" s="278">
        <v>3869.1999999999989</v>
      </c>
      <c r="H155" s="278">
        <v>4362.1999999999989</v>
      </c>
      <c r="I155" s="278">
        <v>4517.5999999999985</v>
      </c>
      <c r="J155" s="278">
        <v>4608.6999999999989</v>
      </c>
      <c r="K155" s="276">
        <v>4426.5</v>
      </c>
      <c r="L155" s="276">
        <v>4180</v>
      </c>
      <c r="M155" s="276">
        <v>4.6863200000000003</v>
      </c>
    </row>
    <row r="156" spans="1:13">
      <c r="A156" s="300">
        <v>147</v>
      </c>
      <c r="B156" s="276" t="s">
        <v>153</v>
      </c>
      <c r="C156" s="276">
        <v>17418.150000000001</v>
      </c>
      <c r="D156" s="278">
        <v>17605.866666666669</v>
      </c>
      <c r="E156" s="278">
        <v>17143.833333333336</v>
      </c>
      <c r="F156" s="278">
        <v>16869.516666666666</v>
      </c>
      <c r="G156" s="278">
        <v>16407.483333333334</v>
      </c>
      <c r="H156" s="278">
        <v>17880.183333333338</v>
      </c>
      <c r="I156" s="278">
        <v>18342.216666666671</v>
      </c>
      <c r="J156" s="278">
        <v>18616.53333333334</v>
      </c>
      <c r="K156" s="276">
        <v>18067.900000000001</v>
      </c>
      <c r="L156" s="276">
        <v>17331.55</v>
      </c>
      <c r="M156" s="276">
        <v>2.3508599999999999</v>
      </c>
    </row>
    <row r="157" spans="1:13">
      <c r="A157" s="300">
        <v>148</v>
      </c>
      <c r="B157" s="276" t="s">
        <v>270</v>
      </c>
      <c r="C157" s="276">
        <v>21.75</v>
      </c>
      <c r="D157" s="278">
        <v>21.716666666666669</v>
      </c>
      <c r="E157" s="278">
        <v>21.533333333333339</v>
      </c>
      <c r="F157" s="278">
        <v>21.31666666666667</v>
      </c>
      <c r="G157" s="278">
        <v>21.13333333333334</v>
      </c>
      <c r="H157" s="278">
        <v>21.933333333333337</v>
      </c>
      <c r="I157" s="278">
        <v>22.116666666666667</v>
      </c>
      <c r="J157" s="278">
        <v>22.333333333333336</v>
      </c>
      <c r="K157" s="276">
        <v>21.9</v>
      </c>
      <c r="L157" s="276">
        <v>21.5</v>
      </c>
      <c r="M157" s="276">
        <v>61.46228</v>
      </c>
    </row>
    <row r="158" spans="1:13">
      <c r="A158" s="300">
        <v>149</v>
      </c>
      <c r="B158" s="276" t="s">
        <v>155</v>
      </c>
      <c r="C158" s="276">
        <v>99.25</v>
      </c>
      <c r="D158" s="278">
        <v>98.366666666666674</v>
      </c>
      <c r="E158" s="278">
        <v>96.783333333333346</v>
      </c>
      <c r="F158" s="278">
        <v>94.316666666666677</v>
      </c>
      <c r="G158" s="278">
        <v>92.733333333333348</v>
      </c>
      <c r="H158" s="278">
        <v>100.83333333333334</v>
      </c>
      <c r="I158" s="278">
        <v>102.41666666666666</v>
      </c>
      <c r="J158" s="278">
        <v>104.88333333333334</v>
      </c>
      <c r="K158" s="276">
        <v>99.95</v>
      </c>
      <c r="L158" s="276">
        <v>95.9</v>
      </c>
      <c r="M158" s="276">
        <v>103.2694</v>
      </c>
    </row>
    <row r="159" spans="1:13">
      <c r="A159" s="300">
        <v>150</v>
      </c>
      <c r="B159" s="276" t="s">
        <v>156</v>
      </c>
      <c r="C159" s="276">
        <v>93.75</v>
      </c>
      <c r="D159" s="278">
        <v>94.466666666666654</v>
      </c>
      <c r="E159" s="278">
        <v>92.733333333333306</v>
      </c>
      <c r="F159" s="278">
        <v>91.716666666666654</v>
      </c>
      <c r="G159" s="278">
        <v>89.983333333333306</v>
      </c>
      <c r="H159" s="278">
        <v>95.483333333333306</v>
      </c>
      <c r="I159" s="278">
        <v>97.216666666666654</v>
      </c>
      <c r="J159" s="278">
        <v>98.233333333333306</v>
      </c>
      <c r="K159" s="276">
        <v>96.2</v>
      </c>
      <c r="L159" s="276">
        <v>93.45</v>
      </c>
      <c r="M159" s="276">
        <v>353.30973</v>
      </c>
    </row>
    <row r="160" spans="1:13">
      <c r="A160" s="300">
        <v>151</v>
      </c>
      <c r="B160" s="276" t="s">
        <v>271</v>
      </c>
      <c r="C160" s="276">
        <v>480.7</v>
      </c>
      <c r="D160" s="278">
        <v>476.41666666666669</v>
      </c>
      <c r="E160" s="278">
        <v>467.88333333333338</v>
      </c>
      <c r="F160" s="278">
        <v>455.06666666666672</v>
      </c>
      <c r="G160" s="278">
        <v>446.53333333333342</v>
      </c>
      <c r="H160" s="278">
        <v>489.23333333333335</v>
      </c>
      <c r="I160" s="278">
        <v>497.76666666666665</v>
      </c>
      <c r="J160" s="278">
        <v>510.58333333333331</v>
      </c>
      <c r="K160" s="276">
        <v>484.95</v>
      </c>
      <c r="L160" s="276">
        <v>463.6</v>
      </c>
      <c r="M160" s="276">
        <v>4.9743399999999998</v>
      </c>
    </row>
    <row r="161" spans="1:13">
      <c r="A161" s="300">
        <v>152</v>
      </c>
      <c r="B161" s="276" t="s">
        <v>272</v>
      </c>
      <c r="C161" s="276">
        <v>3018</v>
      </c>
      <c r="D161" s="278">
        <v>3031.35</v>
      </c>
      <c r="E161" s="278">
        <v>2997.7</v>
      </c>
      <c r="F161" s="278">
        <v>2977.4</v>
      </c>
      <c r="G161" s="278">
        <v>2943.75</v>
      </c>
      <c r="H161" s="278">
        <v>3051.6499999999996</v>
      </c>
      <c r="I161" s="278">
        <v>3085.3</v>
      </c>
      <c r="J161" s="278">
        <v>3105.5999999999995</v>
      </c>
      <c r="K161" s="276">
        <v>3065</v>
      </c>
      <c r="L161" s="276">
        <v>3011.05</v>
      </c>
      <c r="M161" s="276">
        <v>0.52115999999999996</v>
      </c>
    </row>
    <row r="162" spans="1:13">
      <c r="A162" s="300">
        <v>153</v>
      </c>
      <c r="B162" s="276" t="s">
        <v>157</v>
      </c>
      <c r="C162" s="276">
        <v>99.95</v>
      </c>
      <c r="D162" s="278">
        <v>98.866666666666674</v>
      </c>
      <c r="E162" s="278">
        <v>95.833333333333343</v>
      </c>
      <c r="F162" s="278">
        <v>91.716666666666669</v>
      </c>
      <c r="G162" s="278">
        <v>88.683333333333337</v>
      </c>
      <c r="H162" s="278">
        <v>102.98333333333335</v>
      </c>
      <c r="I162" s="278">
        <v>106.01666666666668</v>
      </c>
      <c r="J162" s="278">
        <v>110.13333333333335</v>
      </c>
      <c r="K162" s="276">
        <v>101.9</v>
      </c>
      <c r="L162" s="276">
        <v>94.75</v>
      </c>
      <c r="M162" s="276">
        <v>31.625</v>
      </c>
    </row>
    <row r="163" spans="1:13">
      <c r="A163" s="300">
        <v>154</v>
      </c>
      <c r="B163" s="276" t="s">
        <v>158</v>
      </c>
      <c r="C163" s="276">
        <v>81.55</v>
      </c>
      <c r="D163" s="278">
        <v>80.2</v>
      </c>
      <c r="E163" s="278">
        <v>78.400000000000006</v>
      </c>
      <c r="F163" s="278">
        <v>75.25</v>
      </c>
      <c r="G163" s="278">
        <v>73.45</v>
      </c>
      <c r="H163" s="278">
        <v>83.350000000000009</v>
      </c>
      <c r="I163" s="278">
        <v>85.149999999999991</v>
      </c>
      <c r="J163" s="278">
        <v>88.300000000000011</v>
      </c>
      <c r="K163" s="276">
        <v>82</v>
      </c>
      <c r="L163" s="276">
        <v>77.05</v>
      </c>
      <c r="M163" s="276">
        <v>429.23228999999998</v>
      </c>
    </row>
    <row r="164" spans="1:13">
      <c r="A164" s="300">
        <v>155</v>
      </c>
      <c r="B164" s="276" t="s">
        <v>159</v>
      </c>
      <c r="C164" s="276">
        <v>22928.05</v>
      </c>
      <c r="D164" s="278">
        <v>23072.683333333334</v>
      </c>
      <c r="E164" s="278">
        <v>22685.366666666669</v>
      </c>
      <c r="F164" s="278">
        <v>22442.683333333334</v>
      </c>
      <c r="G164" s="278">
        <v>22055.366666666669</v>
      </c>
      <c r="H164" s="278">
        <v>23315.366666666669</v>
      </c>
      <c r="I164" s="278">
        <v>23702.683333333334</v>
      </c>
      <c r="J164" s="278">
        <v>23945.366666666669</v>
      </c>
      <c r="K164" s="276">
        <v>23460</v>
      </c>
      <c r="L164" s="276">
        <v>22830</v>
      </c>
      <c r="M164" s="276">
        <v>0.35122999999999999</v>
      </c>
    </row>
    <row r="165" spans="1:13">
      <c r="A165" s="300">
        <v>156</v>
      </c>
      <c r="B165" s="276" t="s">
        <v>160</v>
      </c>
      <c r="C165" s="276">
        <v>1414.45</v>
      </c>
      <c r="D165" s="278">
        <v>1413.2333333333333</v>
      </c>
      <c r="E165" s="278">
        <v>1391.4666666666667</v>
      </c>
      <c r="F165" s="278">
        <v>1368.4833333333333</v>
      </c>
      <c r="G165" s="278">
        <v>1346.7166666666667</v>
      </c>
      <c r="H165" s="278">
        <v>1436.2166666666667</v>
      </c>
      <c r="I165" s="278">
        <v>1457.9833333333336</v>
      </c>
      <c r="J165" s="278">
        <v>1480.9666666666667</v>
      </c>
      <c r="K165" s="276">
        <v>1435</v>
      </c>
      <c r="L165" s="276">
        <v>1390.25</v>
      </c>
      <c r="M165" s="276">
        <v>10.2926</v>
      </c>
    </row>
    <row r="166" spans="1:13">
      <c r="A166" s="300">
        <v>157</v>
      </c>
      <c r="B166" s="276" t="s">
        <v>161</v>
      </c>
      <c r="C166" s="276">
        <v>254.25</v>
      </c>
      <c r="D166" s="278">
        <v>253.70000000000002</v>
      </c>
      <c r="E166" s="278">
        <v>251.55000000000004</v>
      </c>
      <c r="F166" s="278">
        <v>248.85000000000002</v>
      </c>
      <c r="G166" s="278">
        <v>246.70000000000005</v>
      </c>
      <c r="H166" s="278">
        <v>256.40000000000003</v>
      </c>
      <c r="I166" s="278">
        <v>258.55</v>
      </c>
      <c r="J166" s="278">
        <v>261.25</v>
      </c>
      <c r="K166" s="276">
        <v>255.85</v>
      </c>
      <c r="L166" s="276">
        <v>251</v>
      </c>
      <c r="M166" s="276">
        <v>36.280180000000001</v>
      </c>
    </row>
    <row r="167" spans="1:13">
      <c r="A167" s="300">
        <v>158</v>
      </c>
      <c r="B167" s="276" t="s">
        <v>162</v>
      </c>
      <c r="C167" s="276">
        <v>108.85</v>
      </c>
      <c r="D167" s="278">
        <v>108.38333333333333</v>
      </c>
      <c r="E167" s="278">
        <v>107.41666666666666</v>
      </c>
      <c r="F167" s="278">
        <v>105.98333333333333</v>
      </c>
      <c r="G167" s="278">
        <v>105.01666666666667</v>
      </c>
      <c r="H167" s="278">
        <v>109.81666666666665</v>
      </c>
      <c r="I167" s="278">
        <v>110.78333333333332</v>
      </c>
      <c r="J167" s="278">
        <v>112.21666666666664</v>
      </c>
      <c r="K167" s="276">
        <v>109.35</v>
      </c>
      <c r="L167" s="276">
        <v>106.95</v>
      </c>
      <c r="M167" s="276">
        <v>44.390300000000003</v>
      </c>
    </row>
    <row r="168" spans="1:13">
      <c r="A168" s="300">
        <v>159</v>
      </c>
      <c r="B168" s="276" t="s">
        <v>275</v>
      </c>
      <c r="C168" s="276">
        <v>5107.6499999999996</v>
      </c>
      <c r="D168" s="278">
        <v>5115.5666666666666</v>
      </c>
      <c r="E168" s="278">
        <v>5077.083333333333</v>
      </c>
      <c r="F168" s="278">
        <v>5046.5166666666664</v>
      </c>
      <c r="G168" s="278">
        <v>5008.0333333333328</v>
      </c>
      <c r="H168" s="278">
        <v>5146.1333333333332</v>
      </c>
      <c r="I168" s="278">
        <v>5184.6166666666668</v>
      </c>
      <c r="J168" s="278">
        <v>5215.1833333333334</v>
      </c>
      <c r="K168" s="276">
        <v>5154.05</v>
      </c>
      <c r="L168" s="276">
        <v>5085</v>
      </c>
      <c r="M168" s="276">
        <v>0.40414</v>
      </c>
    </row>
    <row r="169" spans="1:13">
      <c r="A169" s="300">
        <v>160</v>
      </c>
      <c r="B169" s="276" t="s">
        <v>277</v>
      </c>
      <c r="C169" s="276">
        <v>10659.95</v>
      </c>
      <c r="D169" s="278">
        <v>10642.583333333334</v>
      </c>
      <c r="E169" s="278">
        <v>10565.666666666668</v>
      </c>
      <c r="F169" s="278">
        <v>10471.383333333333</v>
      </c>
      <c r="G169" s="278">
        <v>10394.466666666667</v>
      </c>
      <c r="H169" s="278">
        <v>10736.866666666669</v>
      </c>
      <c r="I169" s="278">
        <v>10813.783333333336</v>
      </c>
      <c r="J169" s="278">
        <v>10908.066666666669</v>
      </c>
      <c r="K169" s="276">
        <v>10719.5</v>
      </c>
      <c r="L169" s="276">
        <v>10548.3</v>
      </c>
      <c r="M169" s="276">
        <v>8.0530000000000004E-2</v>
      </c>
    </row>
    <row r="170" spans="1:13">
      <c r="A170" s="300">
        <v>161</v>
      </c>
      <c r="B170" s="276" t="s">
        <v>163</v>
      </c>
      <c r="C170" s="276">
        <v>1551.05</v>
      </c>
      <c r="D170" s="278">
        <v>1549.3</v>
      </c>
      <c r="E170" s="278">
        <v>1536.05</v>
      </c>
      <c r="F170" s="278">
        <v>1521.05</v>
      </c>
      <c r="G170" s="278">
        <v>1507.8</v>
      </c>
      <c r="H170" s="278">
        <v>1564.3</v>
      </c>
      <c r="I170" s="278">
        <v>1577.55</v>
      </c>
      <c r="J170" s="278">
        <v>1592.55</v>
      </c>
      <c r="K170" s="276">
        <v>1562.55</v>
      </c>
      <c r="L170" s="276">
        <v>1534.3</v>
      </c>
      <c r="M170" s="276">
        <v>6.4206500000000002</v>
      </c>
    </row>
    <row r="171" spans="1:13">
      <c r="A171" s="300">
        <v>162</v>
      </c>
      <c r="B171" s="276" t="s">
        <v>273</v>
      </c>
      <c r="C171" s="276">
        <v>2332.8000000000002</v>
      </c>
      <c r="D171" s="278">
        <v>2311.1333333333332</v>
      </c>
      <c r="E171" s="278">
        <v>2274.2666666666664</v>
      </c>
      <c r="F171" s="278">
        <v>2215.7333333333331</v>
      </c>
      <c r="G171" s="278">
        <v>2178.8666666666663</v>
      </c>
      <c r="H171" s="278">
        <v>2369.6666666666665</v>
      </c>
      <c r="I171" s="278">
        <v>2406.5333333333333</v>
      </c>
      <c r="J171" s="278">
        <v>2465.0666666666666</v>
      </c>
      <c r="K171" s="276">
        <v>2348</v>
      </c>
      <c r="L171" s="276">
        <v>2252.6</v>
      </c>
      <c r="M171" s="276">
        <v>8.5224499999999992</v>
      </c>
    </row>
    <row r="172" spans="1:13">
      <c r="A172" s="300">
        <v>163</v>
      </c>
      <c r="B172" s="276" t="s">
        <v>164</v>
      </c>
      <c r="C172" s="276">
        <v>34.450000000000003</v>
      </c>
      <c r="D172" s="278">
        <v>34.133333333333333</v>
      </c>
      <c r="E172" s="278">
        <v>33.616666666666667</v>
      </c>
      <c r="F172" s="278">
        <v>32.783333333333331</v>
      </c>
      <c r="G172" s="278">
        <v>32.266666666666666</v>
      </c>
      <c r="H172" s="278">
        <v>34.966666666666669</v>
      </c>
      <c r="I172" s="278">
        <v>35.483333333333334</v>
      </c>
      <c r="J172" s="278">
        <v>36.31666666666667</v>
      </c>
      <c r="K172" s="276">
        <v>34.65</v>
      </c>
      <c r="L172" s="276">
        <v>33.299999999999997</v>
      </c>
      <c r="M172" s="276">
        <v>584.87858000000006</v>
      </c>
    </row>
    <row r="173" spans="1:13">
      <c r="A173" s="300">
        <v>164</v>
      </c>
      <c r="B173" s="276" t="s">
        <v>274</v>
      </c>
      <c r="C173" s="276">
        <v>376.65</v>
      </c>
      <c r="D173" s="278">
        <v>378.13333333333338</v>
      </c>
      <c r="E173" s="278">
        <v>374.41666666666674</v>
      </c>
      <c r="F173" s="278">
        <v>372.18333333333334</v>
      </c>
      <c r="G173" s="278">
        <v>368.4666666666667</v>
      </c>
      <c r="H173" s="278">
        <v>380.36666666666679</v>
      </c>
      <c r="I173" s="278">
        <v>384.08333333333337</v>
      </c>
      <c r="J173" s="278">
        <v>386.31666666666683</v>
      </c>
      <c r="K173" s="276">
        <v>381.85</v>
      </c>
      <c r="L173" s="276">
        <v>375.9</v>
      </c>
      <c r="M173" s="276">
        <v>1.4988900000000001</v>
      </c>
    </row>
    <row r="174" spans="1:13">
      <c r="A174" s="300">
        <v>165</v>
      </c>
      <c r="B174" s="276" t="s">
        <v>491</v>
      </c>
      <c r="C174" s="276">
        <v>960.45</v>
      </c>
      <c r="D174" s="278">
        <v>959.19999999999993</v>
      </c>
      <c r="E174" s="278">
        <v>951.89999999999986</v>
      </c>
      <c r="F174" s="278">
        <v>943.34999999999991</v>
      </c>
      <c r="G174" s="278">
        <v>936.04999999999984</v>
      </c>
      <c r="H174" s="278">
        <v>967.74999999999989</v>
      </c>
      <c r="I174" s="278">
        <v>975.04999999999984</v>
      </c>
      <c r="J174" s="278">
        <v>983.59999999999991</v>
      </c>
      <c r="K174" s="276">
        <v>966.5</v>
      </c>
      <c r="L174" s="276">
        <v>950.65</v>
      </c>
      <c r="M174" s="276">
        <v>9.2660400000000003</v>
      </c>
    </row>
    <row r="175" spans="1:13">
      <c r="A175" s="300">
        <v>166</v>
      </c>
      <c r="B175" s="276" t="s">
        <v>165</v>
      </c>
      <c r="C175" s="276">
        <v>192.35</v>
      </c>
      <c r="D175" s="278">
        <v>193.48333333333332</v>
      </c>
      <c r="E175" s="278">
        <v>190.51666666666665</v>
      </c>
      <c r="F175" s="278">
        <v>188.68333333333334</v>
      </c>
      <c r="G175" s="278">
        <v>185.71666666666667</v>
      </c>
      <c r="H175" s="278">
        <v>195.31666666666663</v>
      </c>
      <c r="I175" s="278">
        <v>198.28333333333327</v>
      </c>
      <c r="J175" s="278">
        <v>200.11666666666662</v>
      </c>
      <c r="K175" s="276">
        <v>196.45</v>
      </c>
      <c r="L175" s="276">
        <v>191.65</v>
      </c>
      <c r="M175" s="276">
        <v>102.34084</v>
      </c>
    </row>
    <row r="176" spans="1:13">
      <c r="A176" s="300">
        <v>167</v>
      </c>
      <c r="B176" s="276" t="s">
        <v>276</v>
      </c>
      <c r="C176" s="276">
        <v>289.45</v>
      </c>
      <c r="D176" s="278">
        <v>282.31666666666666</v>
      </c>
      <c r="E176" s="278">
        <v>273.63333333333333</v>
      </c>
      <c r="F176" s="278">
        <v>257.81666666666666</v>
      </c>
      <c r="G176" s="278">
        <v>249.13333333333333</v>
      </c>
      <c r="H176" s="278">
        <v>298.13333333333333</v>
      </c>
      <c r="I176" s="278">
        <v>306.81666666666661</v>
      </c>
      <c r="J176" s="278">
        <v>322.63333333333333</v>
      </c>
      <c r="K176" s="276">
        <v>291</v>
      </c>
      <c r="L176" s="276">
        <v>266.5</v>
      </c>
      <c r="M176" s="276">
        <v>14.934979999999999</v>
      </c>
    </row>
    <row r="177" spans="1:13">
      <c r="A177" s="300">
        <v>168</v>
      </c>
      <c r="B177" s="276" t="s">
        <v>278</v>
      </c>
      <c r="C177" s="276">
        <v>518.79999999999995</v>
      </c>
      <c r="D177" s="278">
        <v>512.31666666666661</v>
      </c>
      <c r="E177" s="278">
        <v>499.08333333333326</v>
      </c>
      <c r="F177" s="278">
        <v>479.36666666666667</v>
      </c>
      <c r="G177" s="278">
        <v>466.13333333333333</v>
      </c>
      <c r="H177" s="278">
        <v>532.03333333333319</v>
      </c>
      <c r="I177" s="278">
        <v>545.26666666666654</v>
      </c>
      <c r="J177" s="278">
        <v>564.98333333333312</v>
      </c>
      <c r="K177" s="276">
        <v>525.54999999999995</v>
      </c>
      <c r="L177" s="276">
        <v>492.6</v>
      </c>
      <c r="M177" s="276">
        <v>1.75735</v>
      </c>
    </row>
    <row r="178" spans="1:13">
      <c r="A178" s="300">
        <v>169</v>
      </c>
      <c r="B178" s="276" t="s">
        <v>279</v>
      </c>
      <c r="C178" s="276">
        <v>453.45</v>
      </c>
      <c r="D178" s="278">
        <v>453.35000000000008</v>
      </c>
      <c r="E178" s="278">
        <v>450.70000000000016</v>
      </c>
      <c r="F178" s="278">
        <v>447.9500000000001</v>
      </c>
      <c r="G178" s="278">
        <v>445.30000000000018</v>
      </c>
      <c r="H178" s="278">
        <v>456.10000000000014</v>
      </c>
      <c r="I178" s="278">
        <v>458.75000000000011</v>
      </c>
      <c r="J178" s="278">
        <v>461.50000000000011</v>
      </c>
      <c r="K178" s="276">
        <v>456</v>
      </c>
      <c r="L178" s="276">
        <v>450.6</v>
      </c>
      <c r="M178" s="276">
        <v>1.3025100000000001</v>
      </c>
    </row>
    <row r="179" spans="1:13">
      <c r="A179" s="300">
        <v>170</v>
      </c>
      <c r="B179" s="276" t="s">
        <v>167</v>
      </c>
      <c r="C179" s="276">
        <v>889.55</v>
      </c>
      <c r="D179" s="278">
        <v>889.44999999999993</v>
      </c>
      <c r="E179" s="278">
        <v>878.89999999999986</v>
      </c>
      <c r="F179" s="278">
        <v>868.24999999999989</v>
      </c>
      <c r="G179" s="278">
        <v>857.69999999999982</v>
      </c>
      <c r="H179" s="278">
        <v>900.09999999999991</v>
      </c>
      <c r="I179" s="278">
        <v>910.64999999999986</v>
      </c>
      <c r="J179" s="278">
        <v>921.3</v>
      </c>
      <c r="K179" s="276">
        <v>900</v>
      </c>
      <c r="L179" s="276">
        <v>878.8</v>
      </c>
      <c r="M179" s="276">
        <v>9.9642800000000005</v>
      </c>
    </row>
    <row r="180" spans="1:13">
      <c r="A180" s="300">
        <v>171</v>
      </c>
      <c r="B180" s="276" t="s">
        <v>168</v>
      </c>
      <c r="C180" s="276">
        <v>225.7</v>
      </c>
      <c r="D180" s="278">
        <v>224.53333333333333</v>
      </c>
      <c r="E180" s="278">
        <v>221.26666666666665</v>
      </c>
      <c r="F180" s="278">
        <v>216.83333333333331</v>
      </c>
      <c r="G180" s="278">
        <v>213.56666666666663</v>
      </c>
      <c r="H180" s="278">
        <v>228.96666666666667</v>
      </c>
      <c r="I180" s="278">
        <v>232.23333333333338</v>
      </c>
      <c r="J180" s="278">
        <v>236.66666666666669</v>
      </c>
      <c r="K180" s="276">
        <v>227.8</v>
      </c>
      <c r="L180" s="276">
        <v>220.1</v>
      </c>
      <c r="M180" s="276">
        <v>120.95583000000001</v>
      </c>
    </row>
    <row r="181" spans="1:13">
      <c r="A181" s="300">
        <v>172</v>
      </c>
      <c r="B181" s="276" t="s">
        <v>169</v>
      </c>
      <c r="C181" s="276">
        <v>120.8</v>
      </c>
      <c r="D181" s="278">
        <v>120.58333333333333</v>
      </c>
      <c r="E181" s="278">
        <v>119.21666666666665</v>
      </c>
      <c r="F181" s="278">
        <v>117.63333333333333</v>
      </c>
      <c r="G181" s="278">
        <v>116.26666666666665</v>
      </c>
      <c r="H181" s="278">
        <v>122.16666666666666</v>
      </c>
      <c r="I181" s="278">
        <v>123.53333333333333</v>
      </c>
      <c r="J181" s="278">
        <v>125.11666666666666</v>
      </c>
      <c r="K181" s="276">
        <v>121.95</v>
      </c>
      <c r="L181" s="276">
        <v>119</v>
      </c>
      <c r="M181" s="276">
        <v>79.18092</v>
      </c>
    </row>
    <row r="182" spans="1:13">
      <c r="A182" s="300">
        <v>173</v>
      </c>
      <c r="B182" s="276" t="s">
        <v>170</v>
      </c>
      <c r="C182" s="276">
        <v>1954.9</v>
      </c>
      <c r="D182" s="278">
        <v>1950.3999999999999</v>
      </c>
      <c r="E182" s="278">
        <v>1934.5499999999997</v>
      </c>
      <c r="F182" s="278">
        <v>1914.1999999999998</v>
      </c>
      <c r="G182" s="278">
        <v>1898.3499999999997</v>
      </c>
      <c r="H182" s="278">
        <v>1970.7499999999998</v>
      </c>
      <c r="I182" s="278">
        <v>1986.5999999999997</v>
      </c>
      <c r="J182" s="278">
        <v>2006.9499999999998</v>
      </c>
      <c r="K182" s="276">
        <v>1966.25</v>
      </c>
      <c r="L182" s="276">
        <v>1930.05</v>
      </c>
      <c r="M182" s="276">
        <v>91.149389999999997</v>
      </c>
    </row>
    <row r="183" spans="1:13">
      <c r="A183" s="300">
        <v>174</v>
      </c>
      <c r="B183" s="276" t="s">
        <v>171</v>
      </c>
      <c r="C183" s="276">
        <v>49.95</v>
      </c>
      <c r="D183" s="278">
        <v>49.516666666666673</v>
      </c>
      <c r="E183" s="278">
        <v>48.333333333333343</v>
      </c>
      <c r="F183" s="278">
        <v>46.716666666666669</v>
      </c>
      <c r="G183" s="278">
        <v>45.533333333333339</v>
      </c>
      <c r="H183" s="278">
        <v>51.133333333333347</v>
      </c>
      <c r="I183" s="278">
        <v>52.31666666666667</v>
      </c>
      <c r="J183" s="278">
        <v>53.933333333333351</v>
      </c>
      <c r="K183" s="276">
        <v>50.7</v>
      </c>
      <c r="L183" s="276">
        <v>47.9</v>
      </c>
      <c r="M183" s="276">
        <v>464.40917000000002</v>
      </c>
    </row>
    <row r="184" spans="1:13">
      <c r="A184" s="300">
        <v>175</v>
      </c>
      <c r="B184" s="276" t="s">
        <v>3523</v>
      </c>
      <c r="C184" s="276">
        <v>799.95</v>
      </c>
      <c r="D184" s="278">
        <v>801.30000000000007</v>
      </c>
      <c r="E184" s="278">
        <v>795.60000000000014</v>
      </c>
      <c r="F184" s="278">
        <v>791.25000000000011</v>
      </c>
      <c r="G184" s="278">
        <v>785.55000000000018</v>
      </c>
      <c r="H184" s="278">
        <v>805.65000000000009</v>
      </c>
      <c r="I184" s="278">
        <v>811.35000000000014</v>
      </c>
      <c r="J184" s="278">
        <v>815.7</v>
      </c>
      <c r="K184" s="276">
        <v>807</v>
      </c>
      <c r="L184" s="276">
        <v>796.95</v>
      </c>
      <c r="M184" s="276">
        <v>9.5106900000000003</v>
      </c>
    </row>
    <row r="185" spans="1:13">
      <c r="A185" s="300">
        <v>176</v>
      </c>
      <c r="B185" s="276" t="s">
        <v>280</v>
      </c>
      <c r="C185" s="276">
        <v>851.35</v>
      </c>
      <c r="D185" s="278">
        <v>848.85</v>
      </c>
      <c r="E185" s="278">
        <v>842.7</v>
      </c>
      <c r="F185" s="278">
        <v>834.05000000000007</v>
      </c>
      <c r="G185" s="278">
        <v>827.90000000000009</v>
      </c>
      <c r="H185" s="278">
        <v>857.5</v>
      </c>
      <c r="I185" s="278">
        <v>863.64999999999986</v>
      </c>
      <c r="J185" s="278">
        <v>872.3</v>
      </c>
      <c r="K185" s="276">
        <v>855</v>
      </c>
      <c r="L185" s="276">
        <v>840.2</v>
      </c>
      <c r="M185" s="276">
        <v>10.27637</v>
      </c>
    </row>
    <row r="186" spans="1:13">
      <c r="A186" s="300">
        <v>177</v>
      </c>
      <c r="B186" s="276" t="s">
        <v>172</v>
      </c>
      <c r="C186" s="276">
        <v>248.05</v>
      </c>
      <c r="D186" s="278">
        <v>247.08333333333334</v>
      </c>
      <c r="E186" s="278">
        <v>245.2166666666667</v>
      </c>
      <c r="F186" s="278">
        <v>242.38333333333335</v>
      </c>
      <c r="G186" s="278">
        <v>240.51666666666671</v>
      </c>
      <c r="H186" s="278">
        <v>249.91666666666669</v>
      </c>
      <c r="I186" s="278">
        <v>251.7833333333333</v>
      </c>
      <c r="J186" s="278">
        <v>254.61666666666667</v>
      </c>
      <c r="K186" s="276">
        <v>248.95</v>
      </c>
      <c r="L186" s="276">
        <v>244.25</v>
      </c>
      <c r="M186" s="276">
        <v>370.03271999999998</v>
      </c>
    </row>
    <row r="187" spans="1:13">
      <c r="A187" s="300">
        <v>178</v>
      </c>
      <c r="B187" s="276" t="s">
        <v>173</v>
      </c>
      <c r="C187" s="276">
        <v>24908.400000000001</v>
      </c>
      <c r="D187" s="278">
        <v>25037.766666666666</v>
      </c>
      <c r="E187" s="278">
        <v>24420.033333333333</v>
      </c>
      <c r="F187" s="278">
        <v>23931.666666666668</v>
      </c>
      <c r="G187" s="278">
        <v>23313.933333333334</v>
      </c>
      <c r="H187" s="278">
        <v>25526.133333333331</v>
      </c>
      <c r="I187" s="278">
        <v>26143.866666666661</v>
      </c>
      <c r="J187" s="278">
        <v>26632.23333333333</v>
      </c>
      <c r="K187" s="276">
        <v>25655.5</v>
      </c>
      <c r="L187" s="276">
        <v>24549.4</v>
      </c>
      <c r="M187" s="276">
        <v>0.95267999999999997</v>
      </c>
    </row>
    <row r="188" spans="1:13">
      <c r="A188" s="300">
        <v>179</v>
      </c>
      <c r="B188" s="276" t="s">
        <v>174</v>
      </c>
      <c r="C188" s="276">
        <v>1517.55</v>
      </c>
      <c r="D188" s="278">
        <v>1517.5666666666668</v>
      </c>
      <c r="E188" s="278">
        <v>1490.1333333333337</v>
      </c>
      <c r="F188" s="278">
        <v>1462.7166666666669</v>
      </c>
      <c r="G188" s="278">
        <v>1435.2833333333338</v>
      </c>
      <c r="H188" s="278">
        <v>1544.9833333333336</v>
      </c>
      <c r="I188" s="278">
        <v>1572.4166666666665</v>
      </c>
      <c r="J188" s="278">
        <v>1599.8333333333335</v>
      </c>
      <c r="K188" s="276">
        <v>1545</v>
      </c>
      <c r="L188" s="276">
        <v>1490.15</v>
      </c>
      <c r="M188" s="276">
        <v>10.017580000000001</v>
      </c>
    </row>
    <row r="189" spans="1:13">
      <c r="A189" s="300">
        <v>180</v>
      </c>
      <c r="B189" s="276" t="s">
        <v>175</v>
      </c>
      <c r="C189" s="276">
        <v>5098</v>
      </c>
      <c r="D189" s="278">
        <v>5114.6166666666668</v>
      </c>
      <c r="E189" s="278">
        <v>5049.7333333333336</v>
      </c>
      <c r="F189" s="278">
        <v>5001.4666666666672</v>
      </c>
      <c r="G189" s="278">
        <v>4936.5833333333339</v>
      </c>
      <c r="H189" s="278">
        <v>5162.8833333333332</v>
      </c>
      <c r="I189" s="278">
        <v>5227.7666666666664</v>
      </c>
      <c r="J189" s="278">
        <v>5276.0333333333328</v>
      </c>
      <c r="K189" s="276">
        <v>5179.5</v>
      </c>
      <c r="L189" s="276">
        <v>5066.3500000000004</v>
      </c>
      <c r="M189" s="276">
        <v>1.16811</v>
      </c>
    </row>
    <row r="190" spans="1:13">
      <c r="A190" s="300">
        <v>181</v>
      </c>
      <c r="B190" s="276" t="s">
        <v>176</v>
      </c>
      <c r="C190" s="276">
        <v>1023.55</v>
      </c>
      <c r="D190" s="278">
        <v>1040.75</v>
      </c>
      <c r="E190" s="278">
        <v>1001.5</v>
      </c>
      <c r="F190" s="278">
        <v>979.45</v>
      </c>
      <c r="G190" s="278">
        <v>940.2</v>
      </c>
      <c r="H190" s="278">
        <v>1062.8</v>
      </c>
      <c r="I190" s="278">
        <v>1102.05</v>
      </c>
      <c r="J190" s="278">
        <v>1124.0999999999999</v>
      </c>
      <c r="K190" s="276">
        <v>1080</v>
      </c>
      <c r="L190" s="276">
        <v>1018.7</v>
      </c>
      <c r="M190" s="276">
        <v>39.715380000000003</v>
      </c>
    </row>
    <row r="191" spans="1:13">
      <c r="A191" s="300">
        <v>182</v>
      </c>
      <c r="B191" s="276" t="s">
        <v>178</v>
      </c>
      <c r="C191" s="276">
        <v>539.35</v>
      </c>
      <c r="D191" s="278">
        <v>531.58333333333337</v>
      </c>
      <c r="E191" s="278">
        <v>520.41666666666674</v>
      </c>
      <c r="F191" s="278">
        <v>501.48333333333335</v>
      </c>
      <c r="G191" s="278">
        <v>490.31666666666672</v>
      </c>
      <c r="H191" s="278">
        <v>550.51666666666677</v>
      </c>
      <c r="I191" s="278">
        <v>561.68333333333351</v>
      </c>
      <c r="J191" s="278">
        <v>580.61666666666679</v>
      </c>
      <c r="K191" s="276">
        <v>542.75</v>
      </c>
      <c r="L191" s="276">
        <v>512.65</v>
      </c>
      <c r="M191" s="276">
        <v>253.88623000000001</v>
      </c>
    </row>
    <row r="192" spans="1:13">
      <c r="A192" s="300">
        <v>183</v>
      </c>
      <c r="B192" s="276" t="s">
        <v>179</v>
      </c>
      <c r="C192" s="276">
        <v>445.05</v>
      </c>
      <c r="D192" s="278">
        <v>445.06666666666666</v>
      </c>
      <c r="E192" s="278">
        <v>438.83333333333331</v>
      </c>
      <c r="F192" s="278">
        <v>432.61666666666667</v>
      </c>
      <c r="G192" s="278">
        <v>426.38333333333333</v>
      </c>
      <c r="H192" s="278">
        <v>451.2833333333333</v>
      </c>
      <c r="I192" s="278">
        <v>457.51666666666665</v>
      </c>
      <c r="J192" s="278">
        <v>463.73333333333329</v>
      </c>
      <c r="K192" s="276">
        <v>451.3</v>
      </c>
      <c r="L192" s="276">
        <v>438.85</v>
      </c>
      <c r="M192" s="276">
        <v>25.091100000000001</v>
      </c>
    </row>
    <row r="193" spans="1:13">
      <c r="A193" s="300">
        <v>184</v>
      </c>
      <c r="B193" s="276" t="s">
        <v>282</v>
      </c>
      <c r="C193" s="276">
        <v>568.70000000000005</v>
      </c>
      <c r="D193" s="278">
        <v>570.25</v>
      </c>
      <c r="E193" s="278">
        <v>558.5</v>
      </c>
      <c r="F193" s="278">
        <v>548.29999999999995</v>
      </c>
      <c r="G193" s="278">
        <v>536.54999999999995</v>
      </c>
      <c r="H193" s="278">
        <v>580.45000000000005</v>
      </c>
      <c r="I193" s="278">
        <v>592.20000000000005</v>
      </c>
      <c r="J193" s="278">
        <v>602.40000000000009</v>
      </c>
      <c r="K193" s="276">
        <v>582</v>
      </c>
      <c r="L193" s="276">
        <v>560.04999999999995</v>
      </c>
      <c r="M193" s="276">
        <v>5.2798100000000003</v>
      </c>
    </row>
    <row r="194" spans="1:13">
      <c r="A194" s="300">
        <v>185</v>
      </c>
      <c r="B194" s="276" t="s">
        <v>3464</v>
      </c>
      <c r="C194" s="276">
        <v>529.29999999999995</v>
      </c>
      <c r="D194" s="278">
        <v>536.19999999999993</v>
      </c>
      <c r="E194" s="278">
        <v>518.39999999999986</v>
      </c>
      <c r="F194" s="278">
        <v>507.49999999999989</v>
      </c>
      <c r="G194" s="278">
        <v>489.69999999999982</v>
      </c>
      <c r="H194" s="278">
        <v>547.09999999999991</v>
      </c>
      <c r="I194" s="278">
        <v>564.89999999999986</v>
      </c>
      <c r="J194" s="278">
        <v>575.79999999999995</v>
      </c>
      <c r="K194" s="276">
        <v>554</v>
      </c>
      <c r="L194" s="276">
        <v>525.29999999999995</v>
      </c>
      <c r="M194" s="276">
        <v>51.053519999999999</v>
      </c>
    </row>
    <row r="195" spans="1:13">
      <c r="A195" s="300">
        <v>186</v>
      </c>
      <c r="B195" s="276" t="s">
        <v>183</v>
      </c>
      <c r="C195" s="276">
        <v>179.75</v>
      </c>
      <c r="D195" s="278">
        <v>180.08333333333334</v>
      </c>
      <c r="E195" s="278">
        <v>177.76666666666668</v>
      </c>
      <c r="F195" s="278">
        <v>175.78333333333333</v>
      </c>
      <c r="G195" s="278">
        <v>173.46666666666667</v>
      </c>
      <c r="H195" s="278">
        <v>182.06666666666669</v>
      </c>
      <c r="I195" s="278">
        <v>184.38333333333335</v>
      </c>
      <c r="J195" s="278">
        <v>186.3666666666667</v>
      </c>
      <c r="K195" s="276">
        <v>182.4</v>
      </c>
      <c r="L195" s="276">
        <v>178.1</v>
      </c>
      <c r="M195" s="276">
        <v>488.8125</v>
      </c>
    </row>
    <row r="196" spans="1:13">
      <c r="A196" s="300">
        <v>187</v>
      </c>
      <c r="B196" s="276" t="s">
        <v>185</v>
      </c>
      <c r="C196" s="276">
        <v>68.849999999999994</v>
      </c>
      <c r="D196" s="278">
        <v>67.766666666666666</v>
      </c>
      <c r="E196" s="278">
        <v>66.083333333333329</v>
      </c>
      <c r="F196" s="278">
        <v>63.316666666666663</v>
      </c>
      <c r="G196" s="278">
        <v>61.633333333333326</v>
      </c>
      <c r="H196" s="278">
        <v>70.533333333333331</v>
      </c>
      <c r="I196" s="278">
        <v>72.216666666666669</v>
      </c>
      <c r="J196" s="278">
        <v>74.983333333333334</v>
      </c>
      <c r="K196" s="276">
        <v>69.45</v>
      </c>
      <c r="L196" s="276">
        <v>65</v>
      </c>
      <c r="M196" s="276">
        <v>707.04403000000002</v>
      </c>
    </row>
    <row r="197" spans="1:13">
      <c r="A197" s="300">
        <v>188</v>
      </c>
      <c r="B197" s="267" t="s">
        <v>186</v>
      </c>
      <c r="C197" s="267">
        <v>585.79999999999995</v>
      </c>
      <c r="D197" s="307">
        <v>584.91666666666663</v>
      </c>
      <c r="E197" s="307">
        <v>577.83333333333326</v>
      </c>
      <c r="F197" s="307">
        <v>569.86666666666667</v>
      </c>
      <c r="G197" s="307">
        <v>562.7833333333333</v>
      </c>
      <c r="H197" s="307">
        <v>592.88333333333321</v>
      </c>
      <c r="I197" s="307">
        <v>599.96666666666647</v>
      </c>
      <c r="J197" s="307">
        <v>607.93333333333317</v>
      </c>
      <c r="K197" s="267">
        <v>592</v>
      </c>
      <c r="L197" s="267">
        <v>576.95000000000005</v>
      </c>
      <c r="M197" s="267">
        <v>147.39108999999999</v>
      </c>
    </row>
    <row r="198" spans="1:13">
      <c r="A198" s="300">
        <v>189</v>
      </c>
      <c r="B198" s="267" t="s">
        <v>187</v>
      </c>
      <c r="C198" s="267">
        <v>2726.8</v>
      </c>
      <c r="D198" s="307">
        <v>2695.7166666666667</v>
      </c>
      <c r="E198" s="307">
        <v>2655.5333333333333</v>
      </c>
      <c r="F198" s="307">
        <v>2584.2666666666664</v>
      </c>
      <c r="G198" s="307">
        <v>2544.083333333333</v>
      </c>
      <c r="H198" s="307">
        <v>2766.9833333333336</v>
      </c>
      <c r="I198" s="307">
        <v>2807.166666666667</v>
      </c>
      <c r="J198" s="307">
        <v>2878.4333333333338</v>
      </c>
      <c r="K198" s="267">
        <v>2735.9</v>
      </c>
      <c r="L198" s="267">
        <v>2624.45</v>
      </c>
      <c r="M198" s="267">
        <v>36.050170000000001</v>
      </c>
    </row>
    <row r="199" spans="1:13">
      <c r="A199" s="300">
        <v>190</v>
      </c>
      <c r="B199" s="267" t="s">
        <v>188</v>
      </c>
      <c r="C199" s="267">
        <v>907.3</v>
      </c>
      <c r="D199" s="307">
        <v>897.69999999999993</v>
      </c>
      <c r="E199" s="307">
        <v>881.24999999999989</v>
      </c>
      <c r="F199" s="307">
        <v>855.19999999999993</v>
      </c>
      <c r="G199" s="307">
        <v>838.74999999999989</v>
      </c>
      <c r="H199" s="307">
        <v>923.74999999999989</v>
      </c>
      <c r="I199" s="307">
        <v>940.19999999999993</v>
      </c>
      <c r="J199" s="307">
        <v>966.24999999999989</v>
      </c>
      <c r="K199" s="267">
        <v>914.15</v>
      </c>
      <c r="L199" s="267">
        <v>871.65</v>
      </c>
      <c r="M199" s="267">
        <v>58.21698</v>
      </c>
    </row>
    <row r="200" spans="1:13">
      <c r="A200" s="300">
        <v>191</v>
      </c>
      <c r="B200" s="267" t="s">
        <v>189</v>
      </c>
      <c r="C200" s="267">
        <v>1341.1</v>
      </c>
      <c r="D200" s="307">
        <v>1354.1666666666667</v>
      </c>
      <c r="E200" s="307">
        <v>1321.9333333333334</v>
      </c>
      <c r="F200" s="307">
        <v>1302.7666666666667</v>
      </c>
      <c r="G200" s="307">
        <v>1270.5333333333333</v>
      </c>
      <c r="H200" s="307">
        <v>1373.3333333333335</v>
      </c>
      <c r="I200" s="307">
        <v>1405.5666666666666</v>
      </c>
      <c r="J200" s="307">
        <v>1424.7333333333336</v>
      </c>
      <c r="K200" s="267">
        <v>1386.4</v>
      </c>
      <c r="L200" s="267">
        <v>1335</v>
      </c>
      <c r="M200" s="267">
        <v>28.81906</v>
      </c>
    </row>
    <row r="201" spans="1:13">
      <c r="A201" s="300">
        <v>192</v>
      </c>
      <c r="B201" s="267" t="s">
        <v>190</v>
      </c>
      <c r="C201" s="267">
        <v>2653.6</v>
      </c>
      <c r="D201" s="307">
        <v>2644.6</v>
      </c>
      <c r="E201" s="307">
        <v>2618.6999999999998</v>
      </c>
      <c r="F201" s="307">
        <v>2583.7999999999997</v>
      </c>
      <c r="G201" s="307">
        <v>2557.8999999999996</v>
      </c>
      <c r="H201" s="307">
        <v>2679.5</v>
      </c>
      <c r="I201" s="307">
        <v>2705.4000000000005</v>
      </c>
      <c r="J201" s="307">
        <v>2740.3</v>
      </c>
      <c r="K201" s="267">
        <v>2670.5</v>
      </c>
      <c r="L201" s="267">
        <v>2609.6999999999998</v>
      </c>
      <c r="M201" s="267">
        <v>2.79813</v>
      </c>
    </row>
    <row r="202" spans="1:13">
      <c r="A202" s="300">
        <v>193</v>
      </c>
      <c r="B202" s="267" t="s">
        <v>191</v>
      </c>
      <c r="C202" s="267">
        <v>317.2</v>
      </c>
      <c r="D202" s="307">
        <v>318.06666666666666</v>
      </c>
      <c r="E202" s="307">
        <v>314.63333333333333</v>
      </c>
      <c r="F202" s="307">
        <v>312.06666666666666</v>
      </c>
      <c r="G202" s="307">
        <v>308.63333333333333</v>
      </c>
      <c r="H202" s="307">
        <v>320.63333333333333</v>
      </c>
      <c r="I202" s="307">
        <v>324.06666666666661</v>
      </c>
      <c r="J202" s="307">
        <v>326.63333333333333</v>
      </c>
      <c r="K202" s="267">
        <v>321.5</v>
      </c>
      <c r="L202" s="267">
        <v>315.5</v>
      </c>
      <c r="M202" s="267">
        <v>17.032920000000001</v>
      </c>
    </row>
    <row r="203" spans="1:13">
      <c r="A203" s="300">
        <v>194</v>
      </c>
      <c r="B203" s="267" t="s">
        <v>550</v>
      </c>
      <c r="C203" s="267">
        <v>715.5</v>
      </c>
      <c r="D203" s="307">
        <v>721.98333333333323</v>
      </c>
      <c r="E203" s="307">
        <v>698.86666666666645</v>
      </c>
      <c r="F203" s="307">
        <v>682.23333333333323</v>
      </c>
      <c r="G203" s="307">
        <v>659.11666666666645</v>
      </c>
      <c r="H203" s="307">
        <v>738.61666666666645</v>
      </c>
      <c r="I203" s="307">
        <v>761.73333333333323</v>
      </c>
      <c r="J203" s="307">
        <v>778.36666666666645</v>
      </c>
      <c r="K203" s="267">
        <v>745.1</v>
      </c>
      <c r="L203" s="267">
        <v>705.35</v>
      </c>
      <c r="M203" s="267">
        <v>17.54561</v>
      </c>
    </row>
    <row r="204" spans="1:13">
      <c r="A204" s="300">
        <v>195</v>
      </c>
      <c r="B204" s="267" t="s">
        <v>192</v>
      </c>
      <c r="C204" s="267">
        <v>500.35</v>
      </c>
      <c r="D204" s="307">
        <v>499.90000000000003</v>
      </c>
      <c r="E204" s="307">
        <v>493.00000000000006</v>
      </c>
      <c r="F204" s="307">
        <v>485.65000000000003</v>
      </c>
      <c r="G204" s="307">
        <v>478.75000000000006</v>
      </c>
      <c r="H204" s="307">
        <v>507.25000000000006</v>
      </c>
      <c r="I204" s="307">
        <v>514.15000000000009</v>
      </c>
      <c r="J204" s="307">
        <v>521.5</v>
      </c>
      <c r="K204" s="267">
        <v>506.8</v>
      </c>
      <c r="L204" s="267">
        <v>492.55</v>
      </c>
      <c r="M204" s="267">
        <v>33.812489999999997</v>
      </c>
    </row>
    <row r="205" spans="1:13">
      <c r="A205" s="300">
        <v>196</v>
      </c>
      <c r="B205" s="267" t="s">
        <v>193</v>
      </c>
      <c r="C205" s="267">
        <v>1088.4000000000001</v>
      </c>
      <c r="D205" s="307">
        <v>1071.5</v>
      </c>
      <c r="E205" s="307">
        <v>1052</v>
      </c>
      <c r="F205" s="307">
        <v>1015.5999999999999</v>
      </c>
      <c r="G205" s="307">
        <v>996.09999999999991</v>
      </c>
      <c r="H205" s="307">
        <v>1107.9000000000001</v>
      </c>
      <c r="I205" s="307">
        <v>1127.4000000000001</v>
      </c>
      <c r="J205" s="307">
        <v>1163.8000000000002</v>
      </c>
      <c r="K205" s="267">
        <v>1091</v>
      </c>
      <c r="L205" s="267">
        <v>1035.0999999999999</v>
      </c>
      <c r="M205" s="267">
        <v>7.27712</v>
      </c>
    </row>
    <row r="206" spans="1:13">
      <c r="A206" s="300">
        <v>197</v>
      </c>
      <c r="B206" s="267" t="s">
        <v>195</v>
      </c>
      <c r="C206" s="267">
        <v>4910.5</v>
      </c>
      <c r="D206" s="307">
        <v>4884.2333333333336</v>
      </c>
      <c r="E206" s="307">
        <v>4831.2666666666673</v>
      </c>
      <c r="F206" s="307">
        <v>4752.0333333333338</v>
      </c>
      <c r="G206" s="307">
        <v>4699.0666666666675</v>
      </c>
      <c r="H206" s="307">
        <v>4963.4666666666672</v>
      </c>
      <c r="I206" s="307">
        <v>5016.4333333333343</v>
      </c>
      <c r="J206" s="307">
        <v>5095.666666666667</v>
      </c>
      <c r="K206" s="267">
        <v>4937.2</v>
      </c>
      <c r="L206" s="267">
        <v>4805</v>
      </c>
      <c r="M206" s="267">
        <v>7.5288300000000001</v>
      </c>
    </row>
    <row r="207" spans="1:13">
      <c r="A207" s="300">
        <v>198</v>
      </c>
      <c r="B207" s="267" t="s">
        <v>196</v>
      </c>
      <c r="C207" s="267">
        <v>28.9</v>
      </c>
      <c r="D207" s="307">
        <v>28.8</v>
      </c>
      <c r="E207" s="307">
        <v>28.35</v>
      </c>
      <c r="F207" s="307">
        <v>27.8</v>
      </c>
      <c r="G207" s="307">
        <v>27.35</v>
      </c>
      <c r="H207" s="307">
        <v>29.35</v>
      </c>
      <c r="I207" s="307">
        <v>29.799999999999997</v>
      </c>
      <c r="J207" s="307">
        <v>30.35</v>
      </c>
      <c r="K207" s="267">
        <v>29.25</v>
      </c>
      <c r="L207" s="267">
        <v>28.25</v>
      </c>
      <c r="M207" s="267">
        <v>103.55127</v>
      </c>
    </row>
    <row r="208" spans="1:13">
      <c r="A208" s="300">
        <v>199</v>
      </c>
      <c r="B208" s="267" t="s">
        <v>197</v>
      </c>
      <c r="C208" s="267">
        <v>433.05</v>
      </c>
      <c r="D208" s="307">
        <v>428.41666666666669</v>
      </c>
      <c r="E208" s="307">
        <v>422.63333333333338</v>
      </c>
      <c r="F208" s="307">
        <v>412.2166666666667</v>
      </c>
      <c r="G208" s="307">
        <v>406.43333333333339</v>
      </c>
      <c r="H208" s="307">
        <v>438.83333333333337</v>
      </c>
      <c r="I208" s="307">
        <v>444.61666666666667</v>
      </c>
      <c r="J208" s="307">
        <v>455.03333333333336</v>
      </c>
      <c r="K208" s="267">
        <v>434.2</v>
      </c>
      <c r="L208" s="267">
        <v>418</v>
      </c>
      <c r="M208" s="267">
        <v>149.28450000000001</v>
      </c>
    </row>
    <row r="209" spans="1:13">
      <c r="A209" s="300">
        <v>200</v>
      </c>
      <c r="B209" s="267" t="s">
        <v>563</v>
      </c>
      <c r="C209" s="267">
        <v>835.6</v>
      </c>
      <c r="D209" s="307">
        <v>852.48333333333323</v>
      </c>
      <c r="E209" s="307">
        <v>804.96666666666647</v>
      </c>
      <c r="F209" s="307">
        <v>774.33333333333326</v>
      </c>
      <c r="G209" s="307">
        <v>726.81666666666649</v>
      </c>
      <c r="H209" s="307">
        <v>883.11666666666645</v>
      </c>
      <c r="I209" s="307">
        <v>930.6333333333331</v>
      </c>
      <c r="J209" s="307">
        <v>961.26666666666642</v>
      </c>
      <c r="K209" s="267">
        <v>900</v>
      </c>
      <c r="L209" s="267">
        <v>821.85</v>
      </c>
      <c r="M209" s="267">
        <v>6.7915900000000002</v>
      </c>
    </row>
    <row r="210" spans="1:13">
      <c r="A210" s="300">
        <v>201</v>
      </c>
      <c r="B210" s="267" t="s">
        <v>284</v>
      </c>
      <c r="C210" s="267">
        <v>189.4</v>
      </c>
      <c r="D210" s="307">
        <v>188.33333333333334</v>
      </c>
      <c r="E210" s="307">
        <v>186.06666666666669</v>
      </c>
      <c r="F210" s="307">
        <v>182.73333333333335</v>
      </c>
      <c r="G210" s="307">
        <v>180.4666666666667</v>
      </c>
      <c r="H210" s="307">
        <v>191.66666666666669</v>
      </c>
      <c r="I210" s="307">
        <v>193.93333333333334</v>
      </c>
      <c r="J210" s="307">
        <v>197.26666666666668</v>
      </c>
      <c r="K210" s="267">
        <v>190.6</v>
      </c>
      <c r="L210" s="267">
        <v>185</v>
      </c>
      <c r="M210" s="267">
        <v>11.48672</v>
      </c>
    </row>
    <row r="211" spans="1:13">
      <c r="A211" s="300">
        <v>202</v>
      </c>
      <c r="B211" s="267" t="s">
        <v>199</v>
      </c>
      <c r="C211" s="267">
        <v>794.5</v>
      </c>
      <c r="D211" s="307">
        <v>799.03333333333342</v>
      </c>
      <c r="E211" s="307">
        <v>785.91666666666686</v>
      </c>
      <c r="F211" s="307">
        <v>777.33333333333348</v>
      </c>
      <c r="G211" s="307">
        <v>764.21666666666692</v>
      </c>
      <c r="H211" s="307">
        <v>807.61666666666679</v>
      </c>
      <c r="I211" s="307">
        <v>820.73333333333335</v>
      </c>
      <c r="J211" s="307">
        <v>829.31666666666672</v>
      </c>
      <c r="K211" s="267">
        <v>812.15</v>
      </c>
      <c r="L211" s="267">
        <v>790.45</v>
      </c>
      <c r="M211" s="267">
        <v>13.95992</v>
      </c>
    </row>
    <row r="212" spans="1:13">
      <c r="A212" s="300">
        <v>203</v>
      </c>
      <c r="B212" s="267" t="s">
        <v>569</v>
      </c>
      <c r="C212" s="267">
        <v>2180.6</v>
      </c>
      <c r="D212" s="307">
        <v>2189.5333333333333</v>
      </c>
      <c r="E212" s="307">
        <v>2153.0666666666666</v>
      </c>
      <c r="F212" s="307">
        <v>2125.5333333333333</v>
      </c>
      <c r="G212" s="307">
        <v>2089.0666666666666</v>
      </c>
      <c r="H212" s="307">
        <v>2217.0666666666666</v>
      </c>
      <c r="I212" s="307">
        <v>2253.5333333333328</v>
      </c>
      <c r="J212" s="307">
        <v>2281.0666666666666</v>
      </c>
      <c r="K212" s="267">
        <v>2226</v>
      </c>
      <c r="L212" s="267">
        <v>2162</v>
      </c>
      <c r="M212" s="267">
        <v>0.33345000000000002</v>
      </c>
    </row>
    <row r="213" spans="1:13">
      <c r="A213" s="300">
        <v>204</v>
      </c>
      <c r="B213" s="267" t="s">
        <v>200</v>
      </c>
      <c r="C213" s="267">
        <v>352.85</v>
      </c>
      <c r="D213" s="307">
        <v>351</v>
      </c>
      <c r="E213" s="307">
        <v>348.1</v>
      </c>
      <c r="F213" s="307">
        <v>343.35</v>
      </c>
      <c r="G213" s="307">
        <v>340.45000000000005</v>
      </c>
      <c r="H213" s="307">
        <v>355.75</v>
      </c>
      <c r="I213" s="307">
        <v>358.65</v>
      </c>
      <c r="J213" s="307">
        <v>363.4</v>
      </c>
      <c r="K213" s="267">
        <v>353.9</v>
      </c>
      <c r="L213" s="267">
        <v>346.25</v>
      </c>
      <c r="M213" s="267">
        <v>106.93567</v>
      </c>
    </row>
    <row r="214" spans="1:13">
      <c r="A214" s="300">
        <v>205</v>
      </c>
      <c r="B214" s="267" t="s">
        <v>202</v>
      </c>
      <c r="C214" s="267">
        <v>195.65</v>
      </c>
      <c r="D214" s="307">
        <v>194.63333333333333</v>
      </c>
      <c r="E214" s="307">
        <v>191.01666666666665</v>
      </c>
      <c r="F214" s="307">
        <v>186.38333333333333</v>
      </c>
      <c r="G214" s="307">
        <v>182.76666666666665</v>
      </c>
      <c r="H214" s="307">
        <v>199.26666666666665</v>
      </c>
      <c r="I214" s="307">
        <v>202.88333333333333</v>
      </c>
      <c r="J214" s="307">
        <v>207.51666666666665</v>
      </c>
      <c r="K214" s="267">
        <v>198.25</v>
      </c>
      <c r="L214" s="267">
        <v>190</v>
      </c>
      <c r="M214" s="267">
        <v>229.24404999999999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8"/>
      <c r="B1" s="508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44167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05" t="s">
        <v>16</v>
      </c>
      <c r="B9" s="506" t="s">
        <v>18</v>
      </c>
      <c r="C9" s="504" t="s">
        <v>19</v>
      </c>
      <c r="D9" s="504" t="s">
        <v>20</v>
      </c>
      <c r="E9" s="504" t="s">
        <v>21</v>
      </c>
      <c r="F9" s="504"/>
      <c r="G9" s="504"/>
      <c r="H9" s="504" t="s">
        <v>22</v>
      </c>
      <c r="I9" s="504"/>
      <c r="J9" s="504"/>
      <c r="K9" s="273"/>
      <c r="L9" s="280"/>
      <c r="M9" s="281"/>
    </row>
    <row r="10" spans="1:15" ht="42.75" customHeight="1">
      <c r="A10" s="500"/>
      <c r="B10" s="502"/>
      <c r="C10" s="507" t="s">
        <v>23</v>
      </c>
      <c r="D10" s="507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21945.45</v>
      </c>
      <c r="D11" s="278">
        <v>22042.766666666663</v>
      </c>
      <c r="E11" s="278">
        <v>21330.533333333326</v>
      </c>
      <c r="F11" s="278">
        <v>20715.616666666661</v>
      </c>
      <c r="G11" s="278">
        <v>20003.383333333324</v>
      </c>
      <c r="H11" s="278">
        <v>22657.683333333327</v>
      </c>
      <c r="I11" s="278">
        <v>23369.916666666664</v>
      </c>
      <c r="J11" s="278">
        <v>23984.833333333328</v>
      </c>
      <c r="K11" s="276">
        <v>22755</v>
      </c>
      <c r="L11" s="276">
        <v>21427.85</v>
      </c>
      <c r="M11" s="276">
        <v>0.10241</v>
      </c>
    </row>
    <row r="12" spans="1:15" ht="12" customHeight="1">
      <c r="A12" s="267">
        <v>2</v>
      </c>
      <c r="B12" s="276" t="s">
        <v>802</v>
      </c>
      <c r="C12" s="277">
        <v>1156.95</v>
      </c>
      <c r="D12" s="278">
        <v>1156.9833333333333</v>
      </c>
      <c r="E12" s="278">
        <v>1143.9666666666667</v>
      </c>
      <c r="F12" s="278">
        <v>1130.9833333333333</v>
      </c>
      <c r="G12" s="278">
        <v>1117.9666666666667</v>
      </c>
      <c r="H12" s="278">
        <v>1169.9666666666667</v>
      </c>
      <c r="I12" s="278">
        <v>1182.9833333333336</v>
      </c>
      <c r="J12" s="278">
        <v>1195.9666666666667</v>
      </c>
      <c r="K12" s="276">
        <v>1170</v>
      </c>
      <c r="L12" s="276">
        <v>1144</v>
      </c>
      <c r="M12" s="276">
        <v>2.7039800000000001</v>
      </c>
    </row>
    <row r="13" spans="1:15" ht="12" customHeight="1">
      <c r="A13" s="267">
        <v>3</v>
      </c>
      <c r="B13" s="276" t="s">
        <v>294</v>
      </c>
      <c r="C13" s="277">
        <v>1638.4</v>
      </c>
      <c r="D13" s="278">
        <v>1629.5333333333335</v>
      </c>
      <c r="E13" s="278">
        <v>1610.866666666667</v>
      </c>
      <c r="F13" s="278">
        <v>1583.3333333333335</v>
      </c>
      <c r="G13" s="278">
        <v>1564.666666666667</v>
      </c>
      <c r="H13" s="278">
        <v>1657.0666666666671</v>
      </c>
      <c r="I13" s="278">
        <v>1675.7333333333336</v>
      </c>
      <c r="J13" s="278">
        <v>1703.2666666666671</v>
      </c>
      <c r="K13" s="276">
        <v>1648.2</v>
      </c>
      <c r="L13" s="276">
        <v>1602</v>
      </c>
      <c r="M13" s="276">
        <v>2.4205899999999998</v>
      </c>
    </row>
    <row r="14" spans="1:15" ht="12" customHeight="1">
      <c r="A14" s="267">
        <v>4</v>
      </c>
      <c r="B14" s="276" t="s">
        <v>3119</v>
      </c>
      <c r="C14" s="277">
        <v>1138.05</v>
      </c>
      <c r="D14" s="278">
        <v>1118.9666666666667</v>
      </c>
      <c r="E14" s="278">
        <v>1092.9333333333334</v>
      </c>
      <c r="F14" s="278">
        <v>1047.8166666666666</v>
      </c>
      <c r="G14" s="278">
        <v>1021.7833333333333</v>
      </c>
      <c r="H14" s="278">
        <v>1164.0833333333335</v>
      </c>
      <c r="I14" s="278">
        <v>1190.1166666666668</v>
      </c>
      <c r="J14" s="278">
        <v>1235.2333333333336</v>
      </c>
      <c r="K14" s="276">
        <v>1145</v>
      </c>
      <c r="L14" s="276">
        <v>1073.8499999999999</v>
      </c>
      <c r="M14" s="276">
        <v>2.8079499999999999</v>
      </c>
    </row>
    <row r="15" spans="1:15" ht="12" customHeight="1">
      <c r="A15" s="267">
        <v>5</v>
      </c>
      <c r="B15" s="276" t="s">
        <v>295</v>
      </c>
      <c r="C15" s="277">
        <v>15398.6</v>
      </c>
      <c r="D15" s="278">
        <v>15417.85</v>
      </c>
      <c r="E15" s="278">
        <v>15330.75</v>
      </c>
      <c r="F15" s="278">
        <v>15262.9</v>
      </c>
      <c r="G15" s="278">
        <v>15175.8</v>
      </c>
      <c r="H15" s="278">
        <v>15485.7</v>
      </c>
      <c r="I15" s="278">
        <v>15572.800000000003</v>
      </c>
      <c r="J15" s="278">
        <v>15640.650000000001</v>
      </c>
      <c r="K15" s="276">
        <v>15504.95</v>
      </c>
      <c r="L15" s="276">
        <v>15350</v>
      </c>
      <c r="M15" s="276">
        <v>0.11889</v>
      </c>
    </row>
    <row r="16" spans="1:15" ht="12" customHeight="1">
      <c r="A16" s="267">
        <v>6</v>
      </c>
      <c r="B16" s="276" t="s">
        <v>227</v>
      </c>
      <c r="C16" s="277">
        <v>93.6</v>
      </c>
      <c r="D16" s="278">
        <v>92.333333333333329</v>
      </c>
      <c r="E16" s="278">
        <v>90.166666666666657</v>
      </c>
      <c r="F16" s="278">
        <v>86.733333333333334</v>
      </c>
      <c r="G16" s="278">
        <v>84.566666666666663</v>
      </c>
      <c r="H16" s="278">
        <v>95.766666666666652</v>
      </c>
      <c r="I16" s="278">
        <v>97.933333333333309</v>
      </c>
      <c r="J16" s="278">
        <v>101.36666666666665</v>
      </c>
      <c r="K16" s="276">
        <v>94.5</v>
      </c>
      <c r="L16" s="276">
        <v>88.9</v>
      </c>
      <c r="M16" s="276">
        <v>74.323769999999996</v>
      </c>
    </row>
    <row r="17" spans="1:13" ht="12" customHeight="1">
      <c r="A17" s="267">
        <v>7</v>
      </c>
      <c r="B17" s="276" t="s">
        <v>228</v>
      </c>
      <c r="C17" s="277">
        <v>161.35</v>
      </c>
      <c r="D17" s="278">
        <v>162.61666666666665</v>
      </c>
      <c r="E17" s="278">
        <v>159.2833333333333</v>
      </c>
      <c r="F17" s="278">
        <v>157.21666666666667</v>
      </c>
      <c r="G17" s="278">
        <v>153.88333333333333</v>
      </c>
      <c r="H17" s="278">
        <v>164.68333333333328</v>
      </c>
      <c r="I17" s="278">
        <v>168.01666666666659</v>
      </c>
      <c r="J17" s="278">
        <v>170.08333333333326</v>
      </c>
      <c r="K17" s="276">
        <v>165.95</v>
      </c>
      <c r="L17" s="276">
        <v>160.55000000000001</v>
      </c>
      <c r="M17" s="276">
        <v>29.84535</v>
      </c>
    </row>
    <row r="18" spans="1:13" ht="12" customHeight="1">
      <c r="A18" s="267">
        <v>8</v>
      </c>
      <c r="B18" s="276" t="s">
        <v>38</v>
      </c>
      <c r="C18" s="277">
        <v>1747.9</v>
      </c>
      <c r="D18" s="278">
        <v>1746.2666666666667</v>
      </c>
      <c r="E18" s="278">
        <v>1707.5333333333333</v>
      </c>
      <c r="F18" s="278">
        <v>1667.1666666666667</v>
      </c>
      <c r="G18" s="278">
        <v>1628.4333333333334</v>
      </c>
      <c r="H18" s="278">
        <v>1786.6333333333332</v>
      </c>
      <c r="I18" s="278">
        <v>1825.3666666666663</v>
      </c>
      <c r="J18" s="278">
        <v>1865.7333333333331</v>
      </c>
      <c r="K18" s="276">
        <v>1785</v>
      </c>
      <c r="L18" s="276">
        <v>1705.9</v>
      </c>
      <c r="M18" s="276">
        <v>32.424010000000003</v>
      </c>
    </row>
    <row r="19" spans="1:13" ht="12" customHeight="1">
      <c r="A19" s="267">
        <v>9</v>
      </c>
      <c r="B19" s="276" t="s">
        <v>296</v>
      </c>
      <c r="C19" s="277">
        <v>360.95</v>
      </c>
      <c r="D19" s="278">
        <v>360.91666666666669</v>
      </c>
      <c r="E19" s="278">
        <v>350.03333333333336</v>
      </c>
      <c r="F19" s="278">
        <v>339.11666666666667</v>
      </c>
      <c r="G19" s="278">
        <v>328.23333333333335</v>
      </c>
      <c r="H19" s="278">
        <v>371.83333333333337</v>
      </c>
      <c r="I19" s="278">
        <v>382.7166666666667</v>
      </c>
      <c r="J19" s="278">
        <v>393.63333333333338</v>
      </c>
      <c r="K19" s="276">
        <v>371.8</v>
      </c>
      <c r="L19" s="276">
        <v>350</v>
      </c>
      <c r="M19" s="276">
        <v>87.999369999999999</v>
      </c>
    </row>
    <row r="20" spans="1:13" ht="12" customHeight="1">
      <c r="A20" s="267">
        <v>10</v>
      </c>
      <c r="B20" s="276" t="s">
        <v>297</v>
      </c>
      <c r="C20" s="277">
        <v>1134.7</v>
      </c>
      <c r="D20" s="278">
        <v>1124.3499999999999</v>
      </c>
      <c r="E20" s="278">
        <v>1092.6999999999998</v>
      </c>
      <c r="F20" s="278">
        <v>1050.6999999999998</v>
      </c>
      <c r="G20" s="278">
        <v>1019.0499999999997</v>
      </c>
      <c r="H20" s="278">
        <v>1166.3499999999999</v>
      </c>
      <c r="I20" s="278">
        <v>1198</v>
      </c>
      <c r="J20" s="278">
        <v>1240</v>
      </c>
      <c r="K20" s="276">
        <v>1156</v>
      </c>
      <c r="L20" s="276">
        <v>1082.3499999999999</v>
      </c>
      <c r="M20" s="276">
        <v>25.99117</v>
      </c>
    </row>
    <row r="21" spans="1:13" ht="12" customHeight="1">
      <c r="A21" s="267">
        <v>11</v>
      </c>
      <c r="B21" s="276" t="s">
        <v>41</v>
      </c>
      <c r="C21" s="277">
        <v>423.8</v>
      </c>
      <c r="D21" s="278">
        <v>420.59999999999997</v>
      </c>
      <c r="E21" s="278">
        <v>415.19999999999993</v>
      </c>
      <c r="F21" s="278">
        <v>406.59999999999997</v>
      </c>
      <c r="G21" s="278">
        <v>401.19999999999993</v>
      </c>
      <c r="H21" s="278">
        <v>429.19999999999993</v>
      </c>
      <c r="I21" s="278">
        <v>434.59999999999991</v>
      </c>
      <c r="J21" s="278">
        <v>443.19999999999993</v>
      </c>
      <c r="K21" s="276">
        <v>426</v>
      </c>
      <c r="L21" s="276">
        <v>412</v>
      </c>
      <c r="M21" s="276">
        <v>91.701589999999996</v>
      </c>
    </row>
    <row r="22" spans="1:13" ht="12" customHeight="1">
      <c r="A22" s="267">
        <v>12</v>
      </c>
      <c r="B22" s="276" t="s">
        <v>43</v>
      </c>
      <c r="C22" s="277">
        <v>41.05</v>
      </c>
      <c r="D22" s="278">
        <v>40.5</v>
      </c>
      <c r="E22" s="278">
        <v>39.200000000000003</v>
      </c>
      <c r="F22" s="278">
        <v>37.35</v>
      </c>
      <c r="G22" s="278">
        <v>36.050000000000004</v>
      </c>
      <c r="H22" s="278">
        <v>42.35</v>
      </c>
      <c r="I22" s="278">
        <v>43.65</v>
      </c>
      <c r="J22" s="278">
        <v>45.5</v>
      </c>
      <c r="K22" s="276">
        <v>41.8</v>
      </c>
      <c r="L22" s="276">
        <v>38.65</v>
      </c>
      <c r="M22" s="276">
        <v>277.63236999999998</v>
      </c>
    </row>
    <row r="23" spans="1:13">
      <c r="A23" s="267">
        <v>13</v>
      </c>
      <c r="B23" s="276" t="s">
        <v>298</v>
      </c>
      <c r="C23" s="277">
        <v>378.95</v>
      </c>
      <c r="D23" s="278">
        <v>378</v>
      </c>
      <c r="E23" s="278">
        <v>373</v>
      </c>
      <c r="F23" s="278">
        <v>367.05</v>
      </c>
      <c r="G23" s="278">
        <v>362.05</v>
      </c>
      <c r="H23" s="278">
        <v>383.95</v>
      </c>
      <c r="I23" s="278">
        <v>388.95</v>
      </c>
      <c r="J23" s="278">
        <v>394.9</v>
      </c>
      <c r="K23" s="276">
        <v>383</v>
      </c>
      <c r="L23" s="276">
        <v>372.05</v>
      </c>
      <c r="M23" s="276">
        <v>5.33772</v>
      </c>
    </row>
    <row r="24" spans="1:13">
      <c r="A24" s="267">
        <v>14</v>
      </c>
      <c r="B24" s="276" t="s">
        <v>299</v>
      </c>
      <c r="C24" s="277">
        <v>360.35</v>
      </c>
      <c r="D24" s="278">
        <v>360.41666666666669</v>
      </c>
      <c r="E24" s="278">
        <v>352.83333333333337</v>
      </c>
      <c r="F24" s="278">
        <v>345.31666666666666</v>
      </c>
      <c r="G24" s="278">
        <v>337.73333333333335</v>
      </c>
      <c r="H24" s="278">
        <v>367.93333333333339</v>
      </c>
      <c r="I24" s="278">
        <v>375.51666666666677</v>
      </c>
      <c r="J24" s="278">
        <v>383.03333333333342</v>
      </c>
      <c r="K24" s="276">
        <v>368</v>
      </c>
      <c r="L24" s="276">
        <v>352.9</v>
      </c>
      <c r="M24" s="276">
        <v>4.2505699999999997</v>
      </c>
    </row>
    <row r="25" spans="1:13">
      <c r="A25" s="267">
        <v>15</v>
      </c>
      <c r="B25" s="276" t="s">
        <v>300</v>
      </c>
      <c r="C25" s="277">
        <v>261.55</v>
      </c>
      <c r="D25" s="278">
        <v>258.76666666666671</v>
      </c>
      <c r="E25" s="278">
        <v>248.38333333333344</v>
      </c>
      <c r="F25" s="278">
        <v>235.21666666666673</v>
      </c>
      <c r="G25" s="278">
        <v>224.83333333333346</v>
      </c>
      <c r="H25" s="278">
        <v>271.93333333333339</v>
      </c>
      <c r="I25" s="278">
        <v>282.31666666666672</v>
      </c>
      <c r="J25" s="278">
        <v>295.48333333333341</v>
      </c>
      <c r="K25" s="276">
        <v>269.14999999999998</v>
      </c>
      <c r="L25" s="276">
        <v>245.6</v>
      </c>
      <c r="M25" s="276">
        <v>11.40682</v>
      </c>
    </row>
    <row r="26" spans="1:13">
      <c r="A26" s="267">
        <v>16</v>
      </c>
      <c r="B26" s="276" t="s">
        <v>832</v>
      </c>
      <c r="C26" s="277">
        <v>3589.4</v>
      </c>
      <c r="D26" s="278">
        <v>3566.6166666666668</v>
      </c>
      <c r="E26" s="278">
        <v>3543.8333333333335</v>
      </c>
      <c r="F26" s="278">
        <v>3498.2666666666669</v>
      </c>
      <c r="G26" s="278">
        <v>3475.4833333333336</v>
      </c>
      <c r="H26" s="278">
        <v>3612.1833333333334</v>
      </c>
      <c r="I26" s="278">
        <v>3634.9666666666662</v>
      </c>
      <c r="J26" s="278">
        <v>3680.5333333333333</v>
      </c>
      <c r="K26" s="276">
        <v>3589.4</v>
      </c>
      <c r="L26" s="276">
        <v>3521.05</v>
      </c>
      <c r="M26" s="276">
        <v>0.91844000000000003</v>
      </c>
    </row>
    <row r="27" spans="1:13">
      <c r="A27" s="267">
        <v>17</v>
      </c>
      <c r="B27" s="276" t="s">
        <v>292</v>
      </c>
      <c r="C27" s="277">
        <v>1883.8</v>
      </c>
      <c r="D27" s="278">
        <v>1873.2333333333333</v>
      </c>
      <c r="E27" s="278">
        <v>1832.5666666666666</v>
      </c>
      <c r="F27" s="278">
        <v>1781.3333333333333</v>
      </c>
      <c r="G27" s="278">
        <v>1740.6666666666665</v>
      </c>
      <c r="H27" s="278">
        <v>1924.4666666666667</v>
      </c>
      <c r="I27" s="278">
        <v>1965.1333333333332</v>
      </c>
      <c r="J27" s="278">
        <v>2016.3666666666668</v>
      </c>
      <c r="K27" s="276">
        <v>1913.9</v>
      </c>
      <c r="L27" s="276">
        <v>1822</v>
      </c>
      <c r="M27" s="276">
        <v>0.23324</v>
      </c>
    </row>
    <row r="28" spans="1:13">
      <c r="A28" s="267">
        <v>18</v>
      </c>
      <c r="B28" s="276" t="s">
        <v>229</v>
      </c>
      <c r="C28" s="277">
        <v>1534.75</v>
      </c>
      <c r="D28" s="278">
        <v>1541.4166666666667</v>
      </c>
      <c r="E28" s="278">
        <v>1523.3333333333335</v>
      </c>
      <c r="F28" s="278">
        <v>1511.9166666666667</v>
      </c>
      <c r="G28" s="278">
        <v>1493.8333333333335</v>
      </c>
      <c r="H28" s="278">
        <v>1552.8333333333335</v>
      </c>
      <c r="I28" s="278">
        <v>1570.916666666667</v>
      </c>
      <c r="J28" s="278">
        <v>1582.3333333333335</v>
      </c>
      <c r="K28" s="276">
        <v>1559.5</v>
      </c>
      <c r="L28" s="276">
        <v>1530</v>
      </c>
      <c r="M28" s="276">
        <v>1.56043</v>
      </c>
    </row>
    <row r="29" spans="1:13">
      <c r="A29" s="267">
        <v>19</v>
      </c>
      <c r="B29" s="276" t="s">
        <v>301</v>
      </c>
      <c r="C29" s="277">
        <v>2130.9</v>
      </c>
      <c r="D29" s="278">
        <v>2148.0833333333335</v>
      </c>
      <c r="E29" s="278">
        <v>2103.8166666666671</v>
      </c>
      <c r="F29" s="278">
        <v>2076.7333333333336</v>
      </c>
      <c r="G29" s="278">
        <v>2032.4666666666672</v>
      </c>
      <c r="H29" s="278">
        <v>2175.166666666667</v>
      </c>
      <c r="I29" s="278">
        <v>2219.4333333333334</v>
      </c>
      <c r="J29" s="278">
        <v>2246.5166666666669</v>
      </c>
      <c r="K29" s="276">
        <v>2192.35</v>
      </c>
      <c r="L29" s="276">
        <v>2121</v>
      </c>
      <c r="M29" s="276">
        <v>0.11607000000000001</v>
      </c>
    </row>
    <row r="30" spans="1:13">
      <c r="A30" s="267">
        <v>20</v>
      </c>
      <c r="B30" s="276" t="s">
        <v>230</v>
      </c>
      <c r="C30" s="277">
        <v>2789.05</v>
      </c>
      <c r="D30" s="278">
        <v>2811.1666666666665</v>
      </c>
      <c r="E30" s="278">
        <v>2755.333333333333</v>
      </c>
      <c r="F30" s="278">
        <v>2721.6166666666663</v>
      </c>
      <c r="G30" s="278">
        <v>2665.7833333333328</v>
      </c>
      <c r="H30" s="278">
        <v>2844.8833333333332</v>
      </c>
      <c r="I30" s="278">
        <v>2900.7166666666662</v>
      </c>
      <c r="J30" s="278">
        <v>2934.4333333333334</v>
      </c>
      <c r="K30" s="276">
        <v>2867</v>
      </c>
      <c r="L30" s="276">
        <v>2777.45</v>
      </c>
      <c r="M30" s="276">
        <v>0.98367000000000004</v>
      </c>
    </row>
    <row r="31" spans="1:13">
      <c r="A31" s="267">
        <v>21</v>
      </c>
      <c r="B31" s="276" t="s">
        <v>870</v>
      </c>
      <c r="C31" s="277">
        <v>3967.1</v>
      </c>
      <c r="D31" s="278">
        <v>3975.7166666666672</v>
      </c>
      <c r="E31" s="278">
        <v>3901.4333333333343</v>
      </c>
      <c r="F31" s="278">
        <v>3835.7666666666673</v>
      </c>
      <c r="G31" s="278">
        <v>3761.4833333333345</v>
      </c>
      <c r="H31" s="278">
        <v>4041.3833333333341</v>
      </c>
      <c r="I31" s="278">
        <v>4115.666666666667</v>
      </c>
      <c r="J31" s="278">
        <v>4181.3333333333339</v>
      </c>
      <c r="K31" s="276">
        <v>4050</v>
      </c>
      <c r="L31" s="276">
        <v>3910.05</v>
      </c>
      <c r="M31" s="276">
        <v>0.50004000000000004</v>
      </c>
    </row>
    <row r="32" spans="1:13">
      <c r="A32" s="267">
        <v>22</v>
      </c>
      <c r="B32" s="276" t="s">
        <v>303</v>
      </c>
      <c r="C32" s="277">
        <v>125.65</v>
      </c>
      <c r="D32" s="278">
        <v>126.01666666666667</v>
      </c>
      <c r="E32" s="278">
        <v>124.13333333333333</v>
      </c>
      <c r="F32" s="278">
        <v>122.61666666666666</v>
      </c>
      <c r="G32" s="278">
        <v>120.73333333333332</v>
      </c>
      <c r="H32" s="278">
        <v>127.53333333333333</v>
      </c>
      <c r="I32" s="278">
        <v>129.41666666666669</v>
      </c>
      <c r="J32" s="278">
        <v>130.93333333333334</v>
      </c>
      <c r="K32" s="276">
        <v>127.9</v>
      </c>
      <c r="L32" s="276">
        <v>124.5</v>
      </c>
      <c r="M32" s="276">
        <v>3.16899</v>
      </c>
    </row>
    <row r="33" spans="1:13">
      <c r="A33" s="267">
        <v>23</v>
      </c>
      <c r="B33" s="276" t="s">
        <v>45</v>
      </c>
      <c r="C33" s="277">
        <v>922.15</v>
      </c>
      <c r="D33" s="278">
        <v>927.98333333333323</v>
      </c>
      <c r="E33" s="278">
        <v>909.16666666666652</v>
      </c>
      <c r="F33" s="278">
        <v>896.18333333333328</v>
      </c>
      <c r="G33" s="278">
        <v>877.36666666666656</v>
      </c>
      <c r="H33" s="278">
        <v>940.96666666666647</v>
      </c>
      <c r="I33" s="278">
        <v>959.7833333333333</v>
      </c>
      <c r="J33" s="278">
        <v>972.76666666666642</v>
      </c>
      <c r="K33" s="276">
        <v>946.8</v>
      </c>
      <c r="L33" s="276">
        <v>915</v>
      </c>
      <c r="M33" s="276">
        <v>9.8938400000000009</v>
      </c>
    </row>
    <row r="34" spans="1:13">
      <c r="A34" s="267">
        <v>24</v>
      </c>
      <c r="B34" s="276" t="s">
        <v>304</v>
      </c>
      <c r="C34" s="277">
        <v>2439.1</v>
      </c>
      <c r="D34" s="278">
        <v>2455.35</v>
      </c>
      <c r="E34" s="278">
        <v>2385.75</v>
      </c>
      <c r="F34" s="278">
        <v>2332.4</v>
      </c>
      <c r="G34" s="278">
        <v>2262.8000000000002</v>
      </c>
      <c r="H34" s="278">
        <v>2508.6999999999998</v>
      </c>
      <c r="I34" s="278">
        <v>2578.2999999999993</v>
      </c>
      <c r="J34" s="278">
        <v>2631.6499999999996</v>
      </c>
      <c r="K34" s="276">
        <v>2524.9499999999998</v>
      </c>
      <c r="L34" s="276">
        <v>2402</v>
      </c>
      <c r="M34" s="276">
        <v>2.5329600000000001</v>
      </c>
    </row>
    <row r="35" spans="1:13">
      <c r="A35" s="267">
        <v>25</v>
      </c>
      <c r="B35" s="276" t="s">
        <v>46</v>
      </c>
      <c r="C35" s="277">
        <v>262</v>
      </c>
      <c r="D35" s="278">
        <v>264.14999999999998</v>
      </c>
      <c r="E35" s="278">
        <v>258.74999999999994</v>
      </c>
      <c r="F35" s="278">
        <v>255.49999999999994</v>
      </c>
      <c r="G35" s="278">
        <v>250.09999999999991</v>
      </c>
      <c r="H35" s="278">
        <v>267.39999999999998</v>
      </c>
      <c r="I35" s="278">
        <v>272.80000000000007</v>
      </c>
      <c r="J35" s="278">
        <v>276.05</v>
      </c>
      <c r="K35" s="276">
        <v>269.55</v>
      </c>
      <c r="L35" s="276">
        <v>260.89999999999998</v>
      </c>
      <c r="M35" s="276">
        <v>62.622430000000001</v>
      </c>
    </row>
    <row r="36" spans="1:13">
      <c r="A36" s="267">
        <v>26</v>
      </c>
      <c r="B36" s="276" t="s">
        <v>293</v>
      </c>
      <c r="C36" s="277">
        <v>3446.85</v>
      </c>
      <c r="D36" s="278">
        <v>3443.6166666666668</v>
      </c>
      <c r="E36" s="278">
        <v>3389.2333333333336</v>
      </c>
      <c r="F36" s="278">
        <v>3331.6166666666668</v>
      </c>
      <c r="G36" s="278">
        <v>3277.2333333333336</v>
      </c>
      <c r="H36" s="278">
        <v>3501.2333333333336</v>
      </c>
      <c r="I36" s="278">
        <v>3555.6166666666668</v>
      </c>
      <c r="J36" s="278">
        <v>3613.2333333333336</v>
      </c>
      <c r="K36" s="276">
        <v>3498</v>
      </c>
      <c r="L36" s="276">
        <v>3386</v>
      </c>
      <c r="M36" s="276">
        <v>0.58713000000000004</v>
      </c>
    </row>
    <row r="37" spans="1:13">
      <c r="A37" s="267">
        <v>27</v>
      </c>
      <c r="B37" s="276" t="s">
        <v>302</v>
      </c>
      <c r="C37" s="277">
        <v>983.75</v>
      </c>
      <c r="D37" s="278">
        <v>984.2833333333333</v>
      </c>
      <c r="E37" s="278">
        <v>970.56666666666661</v>
      </c>
      <c r="F37" s="278">
        <v>957.38333333333333</v>
      </c>
      <c r="G37" s="278">
        <v>943.66666666666663</v>
      </c>
      <c r="H37" s="278">
        <v>997.46666666666658</v>
      </c>
      <c r="I37" s="278">
        <v>1011.1833333333333</v>
      </c>
      <c r="J37" s="278">
        <v>1024.3666666666666</v>
      </c>
      <c r="K37" s="276">
        <v>998</v>
      </c>
      <c r="L37" s="276">
        <v>971.1</v>
      </c>
      <c r="M37" s="276">
        <v>2.3247900000000001</v>
      </c>
    </row>
    <row r="38" spans="1:13">
      <c r="A38" s="267">
        <v>28</v>
      </c>
      <c r="B38" s="276" t="s">
        <v>47</v>
      </c>
      <c r="C38" s="277">
        <v>2463</v>
      </c>
      <c r="D38" s="278">
        <v>2440.3000000000002</v>
      </c>
      <c r="E38" s="278">
        <v>2371.7500000000005</v>
      </c>
      <c r="F38" s="278">
        <v>2280.5000000000005</v>
      </c>
      <c r="G38" s="278">
        <v>2211.9500000000007</v>
      </c>
      <c r="H38" s="278">
        <v>2531.5500000000002</v>
      </c>
      <c r="I38" s="278">
        <v>2600.0999999999995</v>
      </c>
      <c r="J38" s="278">
        <v>2691.35</v>
      </c>
      <c r="K38" s="276">
        <v>2508.85</v>
      </c>
      <c r="L38" s="276">
        <v>2349.0500000000002</v>
      </c>
      <c r="M38" s="276">
        <v>20.013919999999999</v>
      </c>
    </row>
    <row r="39" spans="1:13">
      <c r="A39" s="267">
        <v>29</v>
      </c>
      <c r="B39" s="276" t="s">
        <v>48</v>
      </c>
      <c r="C39" s="277">
        <v>187</v>
      </c>
      <c r="D39" s="278">
        <v>185.93333333333331</v>
      </c>
      <c r="E39" s="278">
        <v>183.86666666666662</v>
      </c>
      <c r="F39" s="278">
        <v>180.73333333333332</v>
      </c>
      <c r="G39" s="278">
        <v>178.66666666666663</v>
      </c>
      <c r="H39" s="278">
        <v>189.06666666666661</v>
      </c>
      <c r="I39" s="278">
        <v>191.13333333333327</v>
      </c>
      <c r="J39" s="278">
        <v>194.26666666666659</v>
      </c>
      <c r="K39" s="276">
        <v>188</v>
      </c>
      <c r="L39" s="276">
        <v>182.8</v>
      </c>
      <c r="M39" s="276">
        <v>62.641030000000001</v>
      </c>
    </row>
    <row r="40" spans="1:13">
      <c r="A40" s="267">
        <v>30</v>
      </c>
      <c r="B40" s="276" t="s">
        <v>305</v>
      </c>
      <c r="C40" s="277">
        <v>134.05000000000001</v>
      </c>
      <c r="D40" s="278">
        <v>133.6</v>
      </c>
      <c r="E40" s="278">
        <v>132</v>
      </c>
      <c r="F40" s="278">
        <v>129.95000000000002</v>
      </c>
      <c r="G40" s="278">
        <v>128.35000000000002</v>
      </c>
      <c r="H40" s="278">
        <v>135.64999999999998</v>
      </c>
      <c r="I40" s="278">
        <v>137.24999999999994</v>
      </c>
      <c r="J40" s="278">
        <v>139.29999999999995</v>
      </c>
      <c r="K40" s="276">
        <v>135.19999999999999</v>
      </c>
      <c r="L40" s="276">
        <v>131.55000000000001</v>
      </c>
      <c r="M40" s="276">
        <v>6.0342599999999997</v>
      </c>
    </row>
    <row r="41" spans="1:13">
      <c r="A41" s="267">
        <v>31</v>
      </c>
      <c r="B41" s="276" t="s">
        <v>937</v>
      </c>
      <c r="C41" s="277">
        <v>256.7</v>
      </c>
      <c r="D41" s="278">
        <v>256.21666666666664</v>
      </c>
      <c r="E41" s="278">
        <v>246.13333333333327</v>
      </c>
      <c r="F41" s="278">
        <v>235.56666666666663</v>
      </c>
      <c r="G41" s="278">
        <v>225.48333333333326</v>
      </c>
      <c r="H41" s="278">
        <v>266.7833333333333</v>
      </c>
      <c r="I41" s="278">
        <v>276.86666666666667</v>
      </c>
      <c r="J41" s="278">
        <v>287.43333333333328</v>
      </c>
      <c r="K41" s="276">
        <v>266.3</v>
      </c>
      <c r="L41" s="276">
        <v>245.65</v>
      </c>
      <c r="M41" s="276">
        <v>0.65200000000000002</v>
      </c>
    </row>
    <row r="42" spans="1:13">
      <c r="A42" s="267">
        <v>32</v>
      </c>
      <c r="B42" s="276" t="s">
        <v>306</v>
      </c>
      <c r="C42" s="277">
        <v>79.349999999999994</v>
      </c>
      <c r="D42" s="278">
        <v>79.05</v>
      </c>
      <c r="E42" s="278">
        <v>78.099999999999994</v>
      </c>
      <c r="F42" s="278">
        <v>76.849999999999994</v>
      </c>
      <c r="G42" s="278">
        <v>75.899999999999991</v>
      </c>
      <c r="H42" s="278">
        <v>80.3</v>
      </c>
      <c r="I42" s="278">
        <v>81.250000000000014</v>
      </c>
      <c r="J42" s="278">
        <v>82.5</v>
      </c>
      <c r="K42" s="276">
        <v>80</v>
      </c>
      <c r="L42" s="276">
        <v>77.8</v>
      </c>
      <c r="M42" s="276">
        <v>37.491900000000001</v>
      </c>
    </row>
    <row r="43" spans="1:13">
      <c r="A43" s="267">
        <v>33</v>
      </c>
      <c r="B43" s="276" t="s">
        <v>49</v>
      </c>
      <c r="C43" s="277">
        <v>92.65</v>
      </c>
      <c r="D43" s="278">
        <v>92.616666666666674</v>
      </c>
      <c r="E43" s="278">
        <v>91.383333333333354</v>
      </c>
      <c r="F43" s="278">
        <v>90.116666666666674</v>
      </c>
      <c r="G43" s="278">
        <v>88.883333333333354</v>
      </c>
      <c r="H43" s="278">
        <v>93.883333333333354</v>
      </c>
      <c r="I43" s="278">
        <v>95.116666666666674</v>
      </c>
      <c r="J43" s="278">
        <v>96.383333333333354</v>
      </c>
      <c r="K43" s="276">
        <v>93.85</v>
      </c>
      <c r="L43" s="276">
        <v>91.35</v>
      </c>
      <c r="M43" s="276">
        <v>274.52587</v>
      </c>
    </row>
    <row r="44" spans="1:13">
      <c r="A44" s="267">
        <v>34</v>
      </c>
      <c r="B44" s="276" t="s">
        <v>51</v>
      </c>
      <c r="C44" s="277">
        <v>2230.0500000000002</v>
      </c>
      <c r="D44" s="278">
        <v>2237.0833333333335</v>
      </c>
      <c r="E44" s="278">
        <v>2199.166666666667</v>
      </c>
      <c r="F44" s="278">
        <v>2168.2833333333333</v>
      </c>
      <c r="G44" s="278">
        <v>2130.3666666666668</v>
      </c>
      <c r="H44" s="278">
        <v>2267.9666666666672</v>
      </c>
      <c r="I44" s="278">
        <v>2305.8833333333341</v>
      </c>
      <c r="J44" s="278">
        <v>2336.7666666666673</v>
      </c>
      <c r="K44" s="276">
        <v>2275</v>
      </c>
      <c r="L44" s="276">
        <v>2206.1999999999998</v>
      </c>
      <c r="M44" s="276">
        <v>22.354980000000001</v>
      </c>
    </row>
    <row r="45" spans="1:13">
      <c r="A45" s="267">
        <v>35</v>
      </c>
      <c r="B45" s="276" t="s">
        <v>307</v>
      </c>
      <c r="C45" s="277">
        <v>172.25</v>
      </c>
      <c r="D45" s="278">
        <v>171.68333333333331</v>
      </c>
      <c r="E45" s="278">
        <v>169.36666666666662</v>
      </c>
      <c r="F45" s="278">
        <v>166.48333333333332</v>
      </c>
      <c r="G45" s="278">
        <v>164.16666666666663</v>
      </c>
      <c r="H45" s="278">
        <v>174.56666666666661</v>
      </c>
      <c r="I45" s="278">
        <v>176.88333333333327</v>
      </c>
      <c r="J45" s="278">
        <v>179.76666666666659</v>
      </c>
      <c r="K45" s="276">
        <v>174</v>
      </c>
      <c r="L45" s="276">
        <v>168.8</v>
      </c>
      <c r="M45" s="276">
        <v>3.2037800000000001</v>
      </c>
    </row>
    <row r="46" spans="1:13">
      <c r="A46" s="267">
        <v>36</v>
      </c>
      <c r="B46" s="276" t="s">
        <v>309</v>
      </c>
      <c r="C46" s="277">
        <v>1427.95</v>
      </c>
      <c r="D46" s="278">
        <v>1440.2333333333333</v>
      </c>
      <c r="E46" s="278">
        <v>1403.7166666666667</v>
      </c>
      <c r="F46" s="278">
        <v>1379.4833333333333</v>
      </c>
      <c r="G46" s="278">
        <v>1342.9666666666667</v>
      </c>
      <c r="H46" s="278">
        <v>1464.4666666666667</v>
      </c>
      <c r="I46" s="278">
        <v>1500.9833333333336</v>
      </c>
      <c r="J46" s="278">
        <v>1525.2166666666667</v>
      </c>
      <c r="K46" s="276">
        <v>1476.75</v>
      </c>
      <c r="L46" s="276">
        <v>1416</v>
      </c>
      <c r="M46" s="276">
        <v>1.67859</v>
      </c>
    </row>
    <row r="47" spans="1:13">
      <c r="A47" s="267">
        <v>37</v>
      </c>
      <c r="B47" s="276" t="s">
        <v>308</v>
      </c>
      <c r="C47" s="277">
        <v>4528.45</v>
      </c>
      <c r="D47" s="278">
        <v>4537.2166666666672</v>
      </c>
      <c r="E47" s="278">
        <v>4496.4333333333343</v>
      </c>
      <c r="F47" s="278">
        <v>4464.416666666667</v>
      </c>
      <c r="G47" s="278">
        <v>4423.6333333333341</v>
      </c>
      <c r="H47" s="278">
        <v>4569.2333333333345</v>
      </c>
      <c r="I47" s="278">
        <v>4610.0166666666673</v>
      </c>
      <c r="J47" s="278">
        <v>4642.0333333333347</v>
      </c>
      <c r="K47" s="276">
        <v>4578</v>
      </c>
      <c r="L47" s="276">
        <v>4505.2</v>
      </c>
      <c r="M47" s="276">
        <v>0.37576999999999999</v>
      </c>
    </row>
    <row r="48" spans="1:13">
      <c r="A48" s="267">
        <v>38</v>
      </c>
      <c r="B48" s="276" t="s">
        <v>310</v>
      </c>
      <c r="C48" s="277">
        <v>6202.55</v>
      </c>
      <c r="D48" s="278">
        <v>6240.8499999999995</v>
      </c>
      <c r="E48" s="278">
        <v>6136.6999999999989</v>
      </c>
      <c r="F48" s="278">
        <v>6070.8499999999995</v>
      </c>
      <c r="G48" s="278">
        <v>5966.6999999999989</v>
      </c>
      <c r="H48" s="278">
        <v>6306.6999999999989</v>
      </c>
      <c r="I48" s="278">
        <v>6410.8499999999985</v>
      </c>
      <c r="J48" s="278">
        <v>6476.6999999999989</v>
      </c>
      <c r="K48" s="276">
        <v>6345</v>
      </c>
      <c r="L48" s="276">
        <v>6175</v>
      </c>
      <c r="M48" s="276">
        <v>0.2054</v>
      </c>
    </row>
    <row r="49" spans="1:13">
      <c r="A49" s="267">
        <v>39</v>
      </c>
      <c r="B49" s="276" t="s">
        <v>226</v>
      </c>
      <c r="C49" s="277">
        <v>872.9</v>
      </c>
      <c r="D49" s="278">
        <v>862.63333333333333</v>
      </c>
      <c r="E49" s="278">
        <v>850.26666666666665</v>
      </c>
      <c r="F49" s="278">
        <v>827.63333333333333</v>
      </c>
      <c r="G49" s="278">
        <v>815.26666666666665</v>
      </c>
      <c r="H49" s="278">
        <v>885.26666666666665</v>
      </c>
      <c r="I49" s="278">
        <v>897.63333333333321</v>
      </c>
      <c r="J49" s="278">
        <v>920.26666666666665</v>
      </c>
      <c r="K49" s="276">
        <v>875</v>
      </c>
      <c r="L49" s="276">
        <v>840</v>
      </c>
      <c r="M49" s="276">
        <v>6.1011699999999998</v>
      </c>
    </row>
    <row r="50" spans="1:13">
      <c r="A50" s="267">
        <v>40</v>
      </c>
      <c r="B50" s="276" t="s">
        <v>53</v>
      </c>
      <c r="C50" s="277">
        <v>897.15</v>
      </c>
      <c r="D50" s="278">
        <v>888.48333333333323</v>
      </c>
      <c r="E50" s="278">
        <v>877.86666666666645</v>
      </c>
      <c r="F50" s="278">
        <v>858.58333333333326</v>
      </c>
      <c r="G50" s="278">
        <v>847.96666666666647</v>
      </c>
      <c r="H50" s="278">
        <v>907.76666666666642</v>
      </c>
      <c r="I50" s="278">
        <v>918.38333333333321</v>
      </c>
      <c r="J50" s="278">
        <v>937.6666666666664</v>
      </c>
      <c r="K50" s="276">
        <v>899.1</v>
      </c>
      <c r="L50" s="276">
        <v>869.2</v>
      </c>
      <c r="M50" s="276">
        <v>33.534469999999999</v>
      </c>
    </row>
    <row r="51" spans="1:13">
      <c r="A51" s="267">
        <v>41</v>
      </c>
      <c r="B51" s="276" t="s">
        <v>311</v>
      </c>
      <c r="C51" s="277">
        <v>536.29999999999995</v>
      </c>
      <c r="D51" s="278">
        <v>533.69999999999993</v>
      </c>
      <c r="E51" s="278">
        <v>527.59999999999991</v>
      </c>
      <c r="F51" s="278">
        <v>518.9</v>
      </c>
      <c r="G51" s="278">
        <v>512.79999999999995</v>
      </c>
      <c r="H51" s="278">
        <v>542.39999999999986</v>
      </c>
      <c r="I51" s="278">
        <v>548.5</v>
      </c>
      <c r="J51" s="278">
        <v>557.19999999999982</v>
      </c>
      <c r="K51" s="276">
        <v>539.79999999999995</v>
      </c>
      <c r="L51" s="276">
        <v>525</v>
      </c>
      <c r="M51" s="276">
        <v>7.3778699999999997</v>
      </c>
    </row>
    <row r="52" spans="1:13">
      <c r="A52" s="267">
        <v>42</v>
      </c>
      <c r="B52" s="276" t="s">
        <v>55</v>
      </c>
      <c r="C52" s="277">
        <v>603.65</v>
      </c>
      <c r="D52" s="278">
        <v>604.95000000000005</v>
      </c>
      <c r="E52" s="278">
        <v>594.90000000000009</v>
      </c>
      <c r="F52" s="278">
        <v>586.15000000000009</v>
      </c>
      <c r="G52" s="278">
        <v>576.10000000000014</v>
      </c>
      <c r="H52" s="278">
        <v>613.70000000000005</v>
      </c>
      <c r="I52" s="278">
        <v>623.75</v>
      </c>
      <c r="J52" s="278">
        <v>632.5</v>
      </c>
      <c r="K52" s="276">
        <v>615</v>
      </c>
      <c r="L52" s="276">
        <v>596.20000000000005</v>
      </c>
      <c r="M52" s="276">
        <v>212.85696999999999</v>
      </c>
    </row>
    <row r="53" spans="1:13">
      <c r="A53" s="267">
        <v>43</v>
      </c>
      <c r="B53" s="276" t="s">
        <v>56</v>
      </c>
      <c r="C53" s="277">
        <v>3243.65</v>
      </c>
      <c r="D53" s="278">
        <v>3217.8666666666668</v>
      </c>
      <c r="E53" s="278">
        <v>3186.7833333333338</v>
      </c>
      <c r="F53" s="278">
        <v>3129.916666666667</v>
      </c>
      <c r="G53" s="278">
        <v>3098.8333333333339</v>
      </c>
      <c r="H53" s="278">
        <v>3274.7333333333336</v>
      </c>
      <c r="I53" s="278">
        <v>3305.8166666666666</v>
      </c>
      <c r="J53" s="278">
        <v>3362.6833333333334</v>
      </c>
      <c r="K53" s="276">
        <v>3248.95</v>
      </c>
      <c r="L53" s="276">
        <v>3161</v>
      </c>
      <c r="M53" s="276">
        <v>14.008509999999999</v>
      </c>
    </row>
    <row r="54" spans="1:13">
      <c r="A54" s="267">
        <v>44</v>
      </c>
      <c r="B54" s="276" t="s">
        <v>315</v>
      </c>
      <c r="C54" s="277">
        <v>207.3</v>
      </c>
      <c r="D54" s="278">
        <v>206.54999999999998</v>
      </c>
      <c r="E54" s="278">
        <v>203.39999999999998</v>
      </c>
      <c r="F54" s="278">
        <v>199.5</v>
      </c>
      <c r="G54" s="278">
        <v>196.35</v>
      </c>
      <c r="H54" s="278">
        <v>210.44999999999996</v>
      </c>
      <c r="I54" s="278">
        <v>213.6</v>
      </c>
      <c r="J54" s="278">
        <v>217.49999999999994</v>
      </c>
      <c r="K54" s="276">
        <v>209.7</v>
      </c>
      <c r="L54" s="276">
        <v>202.65</v>
      </c>
      <c r="M54" s="276">
        <v>14.9224</v>
      </c>
    </row>
    <row r="55" spans="1:13">
      <c r="A55" s="267">
        <v>45</v>
      </c>
      <c r="B55" s="276" t="s">
        <v>316</v>
      </c>
      <c r="C55" s="277">
        <v>590.70000000000005</v>
      </c>
      <c r="D55" s="278">
        <v>586.16666666666663</v>
      </c>
      <c r="E55" s="278">
        <v>577.33333333333326</v>
      </c>
      <c r="F55" s="278">
        <v>563.96666666666658</v>
      </c>
      <c r="G55" s="278">
        <v>555.13333333333321</v>
      </c>
      <c r="H55" s="278">
        <v>599.5333333333333</v>
      </c>
      <c r="I55" s="278">
        <v>608.36666666666656</v>
      </c>
      <c r="J55" s="278">
        <v>621.73333333333335</v>
      </c>
      <c r="K55" s="276">
        <v>595</v>
      </c>
      <c r="L55" s="276">
        <v>572.79999999999995</v>
      </c>
      <c r="M55" s="276">
        <v>3.00345</v>
      </c>
    </row>
    <row r="56" spans="1:13">
      <c r="A56" s="267">
        <v>46</v>
      </c>
      <c r="B56" s="276" t="s">
        <v>58</v>
      </c>
      <c r="C56" s="277">
        <v>8746.5499999999993</v>
      </c>
      <c r="D56" s="278">
        <v>8762.6833333333343</v>
      </c>
      <c r="E56" s="278">
        <v>8696.5166666666682</v>
      </c>
      <c r="F56" s="278">
        <v>8646.4833333333336</v>
      </c>
      <c r="G56" s="278">
        <v>8580.3166666666675</v>
      </c>
      <c r="H56" s="278">
        <v>8812.716666666669</v>
      </c>
      <c r="I56" s="278">
        <v>8878.8833333333332</v>
      </c>
      <c r="J56" s="278">
        <v>8928.9166666666697</v>
      </c>
      <c r="K56" s="276">
        <v>8828.85</v>
      </c>
      <c r="L56" s="276">
        <v>8712.65</v>
      </c>
      <c r="M56" s="276">
        <v>6.9428299999999998</v>
      </c>
    </row>
    <row r="57" spans="1:13">
      <c r="A57" s="267">
        <v>47</v>
      </c>
      <c r="B57" s="276" t="s">
        <v>232</v>
      </c>
      <c r="C57" s="277">
        <v>3094.3</v>
      </c>
      <c r="D57" s="278">
        <v>3089.9333333333329</v>
      </c>
      <c r="E57" s="278">
        <v>3064.3666666666659</v>
      </c>
      <c r="F57" s="278">
        <v>3034.4333333333329</v>
      </c>
      <c r="G57" s="278">
        <v>3008.8666666666659</v>
      </c>
      <c r="H57" s="278">
        <v>3119.8666666666659</v>
      </c>
      <c r="I57" s="278">
        <v>3145.4333333333325</v>
      </c>
      <c r="J57" s="278">
        <v>3175.3666666666659</v>
      </c>
      <c r="K57" s="276">
        <v>3115.5</v>
      </c>
      <c r="L57" s="276">
        <v>3060</v>
      </c>
      <c r="M57" s="276">
        <v>0.79083000000000003</v>
      </c>
    </row>
    <row r="58" spans="1:13">
      <c r="A58" s="267">
        <v>48</v>
      </c>
      <c r="B58" s="276" t="s">
        <v>59</v>
      </c>
      <c r="C58" s="277">
        <v>4861.1000000000004</v>
      </c>
      <c r="D58" s="278">
        <v>4879.583333333333</v>
      </c>
      <c r="E58" s="278">
        <v>4806.7666666666664</v>
      </c>
      <c r="F58" s="278">
        <v>4752.4333333333334</v>
      </c>
      <c r="G58" s="278">
        <v>4679.6166666666668</v>
      </c>
      <c r="H58" s="278">
        <v>4933.9166666666661</v>
      </c>
      <c r="I58" s="278">
        <v>5006.7333333333336</v>
      </c>
      <c r="J58" s="278">
        <v>5061.0666666666657</v>
      </c>
      <c r="K58" s="276">
        <v>4952.3999999999996</v>
      </c>
      <c r="L58" s="276">
        <v>4825.25</v>
      </c>
      <c r="M58" s="276">
        <v>40.17427</v>
      </c>
    </row>
    <row r="59" spans="1:13">
      <c r="A59" s="267">
        <v>49</v>
      </c>
      <c r="B59" s="276" t="s">
        <v>60</v>
      </c>
      <c r="C59" s="277">
        <v>1654.75</v>
      </c>
      <c r="D59" s="278">
        <v>1670.5833333333333</v>
      </c>
      <c r="E59" s="278">
        <v>1621.1666666666665</v>
      </c>
      <c r="F59" s="278">
        <v>1587.5833333333333</v>
      </c>
      <c r="G59" s="278">
        <v>1538.1666666666665</v>
      </c>
      <c r="H59" s="278">
        <v>1704.1666666666665</v>
      </c>
      <c r="I59" s="278">
        <v>1753.583333333333</v>
      </c>
      <c r="J59" s="278">
        <v>1787.1666666666665</v>
      </c>
      <c r="K59" s="276">
        <v>1720</v>
      </c>
      <c r="L59" s="276">
        <v>1637</v>
      </c>
      <c r="M59" s="276">
        <v>14.725289999999999</v>
      </c>
    </row>
    <row r="60" spans="1:13" ht="12" customHeight="1">
      <c r="A60" s="267">
        <v>50</v>
      </c>
      <c r="B60" s="276" t="s">
        <v>317</v>
      </c>
      <c r="C60" s="277">
        <v>108.3</v>
      </c>
      <c r="D60" s="278">
        <v>107.89999999999999</v>
      </c>
      <c r="E60" s="278">
        <v>106.39999999999998</v>
      </c>
      <c r="F60" s="278">
        <v>104.49999999999999</v>
      </c>
      <c r="G60" s="278">
        <v>102.99999999999997</v>
      </c>
      <c r="H60" s="278">
        <v>109.79999999999998</v>
      </c>
      <c r="I60" s="278">
        <v>111.30000000000001</v>
      </c>
      <c r="J60" s="278">
        <v>113.19999999999999</v>
      </c>
      <c r="K60" s="276">
        <v>109.4</v>
      </c>
      <c r="L60" s="276">
        <v>106</v>
      </c>
      <c r="M60" s="276">
        <v>3.9908199999999998</v>
      </c>
    </row>
    <row r="61" spans="1:13">
      <c r="A61" s="267">
        <v>51</v>
      </c>
      <c r="B61" s="276" t="s">
        <v>318</v>
      </c>
      <c r="C61" s="277">
        <v>174.15</v>
      </c>
      <c r="D61" s="278">
        <v>171.51666666666665</v>
      </c>
      <c r="E61" s="278">
        <v>168.3833333333333</v>
      </c>
      <c r="F61" s="278">
        <v>162.61666666666665</v>
      </c>
      <c r="G61" s="278">
        <v>159.48333333333329</v>
      </c>
      <c r="H61" s="278">
        <v>177.2833333333333</v>
      </c>
      <c r="I61" s="278">
        <v>180.41666666666663</v>
      </c>
      <c r="J61" s="278">
        <v>186.18333333333331</v>
      </c>
      <c r="K61" s="276">
        <v>174.65</v>
      </c>
      <c r="L61" s="276">
        <v>165.75</v>
      </c>
      <c r="M61" s="276">
        <v>33.821339999999999</v>
      </c>
    </row>
    <row r="62" spans="1:13">
      <c r="A62" s="267">
        <v>52</v>
      </c>
      <c r="B62" s="276" t="s">
        <v>233</v>
      </c>
      <c r="C62" s="277">
        <v>377.2</v>
      </c>
      <c r="D62" s="278">
        <v>375.31666666666666</v>
      </c>
      <c r="E62" s="278">
        <v>368.88333333333333</v>
      </c>
      <c r="F62" s="278">
        <v>360.56666666666666</v>
      </c>
      <c r="G62" s="278">
        <v>354.13333333333333</v>
      </c>
      <c r="H62" s="278">
        <v>383.63333333333333</v>
      </c>
      <c r="I62" s="278">
        <v>390.06666666666661</v>
      </c>
      <c r="J62" s="278">
        <v>398.38333333333333</v>
      </c>
      <c r="K62" s="276">
        <v>381.75</v>
      </c>
      <c r="L62" s="276">
        <v>367</v>
      </c>
      <c r="M62" s="276">
        <v>97.551820000000006</v>
      </c>
    </row>
    <row r="63" spans="1:13">
      <c r="A63" s="267">
        <v>53</v>
      </c>
      <c r="B63" s="276" t="s">
        <v>61</v>
      </c>
      <c r="C63" s="277">
        <v>53.75</v>
      </c>
      <c r="D63" s="278">
        <v>53.033333333333331</v>
      </c>
      <c r="E63" s="278">
        <v>51.86666666666666</v>
      </c>
      <c r="F63" s="278">
        <v>49.983333333333327</v>
      </c>
      <c r="G63" s="278">
        <v>48.816666666666656</v>
      </c>
      <c r="H63" s="278">
        <v>54.916666666666664</v>
      </c>
      <c r="I63" s="278">
        <v>56.083333333333336</v>
      </c>
      <c r="J63" s="278">
        <v>57.966666666666669</v>
      </c>
      <c r="K63" s="276">
        <v>54.2</v>
      </c>
      <c r="L63" s="276">
        <v>51.15</v>
      </c>
      <c r="M63" s="276">
        <v>583.16840999999999</v>
      </c>
    </row>
    <row r="64" spans="1:13">
      <c r="A64" s="267">
        <v>54</v>
      </c>
      <c r="B64" s="276" t="s">
        <v>62</v>
      </c>
      <c r="C64" s="277">
        <v>46.6</v>
      </c>
      <c r="D64" s="278">
        <v>46.300000000000004</v>
      </c>
      <c r="E64" s="278">
        <v>45.400000000000006</v>
      </c>
      <c r="F64" s="278">
        <v>44.2</v>
      </c>
      <c r="G64" s="278">
        <v>43.300000000000004</v>
      </c>
      <c r="H64" s="278">
        <v>47.500000000000007</v>
      </c>
      <c r="I64" s="278">
        <v>48.4</v>
      </c>
      <c r="J64" s="278">
        <v>49.600000000000009</v>
      </c>
      <c r="K64" s="276">
        <v>47.2</v>
      </c>
      <c r="L64" s="276">
        <v>45.1</v>
      </c>
      <c r="M64" s="276">
        <v>57.257939999999998</v>
      </c>
    </row>
    <row r="65" spans="1:13">
      <c r="A65" s="267">
        <v>55</v>
      </c>
      <c r="B65" s="276" t="s">
        <v>312</v>
      </c>
      <c r="C65" s="277">
        <v>1668.5</v>
      </c>
      <c r="D65" s="278">
        <v>1663.1666666666667</v>
      </c>
      <c r="E65" s="278">
        <v>1631.3333333333335</v>
      </c>
      <c r="F65" s="278">
        <v>1594.1666666666667</v>
      </c>
      <c r="G65" s="278">
        <v>1562.3333333333335</v>
      </c>
      <c r="H65" s="278">
        <v>1700.3333333333335</v>
      </c>
      <c r="I65" s="278">
        <v>1732.166666666667</v>
      </c>
      <c r="J65" s="278">
        <v>1769.3333333333335</v>
      </c>
      <c r="K65" s="276">
        <v>1695</v>
      </c>
      <c r="L65" s="276">
        <v>1626</v>
      </c>
      <c r="M65" s="276">
        <v>0.40538999999999997</v>
      </c>
    </row>
    <row r="66" spans="1:13">
      <c r="A66" s="267">
        <v>56</v>
      </c>
      <c r="B66" s="276" t="s">
        <v>63</v>
      </c>
      <c r="C66" s="277">
        <v>1544.2</v>
      </c>
      <c r="D66" s="278">
        <v>1551.7333333333333</v>
      </c>
      <c r="E66" s="278">
        <v>1524.5166666666667</v>
      </c>
      <c r="F66" s="278">
        <v>1504.8333333333333</v>
      </c>
      <c r="G66" s="278">
        <v>1477.6166666666666</v>
      </c>
      <c r="H66" s="278">
        <v>1571.4166666666667</v>
      </c>
      <c r="I66" s="278">
        <v>1598.6333333333334</v>
      </c>
      <c r="J66" s="278">
        <v>1618.3166666666668</v>
      </c>
      <c r="K66" s="276">
        <v>1578.95</v>
      </c>
      <c r="L66" s="276">
        <v>1532.05</v>
      </c>
      <c r="M66" s="276">
        <v>8.9956200000000006</v>
      </c>
    </row>
    <row r="67" spans="1:13">
      <c r="A67" s="267">
        <v>57</v>
      </c>
      <c r="B67" s="276" t="s">
        <v>320</v>
      </c>
      <c r="C67" s="277">
        <v>5029.45</v>
      </c>
      <c r="D67" s="278">
        <v>5044.5166666666673</v>
      </c>
      <c r="E67" s="278">
        <v>4995.0333333333347</v>
      </c>
      <c r="F67" s="278">
        <v>4960.6166666666677</v>
      </c>
      <c r="G67" s="278">
        <v>4911.133333333335</v>
      </c>
      <c r="H67" s="278">
        <v>5078.9333333333343</v>
      </c>
      <c r="I67" s="278">
        <v>5128.4166666666661</v>
      </c>
      <c r="J67" s="278">
        <v>5162.8333333333339</v>
      </c>
      <c r="K67" s="276">
        <v>5094</v>
      </c>
      <c r="L67" s="276">
        <v>5010.1000000000004</v>
      </c>
      <c r="M67" s="276">
        <v>0.47184999999999999</v>
      </c>
    </row>
    <row r="68" spans="1:13">
      <c r="A68" s="267">
        <v>58</v>
      </c>
      <c r="B68" s="276" t="s">
        <v>234</v>
      </c>
      <c r="C68" s="277">
        <v>1302.55</v>
      </c>
      <c r="D68" s="278">
        <v>1309.7166666666665</v>
      </c>
      <c r="E68" s="278">
        <v>1290.833333333333</v>
      </c>
      <c r="F68" s="278">
        <v>1279.1166666666666</v>
      </c>
      <c r="G68" s="278">
        <v>1260.2333333333331</v>
      </c>
      <c r="H68" s="278">
        <v>1321.4333333333329</v>
      </c>
      <c r="I68" s="278">
        <v>1340.3166666666666</v>
      </c>
      <c r="J68" s="278">
        <v>1352.0333333333328</v>
      </c>
      <c r="K68" s="276">
        <v>1328.6</v>
      </c>
      <c r="L68" s="276">
        <v>1298</v>
      </c>
      <c r="M68" s="276">
        <v>0.45376</v>
      </c>
    </row>
    <row r="69" spans="1:13">
      <c r="A69" s="267">
        <v>59</v>
      </c>
      <c r="B69" s="276" t="s">
        <v>321</v>
      </c>
      <c r="C69" s="277">
        <v>325.39999999999998</v>
      </c>
      <c r="D69" s="278">
        <v>325.95</v>
      </c>
      <c r="E69" s="278">
        <v>322.45</v>
      </c>
      <c r="F69" s="278">
        <v>319.5</v>
      </c>
      <c r="G69" s="278">
        <v>316</v>
      </c>
      <c r="H69" s="278">
        <v>328.9</v>
      </c>
      <c r="I69" s="278">
        <v>332.4</v>
      </c>
      <c r="J69" s="278">
        <v>335.34999999999997</v>
      </c>
      <c r="K69" s="276">
        <v>329.45</v>
      </c>
      <c r="L69" s="276">
        <v>323</v>
      </c>
      <c r="M69" s="276">
        <v>2.0949499999999999</v>
      </c>
    </row>
    <row r="70" spans="1:13">
      <c r="A70" s="267">
        <v>60</v>
      </c>
      <c r="B70" s="276" t="s">
        <v>65</v>
      </c>
      <c r="C70" s="277">
        <v>111.8</v>
      </c>
      <c r="D70" s="278">
        <v>111.63333333333333</v>
      </c>
      <c r="E70" s="278">
        <v>110.46666666666665</v>
      </c>
      <c r="F70" s="278">
        <v>109.13333333333333</v>
      </c>
      <c r="G70" s="278">
        <v>107.96666666666665</v>
      </c>
      <c r="H70" s="278">
        <v>112.96666666666665</v>
      </c>
      <c r="I70" s="278">
        <v>114.13333333333334</v>
      </c>
      <c r="J70" s="278">
        <v>115.46666666666665</v>
      </c>
      <c r="K70" s="276">
        <v>112.8</v>
      </c>
      <c r="L70" s="276">
        <v>110.3</v>
      </c>
      <c r="M70" s="276">
        <v>107.83871000000001</v>
      </c>
    </row>
    <row r="71" spans="1:13">
      <c r="A71" s="267">
        <v>61</v>
      </c>
      <c r="B71" s="276" t="s">
        <v>313</v>
      </c>
      <c r="C71" s="277">
        <v>727.55</v>
      </c>
      <c r="D71" s="278">
        <v>731.01666666666677</v>
      </c>
      <c r="E71" s="278">
        <v>718.03333333333353</v>
      </c>
      <c r="F71" s="278">
        <v>708.51666666666677</v>
      </c>
      <c r="G71" s="278">
        <v>695.53333333333353</v>
      </c>
      <c r="H71" s="278">
        <v>740.53333333333353</v>
      </c>
      <c r="I71" s="278">
        <v>753.51666666666688</v>
      </c>
      <c r="J71" s="278">
        <v>763.03333333333353</v>
      </c>
      <c r="K71" s="276">
        <v>744</v>
      </c>
      <c r="L71" s="276">
        <v>721.5</v>
      </c>
      <c r="M71" s="276">
        <v>9.1006499999999999</v>
      </c>
    </row>
    <row r="72" spans="1:13">
      <c r="A72" s="267">
        <v>62</v>
      </c>
      <c r="B72" s="276" t="s">
        <v>66</v>
      </c>
      <c r="C72" s="277">
        <v>655.5</v>
      </c>
      <c r="D72" s="278">
        <v>653.48333333333323</v>
      </c>
      <c r="E72" s="278">
        <v>649.11666666666645</v>
      </c>
      <c r="F72" s="278">
        <v>642.73333333333323</v>
      </c>
      <c r="G72" s="278">
        <v>638.36666666666645</v>
      </c>
      <c r="H72" s="278">
        <v>659.86666666666645</v>
      </c>
      <c r="I72" s="278">
        <v>664.23333333333323</v>
      </c>
      <c r="J72" s="278">
        <v>670.61666666666645</v>
      </c>
      <c r="K72" s="276">
        <v>657.85</v>
      </c>
      <c r="L72" s="276">
        <v>647.1</v>
      </c>
      <c r="M72" s="276">
        <v>11.11928</v>
      </c>
    </row>
    <row r="73" spans="1:13">
      <c r="A73" s="267">
        <v>63</v>
      </c>
      <c r="B73" s="276" t="s">
        <v>67</v>
      </c>
      <c r="C73" s="277">
        <v>509</v>
      </c>
      <c r="D73" s="278">
        <v>507.36666666666662</v>
      </c>
      <c r="E73" s="278">
        <v>500.93333333333328</v>
      </c>
      <c r="F73" s="278">
        <v>492.86666666666667</v>
      </c>
      <c r="G73" s="278">
        <v>486.43333333333334</v>
      </c>
      <c r="H73" s="278">
        <v>515.43333333333317</v>
      </c>
      <c r="I73" s="278">
        <v>521.86666666666656</v>
      </c>
      <c r="J73" s="278">
        <v>529.93333333333317</v>
      </c>
      <c r="K73" s="276">
        <v>513.79999999999995</v>
      </c>
      <c r="L73" s="276">
        <v>499.3</v>
      </c>
      <c r="M73" s="276">
        <v>16.900880000000001</v>
      </c>
    </row>
    <row r="74" spans="1:13">
      <c r="A74" s="267">
        <v>64</v>
      </c>
      <c r="B74" s="276" t="s">
        <v>1045</v>
      </c>
      <c r="C74" s="277">
        <v>9408.5</v>
      </c>
      <c r="D74" s="278">
        <v>9441.75</v>
      </c>
      <c r="E74" s="278">
        <v>9294.15</v>
      </c>
      <c r="F74" s="278">
        <v>9179.7999999999993</v>
      </c>
      <c r="G74" s="278">
        <v>9032.1999999999989</v>
      </c>
      <c r="H74" s="278">
        <v>9556.1</v>
      </c>
      <c r="I74" s="278">
        <v>9703.6999999999989</v>
      </c>
      <c r="J74" s="278">
        <v>9818.0500000000011</v>
      </c>
      <c r="K74" s="276">
        <v>9589.35</v>
      </c>
      <c r="L74" s="276">
        <v>9327.4</v>
      </c>
      <c r="M74" s="276">
        <v>3.8850000000000003E-2</v>
      </c>
    </row>
    <row r="75" spans="1:13">
      <c r="A75" s="267">
        <v>65</v>
      </c>
      <c r="B75" s="276" t="s">
        <v>69</v>
      </c>
      <c r="C75" s="277">
        <v>479.45</v>
      </c>
      <c r="D75" s="278">
        <v>474.15000000000003</v>
      </c>
      <c r="E75" s="278">
        <v>465.80000000000007</v>
      </c>
      <c r="F75" s="278">
        <v>452.15000000000003</v>
      </c>
      <c r="G75" s="278">
        <v>443.80000000000007</v>
      </c>
      <c r="H75" s="278">
        <v>487.80000000000007</v>
      </c>
      <c r="I75" s="278">
        <v>496.15000000000009</v>
      </c>
      <c r="J75" s="278">
        <v>509.80000000000007</v>
      </c>
      <c r="K75" s="276">
        <v>482.5</v>
      </c>
      <c r="L75" s="276">
        <v>460.5</v>
      </c>
      <c r="M75" s="276">
        <v>181.93356</v>
      </c>
    </row>
    <row r="76" spans="1:13" s="16" customFormat="1">
      <c r="A76" s="267">
        <v>66</v>
      </c>
      <c r="B76" s="276" t="s">
        <v>70</v>
      </c>
      <c r="C76" s="277">
        <v>34.049999999999997</v>
      </c>
      <c r="D76" s="278">
        <v>33.766666666666659</v>
      </c>
      <c r="E76" s="278">
        <v>33.133333333333319</v>
      </c>
      <c r="F76" s="278">
        <v>32.216666666666661</v>
      </c>
      <c r="G76" s="278">
        <v>31.583333333333321</v>
      </c>
      <c r="H76" s="278">
        <v>34.683333333333316</v>
      </c>
      <c r="I76" s="278">
        <v>35.316666666666656</v>
      </c>
      <c r="J76" s="278">
        <v>36.233333333333313</v>
      </c>
      <c r="K76" s="276">
        <v>34.4</v>
      </c>
      <c r="L76" s="276">
        <v>32.85</v>
      </c>
      <c r="M76" s="276">
        <v>496.80394999999999</v>
      </c>
    </row>
    <row r="77" spans="1:13" s="16" customFormat="1">
      <c r="A77" s="267">
        <v>67</v>
      </c>
      <c r="B77" s="276" t="s">
        <v>71</v>
      </c>
      <c r="C77" s="277">
        <v>433.3</v>
      </c>
      <c r="D77" s="278">
        <v>433.73333333333335</v>
      </c>
      <c r="E77" s="278">
        <v>429.11666666666667</v>
      </c>
      <c r="F77" s="278">
        <v>424.93333333333334</v>
      </c>
      <c r="G77" s="278">
        <v>420.31666666666666</v>
      </c>
      <c r="H77" s="278">
        <v>437.91666666666669</v>
      </c>
      <c r="I77" s="278">
        <v>442.53333333333336</v>
      </c>
      <c r="J77" s="278">
        <v>446.7166666666667</v>
      </c>
      <c r="K77" s="276">
        <v>438.35</v>
      </c>
      <c r="L77" s="276">
        <v>429.55</v>
      </c>
      <c r="M77" s="276">
        <v>30.287400000000002</v>
      </c>
    </row>
    <row r="78" spans="1:13" s="16" customFormat="1">
      <c r="A78" s="267">
        <v>68</v>
      </c>
      <c r="B78" s="276" t="s">
        <v>322</v>
      </c>
      <c r="C78" s="277">
        <v>734.5</v>
      </c>
      <c r="D78" s="278">
        <v>728.15</v>
      </c>
      <c r="E78" s="278">
        <v>717.4</v>
      </c>
      <c r="F78" s="278">
        <v>700.3</v>
      </c>
      <c r="G78" s="278">
        <v>689.55</v>
      </c>
      <c r="H78" s="278">
        <v>745.25</v>
      </c>
      <c r="I78" s="278">
        <v>756</v>
      </c>
      <c r="J78" s="278">
        <v>773.1</v>
      </c>
      <c r="K78" s="276">
        <v>738.9</v>
      </c>
      <c r="L78" s="276">
        <v>711.05</v>
      </c>
      <c r="M78" s="276">
        <v>3.1859799999999998</v>
      </c>
    </row>
    <row r="79" spans="1:13" s="16" customFormat="1">
      <c r="A79" s="267">
        <v>69</v>
      </c>
      <c r="B79" s="276" t="s">
        <v>324</v>
      </c>
      <c r="C79" s="277">
        <v>169.8</v>
      </c>
      <c r="D79" s="278">
        <v>172.51666666666665</v>
      </c>
      <c r="E79" s="278">
        <v>166.2833333333333</v>
      </c>
      <c r="F79" s="278">
        <v>162.76666666666665</v>
      </c>
      <c r="G79" s="278">
        <v>156.5333333333333</v>
      </c>
      <c r="H79" s="278">
        <v>176.0333333333333</v>
      </c>
      <c r="I79" s="278">
        <v>182.26666666666665</v>
      </c>
      <c r="J79" s="278">
        <v>185.7833333333333</v>
      </c>
      <c r="K79" s="276">
        <v>178.75</v>
      </c>
      <c r="L79" s="276">
        <v>169</v>
      </c>
      <c r="M79" s="276">
        <v>11.53947</v>
      </c>
    </row>
    <row r="80" spans="1:13" s="16" customFormat="1">
      <c r="A80" s="267">
        <v>70</v>
      </c>
      <c r="B80" s="276" t="s">
        <v>325</v>
      </c>
      <c r="C80" s="277">
        <v>3930.35</v>
      </c>
      <c r="D80" s="278">
        <v>3936.7666666666664</v>
      </c>
      <c r="E80" s="278">
        <v>3893.583333333333</v>
      </c>
      <c r="F80" s="278">
        <v>3856.8166666666666</v>
      </c>
      <c r="G80" s="278">
        <v>3813.6333333333332</v>
      </c>
      <c r="H80" s="278">
        <v>3973.5333333333328</v>
      </c>
      <c r="I80" s="278">
        <v>4016.7166666666662</v>
      </c>
      <c r="J80" s="278">
        <v>4053.4833333333327</v>
      </c>
      <c r="K80" s="276">
        <v>3979.95</v>
      </c>
      <c r="L80" s="276">
        <v>3900</v>
      </c>
      <c r="M80" s="276">
        <v>0.39589000000000002</v>
      </c>
    </row>
    <row r="81" spans="1:13" s="16" customFormat="1">
      <c r="A81" s="267">
        <v>71</v>
      </c>
      <c r="B81" s="276" t="s">
        <v>326</v>
      </c>
      <c r="C81" s="277">
        <v>783.15</v>
      </c>
      <c r="D81" s="278">
        <v>792.69999999999993</v>
      </c>
      <c r="E81" s="278">
        <v>769.44999999999982</v>
      </c>
      <c r="F81" s="278">
        <v>755.74999999999989</v>
      </c>
      <c r="G81" s="278">
        <v>732.49999999999977</v>
      </c>
      <c r="H81" s="278">
        <v>806.39999999999986</v>
      </c>
      <c r="I81" s="278">
        <v>829.65000000000009</v>
      </c>
      <c r="J81" s="278">
        <v>843.34999999999991</v>
      </c>
      <c r="K81" s="276">
        <v>815.95</v>
      </c>
      <c r="L81" s="276">
        <v>779</v>
      </c>
      <c r="M81" s="276">
        <v>1.52491</v>
      </c>
    </row>
    <row r="82" spans="1:13" s="16" customFormat="1">
      <c r="A82" s="267">
        <v>72</v>
      </c>
      <c r="B82" s="276" t="s">
        <v>327</v>
      </c>
      <c r="C82" s="277">
        <v>71.2</v>
      </c>
      <c r="D82" s="278">
        <v>71.333333333333329</v>
      </c>
      <c r="E82" s="278">
        <v>70.416666666666657</v>
      </c>
      <c r="F82" s="278">
        <v>69.633333333333326</v>
      </c>
      <c r="G82" s="278">
        <v>68.716666666666654</v>
      </c>
      <c r="H82" s="278">
        <v>72.11666666666666</v>
      </c>
      <c r="I82" s="278">
        <v>73.033333333333317</v>
      </c>
      <c r="J82" s="278">
        <v>73.816666666666663</v>
      </c>
      <c r="K82" s="276">
        <v>72.25</v>
      </c>
      <c r="L82" s="276">
        <v>70.55</v>
      </c>
      <c r="M82" s="276">
        <v>16.787880000000001</v>
      </c>
    </row>
    <row r="83" spans="1:13" s="16" customFormat="1">
      <c r="A83" s="267">
        <v>73</v>
      </c>
      <c r="B83" s="276" t="s">
        <v>72</v>
      </c>
      <c r="C83" s="277">
        <v>13255.95</v>
      </c>
      <c r="D83" s="278">
        <v>13075.966666666667</v>
      </c>
      <c r="E83" s="278">
        <v>12829.983333333334</v>
      </c>
      <c r="F83" s="278">
        <v>12404.016666666666</v>
      </c>
      <c r="G83" s="278">
        <v>12158.033333333333</v>
      </c>
      <c r="H83" s="278">
        <v>13501.933333333334</v>
      </c>
      <c r="I83" s="278">
        <v>13747.916666666668</v>
      </c>
      <c r="J83" s="278">
        <v>14173.883333333335</v>
      </c>
      <c r="K83" s="276">
        <v>13321.95</v>
      </c>
      <c r="L83" s="276">
        <v>12650</v>
      </c>
      <c r="M83" s="276">
        <v>1.86863</v>
      </c>
    </row>
    <row r="84" spans="1:13" s="16" customFormat="1">
      <c r="A84" s="267">
        <v>74</v>
      </c>
      <c r="B84" s="276" t="s">
        <v>74</v>
      </c>
      <c r="C84" s="277">
        <v>379.3</v>
      </c>
      <c r="D84" s="278">
        <v>377.25</v>
      </c>
      <c r="E84" s="278">
        <v>373.05</v>
      </c>
      <c r="F84" s="278">
        <v>366.8</v>
      </c>
      <c r="G84" s="278">
        <v>362.6</v>
      </c>
      <c r="H84" s="278">
        <v>383.5</v>
      </c>
      <c r="I84" s="278">
        <v>387.70000000000005</v>
      </c>
      <c r="J84" s="278">
        <v>393.95</v>
      </c>
      <c r="K84" s="276">
        <v>381.45</v>
      </c>
      <c r="L84" s="276">
        <v>371</v>
      </c>
      <c r="M84" s="276">
        <v>49.03586</v>
      </c>
    </row>
    <row r="85" spans="1:13" s="16" customFormat="1">
      <c r="A85" s="267">
        <v>75</v>
      </c>
      <c r="B85" s="276" t="s">
        <v>328</v>
      </c>
      <c r="C85" s="277">
        <v>220.1</v>
      </c>
      <c r="D85" s="278">
        <v>219.81666666666663</v>
      </c>
      <c r="E85" s="278">
        <v>217.68333333333328</v>
      </c>
      <c r="F85" s="278">
        <v>215.26666666666665</v>
      </c>
      <c r="G85" s="278">
        <v>213.1333333333333</v>
      </c>
      <c r="H85" s="278">
        <v>222.23333333333326</v>
      </c>
      <c r="I85" s="278">
        <v>224.36666666666665</v>
      </c>
      <c r="J85" s="278">
        <v>226.78333333333325</v>
      </c>
      <c r="K85" s="276">
        <v>221.95</v>
      </c>
      <c r="L85" s="276">
        <v>217.4</v>
      </c>
      <c r="M85" s="276">
        <v>1.1826000000000001</v>
      </c>
    </row>
    <row r="86" spans="1:13" s="16" customFormat="1">
      <c r="A86" s="267">
        <v>76</v>
      </c>
      <c r="B86" s="276" t="s">
        <v>75</v>
      </c>
      <c r="C86" s="277">
        <v>3629.35</v>
      </c>
      <c r="D86" s="278">
        <v>3642.4666666666672</v>
      </c>
      <c r="E86" s="278">
        <v>3582.4333333333343</v>
      </c>
      <c r="F86" s="278">
        <v>3535.5166666666673</v>
      </c>
      <c r="G86" s="278">
        <v>3475.4833333333345</v>
      </c>
      <c r="H86" s="278">
        <v>3689.3833333333341</v>
      </c>
      <c r="I86" s="278">
        <v>3749.416666666667</v>
      </c>
      <c r="J86" s="278">
        <v>3796.3333333333339</v>
      </c>
      <c r="K86" s="276">
        <v>3702.5</v>
      </c>
      <c r="L86" s="276">
        <v>3595.55</v>
      </c>
      <c r="M86" s="276">
        <v>10.42234</v>
      </c>
    </row>
    <row r="87" spans="1:13" s="16" customFormat="1">
      <c r="A87" s="267">
        <v>77</v>
      </c>
      <c r="B87" s="276" t="s">
        <v>314</v>
      </c>
      <c r="C87" s="277">
        <v>548.45000000000005</v>
      </c>
      <c r="D87" s="278">
        <v>551.66666666666663</v>
      </c>
      <c r="E87" s="278">
        <v>541.33333333333326</v>
      </c>
      <c r="F87" s="278">
        <v>534.21666666666658</v>
      </c>
      <c r="G87" s="278">
        <v>523.88333333333321</v>
      </c>
      <c r="H87" s="278">
        <v>558.7833333333333</v>
      </c>
      <c r="I87" s="278">
        <v>569.11666666666656</v>
      </c>
      <c r="J87" s="278">
        <v>576.23333333333335</v>
      </c>
      <c r="K87" s="276">
        <v>562</v>
      </c>
      <c r="L87" s="276">
        <v>544.54999999999995</v>
      </c>
      <c r="M87" s="276">
        <v>2.54148</v>
      </c>
    </row>
    <row r="88" spans="1:13" s="16" customFormat="1">
      <c r="A88" s="267">
        <v>78</v>
      </c>
      <c r="B88" s="276" t="s">
        <v>323</v>
      </c>
      <c r="C88" s="277">
        <v>193.25</v>
      </c>
      <c r="D88" s="278">
        <v>195.4</v>
      </c>
      <c r="E88" s="278">
        <v>190.85000000000002</v>
      </c>
      <c r="F88" s="278">
        <v>188.45000000000002</v>
      </c>
      <c r="G88" s="278">
        <v>183.90000000000003</v>
      </c>
      <c r="H88" s="278">
        <v>197.8</v>
      </c>
      <c r="I88" s="278">
        <v>202.35000000000002</v>
      </c>
      <c r="J88" s="278">
        <v>204.75</v>
      </c>
      <c r="K88" s="276">
        <v>199.95</v>
      </c>
      <c r="L88" s="276">
        <v>193</v>
      </c>
      <c r="M88" s="276">
        <v>7.1163400000000001</v>
      </c>
    </row>
    <row r="89" spans="1:13" s="16" customFormat="1">
      <c r="A89" s="267">
        <v>79</v>
      </c>
      <c r="B89" s="276" t="s">
        <v>76</v>
      </c>
      <c r="C89" s="277">
        <v>453.65</v>
      </c>
      <c r="D89" s="278">
        <v>451.7833333333333</v>
      </c>
      <c r="E89" s="278">
        <v>444.16666666666663</v>
      </c>
      <c r="F89" s="278">
        <v>434.68333333333334</v>
      </c>
      <c r="G89" s="278">
        <v>427.06666666666666</v>
      </c>
      <c r="H89" s="278">
        <v>461.26666666666659</v>
      </c>
      <c r="I89" s="278">
        <v>468.88333333333327</v>
      </c>
      <c r="J89" s="278">
        <v>478.36666666666656</v>
      </c>
      <c r="K89" s="276">
        <v>459.4</v>
      </c>
      <c r="L89" s="276">
        <v>442.3</v>
      </c>
      <c r="M89" s="276">
        <v>68.675030000000007</v>
      </c>
    </row>
    <row r="90" spans="1:13" s="16" customFormat="1">
      <c r="A90" s="267">
        <v>80</v>
      </c>
      <c r="B90" s="276" t="s">
        <v>77</v>
      </c>
      <c r="C90" s="277">
        <v>109.9</v>
      </c>
      <c r="D90" s="278">
        <v>108.09999999999998</v>
      </c>
      <c r="E90" s="278">
        <v>105.64999999999996</v>
      </c>
      <c r="F90" s="278">
        <v>101.39999999999998</v>
      </c>
      <c r="G90" s="278">
        <v>98.94999999999996</v>
      </c>
      <c r="H90" s="278">
        <v>112.34999999999997</v>
      </c>
      <c r="I90" s="278">
        <v>114.79999999999998</v>
      </c>
      <c r="J90" s="278">
        <v>119.04999999999997</v>
      </c>
      <c r="K90" s="276">
        <v>110.55</v>
      </c>
      <c r="L90" s="276">
        <v>103.85</v>
      </c>
      <c r="M90" s="276">
        <v>261.57407000000001</v>
      </c>
    </row>
    <row r="91" spans="1:13" s="16" customFormat="1">
      <c r="A91" s="267">
        <v>81</v>
      </c>
      <c r="B91" s="276" t="s">
        <v>332</v>
      </c>
      <c r="C91" s="277">
        <v>489.15</v>
      </c>
      <c r="D91" s="278">
        <v>487.5333333333333</v>
      </c>
      <c r="E91" s="278">
        <v>480.06666666666661</v>
      </c>
      <c r="F91" s="278">
        <v>470.98333333333329</v>
      </c>
      <c r="G91" s="278">
        <v>463.51666666666659</v>
      </c>
      <c r="H91" s="278">
        <v>496.61666666666662</v>
      </c>
      <c r="I91" s="278">
        <v>504.08333333333331</v>
      </c>
      <c r="J91" s="278">
        <v>513.16666666666663</v>
      </c>
      <c r="K91" s="276">
        <v>495</v>
      </c>
      <c r="L91" s="276">
        <v>478.45</v>
      </c>
      <c r="M91" s="276">
        <v>6.0492100000000004</v>
      </c>
    </row>
    <row r="92" spans="1:13" s="16" customFormat="1">
      <c r="A92" s="267">
        <v>82</v>
      </c>
      <c r="B92" s="276" t="s">
        <v>333</v>
      </c>
      <c r="C92" s="277">
        <v>484.7</v>
      </c>
      <c r="D92" s="278">
        <v>487.76666666666665</v>
      </c>
      <c r="E92" s="278">
        <v>480.83333333333331</v>
      </c>
      <c r="F92" s="278">
        <v>476.96666666666664</v>
      </c>
      <c r="G92" s="278">
        <v>470.0333333333333</v>
      </c>
      <c r="H92" s="278">
        <v>491.63333333333333</v>
      </c>
      <c r="I92" s="278">
        <v>498.56666666666672</v>
      </c>
      <c r="J92" s="278">
        <v>502.43333333333334</v>
      </c>
      <c r="K92" s="276">
        <v>494.7</v>
      </c>
      <c r="L92" s="276">
        <v>483.9</v>
      </c>
      <c r="M92" s="276">
        <v>1.06707</v>
      </c>
    </row>
    <row r="93" spans="1:13" s="16" customFormat="1">
      <c r="A93" s="267">
        <v>83</v>
      </c>
      <c r="B93" s="276" t="s">
        <v>335</v>
      </c>
      <c r="C93" s="277">
        <v>385.8</v>
      </c>
      <c r="D93" s="278">
        <v>369.5333333333333</v>
      </c>
      <c r="E93" s="278">
        <v>349.06666666666661</v>
      </c>
      <c r="F93" s="278">
        <v>312.33333333333331</v>
      </c>
      <c r="G93" s="278">
        <v>291.86666666666662</v>
      </c>
      <c r="H93" s="278">
        <v>406.26666666666659</v>
      </c>
      <c r="I93" s="278">
        <v>426.73333333333329</v>
      </c>
      <c r="J93" s="278">
        <v>463.46666666666658</v>
      </c>
      <c r="K93" s="276">
        <v>390</v>
      </c>
      <c r="L93" s="276">
        <v>332.8</v>
      </c>
      <c r="M93" s="276">
        <v>17.31906</v>
      </c>
    </row>
    <row r="94" spans="1:13" s="16" customFormat="1">
      <c r="A94" s="267">
        <v>84</v>
      </c>
      <c r="B94" s="276" t="s">
        <v>329</v>
      </c>
      <c r="C94" s="277">
        <v>560.29999999999995</v>
      </c>
      <c r="D94" s="278">
        <v>548.65</v>
      </c>
      <c r="E94" s="278">
        <v>517.59999999999991</v>
      </c>
      <c r="F94" s="278">
        <v>474.89999999999992</v>
      </c>
      <c r="G94" s="278">
        <v>443.84999999999985</v>
      </c>
      <c r="H94" s="278">
        <v>591.34999999999991</v>
      </c>
      <c r="I94" s="278">
        <v>622.39999999999986</v>
      </c>
      <c r="J94" s="278">
        <v>665.1</v>
      </c>
      <c r="K94" s="276">
        <v>579.70000000000005</v>
      </c>
      <c r="L94" s="276">
        <v>505.95</v>
      </c>
      <c r="M94" s="276">
        <v>15.06033</v>
      </c>
    </row>
    <row r="95" spans="1:13" s="16" customFormat="1">
      <c r="A95" s="267">
        <v>85</v>
      </c>
      <c r="B95" s="276" t="s">
        <v>78</v>
      </c>
      <c r="C95" s="277">
        <v>128.55000000000001</v>
      </c>
      <c r="D95" s="278">
        <v>128.36666666666667</v>
      </c>
      <c r="E95" s="278">
        <v>126.73333333333335</v>
      </c>
      <c r="F95" s="278">
        <v>124.91666666666667</v>
      </c>
      <c r="G95" s="278">
        <v>123.28333333333335</v>
      </c>
      <c r="H95" s="278">
        <v>130.18333333333334</v>
      </c>
      <c r="I95" s="278">
        <v>131.81666666666666</v>
      </c>
      <c r="J95" s="278">
        <v>133.63333333333335</v>
      </c>
      <c r="K95" s="276">
        <v>130</v>
      </c>
      <c r="L95" s="276">
        <v>126.55</v>
      </c>
      <c r="M95" s="276">
        <v>12.613860000000001</v>
      </c>
    </row>
    <row r="96" spans="1:13" s="16" customFormat="1">
      <c r="A96" s="267">
        <v>86</v>
      </c>
      <c r="B96" s="276" t="s">
        <v>330</v>
      </c>
      <c r="C96" s="277">
        <v>266.14999999999998</v>
      </c>
      <c r="D96" s="278">
        <v>265.38333333333333</v>
      </c>
      <c r="E96" s="278">
        <v>262.76666666666665</v>
      </c>
      <c r="F96" s="278">
        <v>259.38333333333333</v>
      </c>
      <c r="G96" s="278">
        <v>256.76666666666665</v>
      </c>
      <c r="H96" s="278">
        <v>268.76666666666665</v>
      </c>
      <c r="I96" s="278">
        <v>271.38333333333333</v>
      </c>
      <c r="J96" s="278">
        <v>274.76666666666665</v>
      </c>
      <c r="K96" s="276">
        <v>268</v>
      </c>
      <c r="L96" s="276">
        <v>262</v>
      </c>
      <c r="M96" s="276">
        <v>1.0767199999999999</v>
      </c>
    </row>
    <row r="97" spans="1:13" s="16" customFormat="1">
      <c r="A97" s="267">
        <v>87</v>
      </c>
      <c r="B97" s="276" t="s">
        <v>338</v>
      </c>
      <c r="C97" s="277">
        <v>494.3</v>
      </c>
      <c r="D97" s="278">
        <v>493.81666666666666</v>
      </c>
      <c r="E97" s="278">
        <v>487.68333333333334</v>
      </c>
      <c r="F97" s="278">
        <v>481.06666666666666</v>
      </c>
      <c r="G97" s="278">
        <v>474.93333333333334</v>
      </c>
      <c r="H97" s="278">
        <v>500.43333333333334</v>
      </c>
      <c r="I97" s="278">
        <v>506.56666666666666</v>
      </c>
      <c r="J97" s="278">
        <v>513.18333333333339</v>
      </c>
      <c r="K97" s="276">
        <v>499.95</v>
      </c>
      <c r="L97" s="276">
        <v>487.2</v>
      </c>
      <c r="M97" s="276">
        <v>8.7882899999999999</v>
      </c>
    </row>
    <row r="98" spans="1:13" s="16" customFormat="1">
      <c r="A98" s="267">
        <v>88</v>
      </c>
      <c r="B98" s="276" t="s">
        <v>336</v>
      </c>
      <c r="C98" s="277">
        <v>1170.3</v>
      </c>
      <c r="D98" s="278">
        <v>1177.8</v>
      </c>
      <c r="E98" s="278">
        <v>1147.5999999999999</v>
      </c>
      <c r="F98" s="278">
        <v>1124.8999999999999</v>
      </c>
      <c r="G98" s="278">
        <v>1094.6999999999998</v>
      </c>
      <c r="H98" s="278">
        <v>1200.5</v>
      </c>
      <c r="I98" s="278">
        <v>1230.7000000000003</v>
      </c>
      <c r="J98" s="278">
        <v>1253.4000000000001</v>
      </c>
      <c r="K98" s="276">
        <v>1208</v>
      </c>
      <c r="L98" s="276">
        <v>1155.0999999999999</v>
      </c>
      <c r="M98" s="276">
        <v>5.0109700000000004</v>
      </c>
    </row>
    <row r="99" spans="1:13" s="16" customFormat="1">
      <c r="A99" s="267">
        <v>89</v>
      </c>
      <c r="B99" s="276" t="s">
        <v>337</v>
      </c>
      <c r="C99" s="277">
        <v>13</v>
      </c>
      <c r="D99" s="278">
        <v>12.933333333333332</v>
      </c>
      <c r="E99" s="278">
        <v>12.716666666666663</v>
      </c>
      <c r="F99" s="278">
        <v>12.433333333333332</v>
      </c>
      <c r="G99" s="278">
        <v>12.216666666666663</v>
      </c>
      <c r="H99" s="278">
        <v>13.216666666666663</v>
      </c>
      <c r="I99" s="278">
        <v>13.433333333333332</v>
      </c>
      <c r="J99" s="278">
        <v>13.716666666666663</v>
      </c>
      <c r="K99" s="276">
        <v>13.15</v>
      </c>
      <c r="L99" s="276">
        <v>12.65</v>
      </c>
      <c r="M99" s="276">
        <v>85.033720000000002</v>
      </c>
    </row>
    <row r="100" spans="1:13" s="16" customFormat="1">
      <c r="A100" s="267">
        <v>90</v>
      </c>
      <c r="B100" s="276" t="s">
        <v>339</v>
      </c>
      <c r="C100" s="277">
        <v>208.95</v>
      </c>
      <c r="D100" s="278">
        <v>207.04999999999998</v>
      </c>
      <c r="E100" s="278">
        <v>201.89999999999998</v>
      </c>
      <c r="F100" s="278">
        <v>194.85</v>
      </c>
      <c r="G100" s="278">
        <v>189.7</v>
      </c>
      <c r="H100" s="278">
        <v>214.09999999999997</v>
      </c>
      <c r="I100" s="278">
        <v>219.25</v>
      </c>
      <c r="J100" s="278">
        <v>226.29999999999995</v>
      </c>
      <c r="K100" s="276">
        <v>212.2</v>
      </c>
      <c r="L100" s="276">
        <v>200</v>
      </c>
      <c r="M100" s="276">
        <v>4.8693299999999997</v>
      </c>
    </row>
    <row r="101" spans="1:13">
      <c r="A101" s="267">
        <v>91</v>
      </c>
      <c r="B101" s="276" t="s">
        <v>80</v>
      </c>
      <c r="C101" s="277">
        <v>354.8</v>
      </c>
      <c r="D101" s="278">
        <v>353.51666666666665</v>
      </c>
      <c r="E101" s="278">
        <v>349.5333333333333</v>
      </c>
      <c r="F101" s="278">
        <v>344.26666666666665</v>
      </c>
      <c r="G101" s="278">
        <v>340.2833333333333</v>
      </c>
      <c r="H101" s="278">
        <v>358.7833333333333</v>
      </c>
      <c r="I101" s="278">
        <v>362.76666666666665</v>
      </c>
      <c r="J101" s="278">
        <v>368.0333333333333</v>
      </c>
      <c r="K101" s="276">
        <v>357.5</v>
      </c>
      <c r="L101" s="276">
        <v>348.25</v>
      </c>
      <c r="M101" s="276">
        <v>5.9571899999999998</v>
      </c>
    </row>
    <row r="102" spans="1:13">
      <c r="A102" s="267">
        <v>92</v>
      </c>
      <c r="B102" s="276" t="s">
        <v>340</v>
      </c>
      <c r="C102" s="277">
        <v>3304.5</v>
      </c>
      <c r="D102" s="278">
        <v>3226.1666666666665</v>
      </c>
      <c r="E102" s="278">
        <v>3128.333333333333</v>
      </c>
      <c r="F102" s="278">
        <v>2952.1666666666665</v>
      </c>
      <c r="G102" s="278">
        <v>2854.333333333333</v>
      </c>
      <c r="H102" s="278">
        <v>3402.333333333333</v>
      </c>
      <c r="I102" s="278">
        <v>3500.1666666666661</v>
      </c>
      <c r="J102" s="278">
        <v>3676.333333333333</v>
      </c>
      <c r="K102" s="276">
        <v>3324</v>
      </c>
      <c r="L102" s="276">
        <v>3050</v>
      </c>
      <c r="M102" s="276">
        <v>0.2147</v>
      </c>
    </row>
    <row r="103" spans="1:13">
      <c r="A103" s="267">
        <v>93</v>
      </c>
      <c r="B103" s="276" t="s">
        <v>81</v>
      </c>
      <c r="C103" s="277">
        <v>592.1</v>
      </c>
      <c r="D103" s="278">
        <v>588.19999999999993</v>
      </c>
      <c r="E103" s="278">
        <v>581.99999999999989</v>
      </c>
      <c r="F103" s="278">
        <v>571.9</v>
      </c>
      <c r="G103" s="278">
        <v>565.69999999999993</v>
      </c>
      <c r="H103" s="278">
        <v>598.29999999999984</v>
      </c>
      <c r="I103" s="278">
        <v>604.49999999999989</v>
      </c>
      <c r="J103" s="278">
        <v>614.5999999999998</v>
      </c>
      <c r="K103" s="276">
        <v>594.4</v>
      </c>
      <c r="L103" s="276">
        <v>578.1</v>
      </c>
      <c r="M103" s="276">
        <v>4.5775800000000002</v>
      </c>
    </row>
    <row r="104" spans="1:13">
      <c r="A104" s="267">
        <v>94</v>
      </c>
      <c r="B104" s="276" t="s">
        <v>334</v>
      </c>
      <c r="C104" s="277">
        <v>296.64999999999998</v>
      </c>
      <c r="D104" s="278">
        <v>294.31666666666666</v>
      </c>
      <c r="E104" s="278">
        <v>288.63333333333333</v>
      </c>
      <c r="F104" s="278">
        <v>280.61666666666667</v>
      </c>
      <c r="G104" s="278">
        <v>274.93333333333334</v>
      </c>
      <c r="H104" s="278">
        <v>302.33333333333331</v>
      </c>
      <c r="I104" s="278">
        <v>308.01666666666659</v>
      </c>
      <c r="J104" s="278">
        <v>316.0333333333333</v>
      </c>
      <c r="K104" s="276">
        <v>300</v>
      </c>
      <c r="L104" s="276">
        <v>286.3</v>
      </c>
      <c r="M104" s="276">
        <v>0.89288000000000001</v>
      </c>
    </row>
    <row r="105" spans="1:13">
      <c r="A105" s="267">
        <v>95</v>
      </c>
      <c r="B105" s="276" t="s">
        <v>342</v>
      </c>
      <c r="C105" s="277">
        <v>199.8</v>
      </c>
      <c r="D105" s="278">
        <v>201.88333333333333</v>
      </c>
      <c r="E105" s="278">
        <v>196.01666666666665</v>
      </c>
      <c r="F105" s="278">
        <v>192.23333333333332</v>
      </c>
      <c r="G105" s="278">
        <v>186.36666666666665</v>
      </c>
      <c r="H105" s="278">
        <v>205.66666666666666</v>
      </c>
      <c r="I105" s="278">
        <v>211.53333333333333</v>
      </c>
      <c r="J105" s="278">
        <v>215.31666666666666</v>
      </c>
      <c r="K105" s="276">
        <v>207.75</v>
      </c>
      <c r="L105" s="276">
        <v>198.1</v>
      </c>
      <c r="M105" s="276">
        <v>8.8383699999999994</v>
      </c>
    </row>
    <row r="106" spans="1:13">
      <c r="A106" s="267">
        <v>96</v>
      </c>
      <c r="B106" s="276" t="s">
        <v>343</v>
      </c>
      <c r="C106" s="277">
        <v>87.75</v>
      </c>
      <c r="D106" s="278">
        <v>87.083333333333329</v>
      </c>
      <c r="E106" s="278">
        <v>85.666666666666657</v>
      </c>
      <c r="F106" s="278">
        <v>83.583333333333329</v>
      </c>
      <c r="G106" s="278">
        <v>82.166666666666657</v>
      </c>
      <c r="H106" s="278">
        <v>89.166666666666657</v>
      </c>
      <c r="I106" s="278">
        <v>90.583333333333314</v>
      </c>
      <c r="J106" s="278">
        <v>92.666666666666657</v>
      </c>
      <c r="K106" s="276">
        <v>88.5</v>
      </c>
      <c r="L106" s="276">
        <v>85</v>
      </c>
      <c r="M106" s="276">
        <v>10.14921</v>
      </c>
    </row>
    <row r="107" spans="1:13">
      <c r="A107" s="267">
        <v>97</v>
      </c>
      <c r="B107" s="276" t="s">
        <v>82</v>
      </c>
      <c r="C107" s="277">
        <v>374.8</v>
      </c>
      <c r="D107" s="278">
        <v>378.60000000000008</v>
      </c>
      <c r="E107" s="278">
        <v>367.55000000000018</v>
      </c>
      <c r="F107" s="278">
        <v>360.30000000000013</v>
      </c>
      <c r="G107" s="278">
        <v>349.25000000000023</v>
      </c>
      <c r="H107" s="278">
        <v>385.85000000000014</v>
      </c>
      <c r="I107" s="278">
        <v>396.9</v>
      </c>
      <c r="J107" s="278">
        <v>404.15000000000009</v>
      </c>
      <c r="K107" s="276">
        <v>389.65</v>
      </c>
      <c r="L107" s="276">
        <v>371.35</v>
      </c>
      <c r="M107" s="276">
        <v>75.316400000000002</v>
      </c>
    </row>
    <row r="108" spans="1:13">
      <c r="A108" s="267">
        <v>98</v>
      </c>
      <c r="B108" s="284" t="s">
        <v>344</v>
      </c>
      <c r="C108" s="277">
        <v>526.6</v>
      </c>
      <c r="D108" s="278">
        <v>531.69999999999993</v>
      </c>
      <c r="E108" s="278">
        <v>503.89999999999986</v>
      </c>
      <c r="F108" s="278">
        <v>481.19999999999993</v>
      </c>
      <c r="G108" s="278">
        <v>453.39999999999986</v>
      </c>
      <c r="H108" s="278">
        <v>554.39999999999986</v>
      </c>
      <c r="I108" s="278">
        <v>582.19999999999982</v>
      </c>
      <c r="J108" s="278">
        <v>604.89999999999986</v>
      </c>
      <c r="K108" s="276">
        <v>559.5</v>
      </c>
      <c r="L108" s="276">
        <v>509</v>
      </c>
      <c r="M108" s="276">
        <v>2.0061499999999999</v>
      </c>
    </row>
    <row r="109" spans="1:13">
      <c r="A109" s="267">
        <v>99</v>
      </c>
      <c r="B109" s="276" t="s">
        <v>83</v>
      </c>
      <c r="C109" s="277">
        <v>755.6</v>
      </c>
      <c r="D109" s="278">
        <v>753.91666666666663</v>
      </c>
      <c r="E109" s="278">
        <v>747.83333333333326</v>
      </c>
      <c r="F109" s="278">
        <v>740.06666666666661</v>
      </c>
      <c r="G109" s="278">
        <v>733.98333333333323</v>
      </c>
      <c r="H109" s="278">
        <v>761.68333333333328</v>
      </c>
      <c r="I109" s="278">
        <v>767.76666666666654</v>
      </c>
      <c r="J109" s="278">
        <v>775.5333333333333</v>
      </c>
      <c r="K109" s="276">
        <v>760</v>
      </c>
      <c r="L109" s="276">
        <v>746.15</v>
      </c>
      <c r="M109" s="276">
        <v>62.41872</v>
      </c>
    </row>
    <row r="110" spans="1:13">
      <c r="A110" s="267">
        <v>100</v>
      </c>
      <c r="B110" s="276" t="s">
        <v>84</v>
      </c>
      <c r="C110" s="277">
        <v>126.4</v>
      </c>
      <c r="D110" s="278">
        <v>126.03333333333335</v>
      </c>
      <c r="E110" s="278">
        <v>125.06666666666669</v>
      </c>
      <c r="F110" s="278">
        <v>123.73333333333335</v>
      </c>
      <c r="G110" s="278">
        <v>122.76666666666669</v>
      </c>
      <c r="H110" s="278">
        <v>127.36666666666669</v>
      </c>
      <c r="I110" s="278">
        <v>128.33333333333337</v>
      </c>
      <c r="J110" s="278">
        <v>129.66666666666669</v>
      </c>
      <c r="K110" s="276">
        <v>127</v>
      </c>
      <c r="L110" s="276">
        <v>124.7</v>
      </c>
      <c r="M110" s="276">
        <v>89.271069999999995</v>
      </c>
    </row>
    <row r="111" spans="1:13">
      <c r="A111" s="267">
        <v>101</v>
      </c>
      <c r="B111" s="276" t="s">
        <v>345</v>
      </c>
      <c r="C111" s="277">
        <v>369.5</v>
      </c>
      <c r="D111" s="278">
        <v>370.15000000000003</v>
      </c>
      <c r="E111" s="278">
        <v>365.65000000000009</v>
      </c>
      <c r="F111" s="278">
        <v>361.80000000000007</v>
      </c>
      <c r="G111" s="278">
        <v>357.30000000000013</v>
      </c>
      <c r="H111" s="278">
        <v>374.00000000000006</v>
      </c>
      <c r="I111" s="278">
        <v>378.49999999999994</v>
      </c>
      <c r="J111" s="278">
        <v>382.35</v>
      </c>
      <c r="K111" s="276">
        <v>374.65</v>
      </c>
      <c r="L111" s="276">
        <v>366.3</v>
      </c>
      <c r="M111" s="276">
        <v>4.4041600000000001</v>
      </c>
    </row>
    <row r="112" spans="1:13">
      <c r="A112" s="267">
        <v>102</v>
      </c>
      <c r="B112" s="276" t="s">
        <v>3634</v>
      </c>
      <c r="C112" s="277">
        <v>2455.4</v>
      </c>
      <c r="D112" s="278">
        <v>2438.8666666666668</v>
      </c>
      <c r="E112" s="278">
        <v>2401.5333333333338</v>
      </c>
      <c r="F112" s="278">
        <v>2347.666666666667</v>
      </c>
      <c r="G112" s="278">
        <v>2310.3333333333339</v>
      </c>
      <c r="H112" s="278">
        <v>2492.7333333333336</v>
      </c>
      <c r="I112" s="278">
        <v>2530.0666666666666</v>
      </c>
      <c r="J112" s="278">
        <v>2583.9333333333334</v>
      </c>
      <c r="K112" s="276">
        <v>2476.1999999999998</v>
      </c>
      <c r="L112" s="276">
        <v>2385</v>
      </c>
      <c r="M112" s="276">
        <v>3.1521400000000002</v>
      </c>
    </row>
    <row r="113" spans="1:13">
      <c r="A113" s="267">
        <v>103</v>
      </c>
      <c r="B113" s="276" t="s">
        <v>85</v>
      </c>
      <c r="C113" s="277">
        <v>1504</v>
      </c>
      <c r="D113" s="278">
        <v>1512.4166666666667</v>
      </c>
      <c r="E113" s="278">
        <v>1484.5833333333335</v>
      </c>
      <c r="F113" s="278">
        <v>1465.1666666666667</v>
      </c>
      <c r="G113" s="278">
        <v>1437.3333333333335</v>
      </c>
      <c r="H113" s="278">
        <v>1531.8333333333335</v>
      </c>
      <c r="I113" s="278">
        <v>1559.666666666667</v>
      </c>
      <c r="J113" s="278">
        <v>1579.0833333333335</v>
      </c>
      <c r="K113" s="276">
        <v>1540.25</v>
      </c>
      <c r="L113" s="276">
        <v>1493</v>
      </c>
      <c r="M113" s="276">
        <v>9.9632000000000005</v>
      </c>
    </row>
    <row r="114" spans="1:13">
      <c r="A114" s="267">
        <v>104</v>
      </c>
      <c r="B114" s="276" t="s">
        <v>86</v>
      </c>
      <c r="C114" s="277">
        <v>409.65</v>
      </c>
      <c r="D114" s="278">
        <v>406.68333333333334</v>
      </c>
      <c r="E114" s="278">
        <v>400.36666666666667</v>
      </c>
      <c r="F114" s="278">
        <v>391.08333333333331</v>
      </c>
      <c r="G114" s="278">
        <v>384.76666666666665</v>
      </c>
      <c r="H114" s="278">
        <v>415.9666666666667</v>
      </c>
      <c r="I114" s="278">
        <v>422.28333333333342</v>
      </c>
      <c r="J114" s="278">
        <v>431.56666666666672</v>
      </c>
      <c r="K114" s="276">
        <v>413</v>
      </c>
      <c r="L114" s="276">
        <v>397.4</v>
      </c>
      <c r="M114" s="276">
        <v>31.644880000000001</v>
      </c>
    </row>
    <row r="115" spans="1:13">
      <c r="A115" s="267">
        <v>105</v>
      </c>
      <c r="B115" s="276" t="s">
        <v>236</v>
      </c>
      <c r="C115" s="277">
        <v>823.05</v>
      </c>
      <c r="D115" s="278">
        <v>823.06666666666661</v>
      </c>
      <c r="E115" s="278">
        <v>810.18333333333317</v>
      </c>
      <c r="F115" s="278">
        <v>797.31666666666661</v>
      </c>
      <c r="G115" s="278">
        <v>784.43333333333317</v>
      </c>
      <c r="H115" s="278">
        <v>835.93333333333317</v>
      </c>
      <c r="I115" s="278">
        <v>848.81666666666661</v>
      </c>
      <c r="J115" s="278">
        <v>861.68333333333317</v>
      </c>
      <c r="K115" s="276">
        <v>835.95</v>
      </c>
      <c r="L115" s="276">
        <v>810.2</v>
      </c>
      <c r="M115" s="276">
        <v>4.3000600000000002</v>
      </c>
    </row>
    <row r="116" spans="1:13">
      <c r="A116" s="267">
        <v>106</v>
      </c>
      <c r="B116" s="276" t="s">
        <v>346</v>
      </c>
      <c r="C116" s="277">
        <v>809.25</v>
      </c>
      <c r="D116" s="278">
        <v>814.81666666666661</v>
      </c>
      <c r="E116" s="278">
        <v>789.68333333333317</v>
      </c>
      <c r="F116" s="278">
        <v>770.11666666666656</v>
      </c>
      <c r="G116" s="278">
        <v>744.98333333333312</v>
      </c>
      <c r="H116" s="278">
        <v>834.38333333333321</v>
      </c>
      <c r="I116" s="278">
        <v>859.51666666666665</v>
      </c>
      <c r="J116" s="278">
        <v>879.08333333333326</v>
      </c>
      <c r="K116" s="276">
        <v>839.95</v>
      </c>
      <c r="L116" s="276">
        <v>795.25</v>
      </c>
      <c r="M116" s="276">
        <v>2.6885300000000001</v>
      </c>
    </row>
    <row r="117" spans="1:13">
      <c r="A117" s="267">
        <v>107</v>
      </c>
      <c r="B117" s="276" t="s">
        <v>331</v>
      </c>
      <c r="C117" s="277">
        <v>2000.35</v>
      </c>
      <c r="D117" s="278">
        <v>1990.5</v>
      </c>
      <c r="E117" s="278">
        <v>1971</v>
      </c>
      <c r="F117" s="278">
        <v>1941.65</v>
      </c>
      <c r="G117" s="278">
        <v>1922.15</v>
      </c>
      <c r="H117" s="278">
        <v>2019.85</v>
      </c>
      <c r="I117" s="278">
        <v>2039.35</v>
      </c>
      <c r="J117" s="278">
        <v>2068.6999999999998</v>
      </c>
      <c r="K117" s="276">
        <v>2010</v>
      </c>
      <c r="L117" s="276">
        <v>1961.15</v>
      </c>
      <c r="M117" s="276">
        <v>0.33906999999999998</v>
      </c>
    </row>
    <row r="118" spans="1:13">
      <c r="A118" s="267">
        <v>108</v>
      </c>
      <c r="B118" s="276" t="s">
        <v>237</v>
      </c>
      <c r="C118" s="277">
        <v>321.25</v>
      </c>
      <c r="D118" s="278">
        <v>316.61666666666667</v>
      </c>
      <c r="E118" s="278">
        <v>306.88333333333333</v>
      </c>
      <c r="F118" s="278">
        <v>292.51666666666665</v>
      </c>
      <c r="G118" s="278">
        <v>282.7833333333333</v>
      </c>
      <c r="H118" s="278">
        <v>330.98333333333335</v>
      </c>
      <c r="I118" s="278">
        <v>340.7166666666667</v>
      </c>
      <c r="J118" s="278">
        <v>355.08333333333337</v>
      </c>
      <c r="K118" s="276">
        <v>326.35000000000002</v>
      </c>
      <c r="L118" s="276">
        <v>302.25</v>
      </c>
      <c r="M118" s="276">
        <v>27.785430000000002</v>
      </c>
    </row>
    <row r="119" spans="1:13">
      <c r="A119" s="267">
        <v>109</v>
      </c>
      <c r="B119" s="276" t="s">
        <v>2995</v>
      </c>
      <c r="C119" s="277">
        <v>247.5</v>
      </c>
      <c r="D119" s="278">
        <v>245.15</v>
      </c>
      <c r="E119" s="278">
        <v>240.4</v>
      </c>
      <c r="F119" s="278">
        <v>233.3</v>
      </c>
      <c r="G119" s="278">
        <v>228.55</v>
      </c>
      <c r="H119" s="278">
        <v>252.25</v>
      </c>
      <c r="I119" s="278">
        <v>257</v>
      </c>
      <c r="J119" s="278">
        <v>264.10000000000002</v>
      </c>
      <c r="K119" s="276">
        <v>249.9</v>
      </c>
      <c r="L119" s="276">
        <v>238.05</v>
      </c>
      <c r="M119" s="276">
        <v>1.89184</v>
      </c>
    </row>
    <row r="120" spans="1:13">
      <c r="A120" s="267">
        <v>110</v>
      </c>
      <c r="B120" s="276" t="s">
        <v>235</v>
      </c>
      <c r="C120" s="277">
        <v>182.1</v>
      </c>
      <c r="D120" s="278">
        <v>183.36666666666667</v>
      </c>
      <c r="E120" s="278">
        <v>179.23333333333335</v>
      </c>
      <c r="F120" s="278">
        <v>176.36666666666667</v>
      </c>
      <c r="G120" s="278">
        <v>172.23333333333335</v>
      </c>
      <c r="H120" s="278">
        <v>186.23333333333335</v>
      </c>
      <c r="I120" s="278">
        <v>190.36666666666667</v>
      </c>
      <c r="J120" s="278">
        <v>193.23333333333335</v>
      </c>
      <c r="K120" s="276">
        <v>187.5</v>
      </c>
      <c r="L120" s="276">
        <v>180.5</v>
      </c>
      <c r="M120" s="276">
        <v>15.936730000000001</v>
      </c>
    </row>
    <row r="121" spans="1:13">
      <c r="A121" s="267">
        <v>111</v>
      </c>
      <c r="B121" s="276" t="s">
        <v>87</v>
      </c>
      <c r="C121" s="277">
        <v>578.45000000000005</v>
      </c>
      <c r="D121" s="278">
        <v>577.83333333333337</v>
      </c>
      <c r="E121" s="278">
        <v>569.61666666666679</v>
      </c>
      <c r="F121" s="278">
        <v>560.78333333333342</v>
      </c>
      <c r="G121" s="278">
        <v>552.56666666666683</v>
      </c>
      <c r="H121" s="278">
        <v>586.66666666666674</v>
      </c>
      <c r="I121" s="278">
        <v>594.88333333333321</v>
      </c>
      <c r="J121" s="278">
        <v>603.7166666666667</v>
      </c>
      <c r="K121" s="276">
        <v>586.04999999999995</v>
      </c>
      <c r="L121" s="276">
        <v>569</v>
      </c>
      <c r="M121" s="276">
        <v>10.03872</v>
      </c>
    </row>
    <row r="122" spans="1:13">
      <c r="A122" s="267">
        <v>112</v>
      </c>
      <c r="B122" s="276" t="s">
        <v>347</v>
      </c>
      <c r="C122" s="277">
        <v>480.2</v>
      </c>
      <c r="D122" s="278">
        <v>484.31666666666666</v>
      </c>
      <c r="E122" s="278">
        <v>471.63333333333333</v>
      </c>
      <c r="F122" s="278">
        <v>463.06666666666666</v>
      </c>
      <c r="G122" s="278">
        <v>450.38333333333333</v>
      </c>
      <c r="H122" s="278">
        <v>492.88333333333333</v>
      </c>
      <c r="I122" s="278">
        <v>505.56666666666661</v>
      </c>
      <c r="J122" s="278">
        <v>514.13333333333333</v>
      </c>
      <c r="K122" s="276">
        <v>497</v>
      </c>
      <c r="L122" s="276">
        <v>475.75</v>
      </c>
      <c r="M122" s="276">
        <v>5.1761499999999998</v>
      </c>
    </row>
    <row r="123" spans="1:13">
      <c r="A123" s="267">
        <v>113</v>
      </c>
      <c r="B123" s="276" t="s">
        <v>88</v>
      </c>
      <c r="C123" s="277">
        <v>506</v>
      </c>
      <c r="D123" s="278">
        <v>504.5333333333333</v>
      </c>
      <c r="E123" s="278">
        <v>502.06666666666661</v>
      </c>
      <c r="F123" s="278">
        <v>498.13333333333333</v>
      </c>
      <c r="G123" s="278">
        <v>495.66666666666663</v>
      </c>
      <c r="H123" s="278">
        <v>508.46666666666658</v>
      </c>
      <c r="I123" s="278">
        <v>510.93333333333328</v>
      </c>
      <c r="J123" s="278">
        <v>514.86666666666656</v>
      </c>
      <c r="K123" s="276">
        <v>507</v>
      </c>
      <c r="L123" s="276">
        <v>500.6</v>
      </c>
      <c r="M123" s="276">
        <v>21.777539999999998</v>
      </c>
    </row>
    <row r="124" spans="1:13">
      <c r="A124" s="267">
        <v>114</v>
      </c>
      <c r="B124" s="276" t="s">
        <v>238</v>
      </c>
      <c r="C124" s="277">
        <v>1151.5999999999999</v>
      </c>
      <c r="D124" s="278">
        <v>1148.6166666666666</v>
      </c>
      <c r="E124" s="278">
        <v>1099.2333333333331</v>
      </c>
      <c r="F124" s="278">
        <v>1046.8666666666666</v>
      </c>
      <c r="G124" s="278">
        <v>997.48333333333312</v>
      </c>
      <c r="H124" s="278">
        <v>1200.9833333333331</v>
      </c>
      <c r="I124" s="278">
        <v>1250.3666666666668</v>
      </c>
      <c r="J124" s="278">
        <v>1302.7333333333331</v>
      </c>
      <c r="K124" s="276">
        <v>1198</v>
      </c>
      <c r="L124" s="276">
        <v>1096.25</v>
      </c>
      <c r="M124" s="276">
        <v>3.09388</v>
      </c>
    </row>
    <row r="125" spans="1:13">
      <c r="A125" s="267">
        <v>115</v>
      </c>
      <c r="B125" s="276" t="s">
        <v>348</v>
      </c>
      <c r="C125" s="277">
        <v>82.5</v>
      </c>
      <c r="D125" s="278">
        <v>81.95</v>
      </c>
      <c r="E125" s="278">
        <v>80.650000000000006</v>
      </c>
      <c r="F125" s="278">
        <v>78.8</v>
      </c>
      <c r="G125" s="278">
        <v>77.5</v>
      </c>
      <c r="H125" s="278">
        <v>83.800000000000011</v>
      </c>
      <c r="I125" s="278">
        <v>85.1</v>
      </c>
      <c r="J125" s="278">
        <v>86.950000000000017</v>
      </c>
      <c r="K125" s="276">
        <v>83.25</v>
      </c>
      <c r="L125" s="276">
        <v>80.099999999999994</v>
      </c>
      <c r="M125" s="276">
        <v>2.82376</v>
      </c>
    </row>
    <row r="126" spans="1:13">
      <c r="A126" s="267">
        <v>116</v>
      </c>
      <c r="B126" s="276" t="s">
        <v>355</v>
      </c>
      <c r="C126" s="277">
        <v>362.45</v>
      </c>
      <c r="D126" s="278">
        <v>361.63333333333327</v>
      </c>
      <c r="E126" s="278">
        <v>357.86666666666656</v>
      </c>
      <c r="F126" s="278">
        <v>353.2833333333333</v>
      </c>
      <c r="G126" s="278">
        <v>349.51666666666659</v>
      </c>
      <c r="H126" s="278">
        <v>366.21666666666653</v>
      </c>
      <c r="I126" s="278">
        <v>369.98333333333329</v>
      </c>
      <c r="J126" s="278">
        <v>374.56666666666649</v>
      </c>
      <c r="K126" s="276">
        <v>365.4</v>
      </c>
      <c r="L126" s="276">
        <v>357.05</v>
      </c>
      <c r="M126" s="276">
        <v>1.34623</v>
      </c>
    </row>
    <row r="127" spans="1:13">
      <c r="A127" s="267">
        <v>117</v>
      </c>
      <c r="B127" s="276" t="s">
        <v>356</v>
      </c>
      <c r="C127" s="277">
        <v>139.9</v>
      </c>
      <c r="D127" s="278">
        <v>141.73333333333335</v>
      </c>
      <c r="E127" s="278">
        <v>136.66666666666669</v>
      </c>
      <c r="F127" s="278">
        <v>133.43333333333334</v>
      </c>
      <c r="G127" s="278">
        <v>128.36666666666667</v>
      </c>
      <c r="H127" s="278">
        <v>144.9666666666667</v>
      </c>
      <c r="I127" s="278">
        <v>150.03333333333336</v>
      </c>
      <c r="J127" s="278">
        <v>153.26666666666671</v>
      </c>
      <c r="K127" s="276">
        <v>146.80000000000001</v>
      </c>
      <c r="L127" s="276">
        <v>138.5</v>
      </c>
      <c r="M127" s="276">
        <v>4.4072300000000002</v>
      </c>
    </row>
    <row r="128" spans="1:13">
      <c r="A128" s="267">
        <v>118</v>
      </c>
      <c r="B128" s="276" t="s">
        <v>349</v>
      </c>
      <c r="C128" s="277">
        <v>112.25</v>
      </c>
      <c r="D128" s="278">
        <v>112.31666666666666</v>
      </c>
      <c r="E128" s="278">
        <v>108.78333333333333</v>
      </c>
      <c r="F128" s="278">
        <v>105.31666666666666</v>
      </c>
      <c r="G128" s="278">
        <v>101.78333333333333</v>
      </c>
      <c r="H128" s="278">
        <v>115.78333333333333</v>
      </c>
      <c r="I128" s="278">
        <v>119.31666666666666</v>
      </c>
      <c r="J128" s="278">
        <v>122.78333333333333</v>
      </c>
      <c r="K128" s="276">
        <v>115.85</v>
      </c>
      <c r="L128" s="276">
        <v>108.85</v>
      </c>
      <c r="M128" s="276">
        <v>50.692590000000003</v>
      </c>
    </row>
    <row r="129" spans="1:13">
      <c r="A129" s="267">
        <v>119</v>
      </c>
      <c r="B129" s="276" t="s">
        <v>350</v>
      </c>
      <c r="C129" s="277">
        <v>378.9</v>
      </c>
      <c r="D129" s="278">
        <v>377.45</v>
      </c>
      <c r="E129" s="278">
        <v>372.45</v>
      </c>
      <c r="F129" s="278">
        <v>366</v>
      </c>
      <c r="G129" s="278">
        <v>361</v>
      </c>
      <c r="H129" s="278">
        <v>383.9</v>
      </c>
      <c r="I129" s="278">
        <v>388.9</v>
      </c>
      <c r="J129" s="278">
        <v>395.34999999999997</v>
      </c>
      <c r="K129" s="276">
        <v>382.45</v>
      </c>
      <c r="L129" s="276">
        <v>371</v>
      </c>
      <c r="M129" s="276">
        <v>0.86943999999999999</v>
      </c>
    </row>
    <row r="130" spans="1:13">
      <c r="A130" s="267">
        <v>120</v>
      </c>
      <c r="B130" s="276" t="s">
        <v>351</v>
      </c>
      <c r="C130" s="277">
        <v>864.25</v>
      </c>
      <c r="D130" s="278">
        <v>871.23333333333323</v>
      </c>
      <c r="E130" s="278">
        <v>847.46666666666647</v>
      </c>
      <c r="F130" s="278">
        <v>830.68333333333328</v>
      </c>
      <c r="G130" s="278">
        <v>806.91666666666652</v>
      </c>
      <c r="H130" s="278">
        <v>888.01666666666642</v>
      </c>
      <c r="I130" s="278">
        <v>911.78333333333308</v>
      </c>
      <c r="J130" s="278">
        <v>928.56666666666638</v>
      </c>
      <c r="K130" s="276">
        <v>895</v>
      </c>
      <c r="L130" s="276">
        <v>854.45</v>
      </c>
      <c r="M130" s="276">
        <v>13.53163</v>
      </c>
    </row>
    <row r="131" spans="1:13">
      <c r="A131" s="267">
        <v>121</v>
      </c>
      <c r="B131" s="276" t="s">
        <v>352</v>
      </c>
      <c r="C131" s="277">
        <v>131.75</v>
      </c>
      <c r="D131" s="278">
        <v>131.79999999999998</v>
      </c>
      <c r="E131" s="278">
        <v>129.19999999999996</v>
      </c>
      <c r="F131" s="278">
        <v>126.64999999999998</v>
      </c>
      <c r="G131" s="278">
        <v>124.04999999999995</v>
      </c>
      <c r="H131" s="278">
        <v>134.34999999999997</v>
      </c>
      <c r="I131" s="278">
        <v>136.94999999999999</v>
      </c>
      <c r="J131" s="278">
        <v>139.49999999999997</v>
      </c>
      <c r="K131" s="276">
        <v>134.4</v>
      </c>
      <c r="L131" s="276">
        <v>129.25</v>
      </c>
      <c r="M131" s="276">
        <v>22.36317</v>
      </c>
    </row>
    <row r="132" spans="1:13">
      <c r="A132" s="267">
        <v>122</v>
      </c>
      <c r="B132" s="276" t="s">
        <v>1220</v>
      </c>
      <c r="C132" s="277">
        <v>778.2</v>
      </c>
      <c r="D132" s="278">
        <v>771.7166666666667</v>
      </c>
      <c r="E132" s="278">
        <v>763.43333333333339</v>
      </c>
      <c r="F132" s="278">
        <v>748.66666666666674</v>
      </c>
      <c r="G132" s="278">
        <v>740.38333333333344</v>
      </c>
      <c r="H132" s="278">
        <v>786.48333333333335</v>
      </c>
      <c r="I132" s="278">
        <v>794.76666666666665</v>
      </c>
      <c r="J132" s="278">
        <v>809.5333333333333</v>
      </c>
      <c r="K132" s="276">
        <v>780</v>
      </c>
      <c r="L132" s="276">
        <v>756.95</v>
      </c>
      <c r="M132" s="276">
        <v>1.23106</v>
      </c>
    </row>
    <row r="133" spans="1:13">
      <c r="A133" s="267">
        <v>123</v>
      </c>
      <c r="B133" s="276" t="s">
        <v>90</v>
      </c>
      <c r="C133" s="277">
        <v>10.1</v>
      </c>
      <c r="D133" s="278">
        <v>10.166666666666666</v>
      </c>
      <c r="E133" s="278">
        <v>9.9833333333333325</v>
      </c>
      <c r="F133" s="278">
        <v>9.8666666666666671</v>
      </c>
      <c r="G133" s="278">
        <v>9.6833333333333336</v>
      </c>
      <c r="H133" s="278">
        <v>10.283333333333331</v>
      </c>
      <c r="I133" s="278">
        <v>10.466666666666665</v>
      </c>
      <c r="J133" s="278">
        <v>10.58333333333333</v>
      </c>
      <c r="K133" s="276">
        <v>10.35</v>
      </c>
      <c r="L133" s="276">
        <v>10.050000000000001</v>
      </c>
      <c r="M133" s="276">
        <v>170.25577000000001</v>
      </c>
    </row>
    <row r="134" spans="1:13">
      <c r="A134" s="267">
        <v>124</v>
      </c>
      <c r="B134" s="276" t="s">
        <v>91</v>
      </c>
      <c r="C134" s="277">
        <v>3620.75</v>
      </c>
      <c r="D134" s="278">
        <v>3662.4500000000003</v>
      </c>
      <c r="E134" s="278">
        <v>3554.9000000000005</v>
      </c>
      <c r="F134" s="278">
        <v>3489.05</v>
      </c>
      <c r="G134" s="278">
        <v>3381.5000000000005</v>
      </c>
      <c r="H134" s="278">
        <v>3728.3000000000006</v>
      </c>
      <c r="I134" s="278">
        <v>3835.8500000000008</v>
      </c>
      <c r="J134" s="278">
        <v>3901.7000000000007</v>
      </c>
      <c r="K134" s="276">
        <v>3770</v>
      </c>
      <c r="L134" s="276">
        <v>3596.6</v>
      </c>
      <c r="M134" s="276">
        <v>20.778639999999999</v>
      </c>
    </row>
    <row r="135" spans="1:13">
      <c r="A135" s="267">
        <v>125</v>
      </c>
      <c r="B135" s="276" t="s">
        <v>357</v>
      </c>
      <c r="C135" s="277">
        <v>11534.45</v>
      </c>
      <c r="D135" s="278">
        <v>11641.483333333332</v>
      </c>
      <c r="E135" s="278">
        <v>11292.966666666664</v>
      </c>
      <c r="F135" s="278">
        <v>11051.483333333332</v>
      </c>
      <c r="G135" s="278">
        <v>10702.966666666664</v>
      </c>
      <c r="H135" s="278">
        <v>11882.966666666664</v>
      </c>
      <c r="I135" s="278">
        <v>12231.48333333333</v>
      </c>
      <c r="J135" s="278">
        <v>12472.966666666664</v>
      </c>
      <c r="K135" s="276">
        <v>11990</v>
      </c>
      <c r="L135" s="276">
        <v>11400</v>
      </c>
      <c r="M135" s="276">
        <v>0.47854000000000002</v>
      </c>
    </row>
    <row r="136" spans="1:13">
      <c r="A136" s="267">
        <v>126</v>
      </c>
      <c r="B136" s="276" t="s">
        <v>93</v>
      </c>
      <c r="C136" s="277">
        <v>195.1</v>
      </c>
      <c r="D136" s="278">
        <v>194.06666666666669</v>
      </c>
      <c r="E136" s="278">
        <v>190.63333333333338</v>
      </c>
      <c r="F136" s="278">
        <v>186.16666666666669</v>
      </c>
      <c r="G136" s="278">
        <v>182.73333333333338</v>
      </c>
      <c r="H136" s="278">
        <v>198.53333333333339</v>
      </c>
      <c r="I136" s="278">
        <v>201.96666666666673</v>
      </c>
      <c r="J136" s="278">
        <v>206.43333333333339</v>
      </c>
      <c r="K136" s="276">
        <v>197.5</v>
      </c>
      <c r="L136" s="276">
        <v>189.6</v>
      </c>
      <c r="M136" s="276">
        <v>192.25092000000001</v>
      </c>
    </row>
    <row r="137" spans="1:13">
      <c r="A137" s="267">
        <v>127</v>
      </c>
      <c r="B137" s="276" t="s">
        <v>231</v>
      </c>
      <c r="C137" s="277">
        <v>2426.6999999999998</v>
      </c>
      <c r="D137" s="278">
        <v>2397.2333333333331</v>
      </c>
      <c r="E137" s="278">
        <v>2344.4666666666662</v>
      </c>
      <c r="F137" s="278">
        <v>2262.2333333333331</v>
      </c>
      <c r="G137" s="278">
        <v>2209.4666666666662</v>
      </c>
      <c r="H137" s="278">
        <v>2479.4666666666662</v>
      </c>
      <c r="I137" s="278">
        <v>2532.2333333333336</v>
      </c>
      <c r="J137" s="278">
        <v>2614.4666666666662</v>
      </c>
      <c r="K137" s="276">
        <v>2450</v>
      </c>
      <c r="L137" s="276">
        <v>2315</v>
      </c>
      <c r="M137" s="276">
        <v>9.1216500000000007</v>
      </c>
    </row>
    <row r="138" spans="1:13">
      <c r="A138" s="267">
        <v>128</v>
      </c>
      <c r="B138" s="276" t="s">
        <v>94</v>
      </c>
      <c r="C138" s="277">
        <v>4830.3999999999996</v>
      </c>
      <c r="D138" s="278">
        <v>4835.4666666666662</v>
      </c>
      <c r="E138" s="278">
        <v>4800.9333333333325</v>
      </c>
      <c r="F138" s="278">
        <v>4771.4666666666662</v>
      </c>
      <c r="G138" s="278">
        <v>4736.9333333333325</v>
      </c>
      <c r="H138" s="278">
        <v>4864.9333333333325</v>
      </c>
      <c r="I138" s="278">
        <v>4899.4666666666672</v>
      </c>
      <c r="J138" s="278">
        <v>4928.9333333333325</v>
      </c>
      <c r="K138" s="276">
        <v>4870</v>
      </c>
      <c r="L138" s="276">
        <v>4806</v>
      </c>
      <c r="M138" s="276">
        <v>11.171900000000001</v>
      </c>
    </row>
    <row r="139" spans="1:13">
      <c r="A139" s="267">
        <v>129</v>
      </c>
      <c r="B139" s="276" t="s">
        <v>1263</v>
      </c>
      <c r="C139" s="277">
        <v>728.9</v>
      </c>
      <c r="D139" s="278">
        <v>728.56666666666661</v>
      </c>
      <c r="E139" s="278">
        <v>722.33333333333326</v>
      </c>
      <c r="F139" s="278">
        <v>715.76666666666665</v>
      </c>
      <c r="G139" s="278">
        <v>709.5333333333333</v>
      </c>
      <c r="H139" s="278">
        <v>735.13333333333321</v>
      </c>
      <c r="I139" s="278">
        <v>741.36666666666656</v>
      </c>
      <c r="J139" s="278">
        <v>747.93333333333317</v>
      </c>
      <c r="K139" s="276">
        <v>734.8</v>
      </c>
      <c r="L139" s="276">
        <v>722</v>
      </c>
      <c r="M139" s="276">
        <v>0.54020000000000001</v>
      </c>
    </row>
    <row r="140" spans="1:13">
      <c r="A140" s="267">
        <v>130</v>
      </c>
      <c r="B140" s="276" t="s">
        <v>239</v>
      </c>
      <c r="C140" s="277">
        <v>73.5</v>
      </c>
      <c r="D140" s="278">
        <v>72.433333333333337</v>
      </c>
      <c r="E140" s="278">
        <v>71.366666666666674</v>
      </c>
      <c r="F140" s="278">
        <v>69.233333333333334</v>
      </c>
      <c r="G140" s="278">
        <v>68.166666666666671</v>
      </c>
      <c r="H140" s="278">
        <v>74.566666666666677</v>
      </c>
      <c r="I140" s="278">
        <v>75.63333333333334</v>
      </c>
      <c r="J140" s="278">
        <v>77.76666666666668</v>
      </c>
      <c r="K140" s="276">
        <v>73.5</v>
      </c>
      <c r="L140" s="276">
        <v>70.3</v>
      </c>
      <c r="M140" s="276">
        <v>23.261320000000001</v>
      </c>
    </row>
    <row r="141" spans="1:13">
      <c r="A141" s="267">
        <v>131</v>
      </c>
      <c r="B141" s="276" t="s">
        <v>95</v>
      </c>
      <c r="C141" s="277">
        <v>2532.6999999999998</v>
      </c>
      <c r="D141" s="278">
        <v>2547.5333333333333</v>
      </c>
      <c r="E141" s="278">
        <v>2510.1666666666665</v>
      </c>
      <c r="F141" s="278">
        <v>2487.6333333333332</v>
      </c>
      <c r="G141" s="278">
        <v>2450.2666666666664</v>
      </c>
      <c r="H141" s="278">
        <v>2570.0666666666666</v>
      </c>
      <c r="I141" s="278">
        <v>2607.4333333333334</v>
      </c>
      <c r="J141" s="278">
        <v>2629.9666666666667</v>
      </c>
      <c r="K141" s="276">
        <v>2584.9</v>
      </c>
      <c r="L141" s="276">
        <v>2525</v>
      </c>
      <c r="M141" s="276">
        <v>12.273429999999999</v>
      </c>
    </row>
    <row r="142" spans="1:13">
      <c r="A142" s="267">
        <v>132</v>
      </c>
      <c r="B142" s="276" t="s">
        <v>359</v>
      </c>
      <c r="C142" s="277">
        <v>343.95</v>
      </c>
      <c r="D142" s="278">
        <v>345.48333333333335</v>
      </c>
      <c r="E142" s="278">
        <v>340.9666666666667</v>
      </c>
      <c r="F142" s="278">
        <v>337.98333333333335</v>
      </c>
      <c r="G142" s="278">
        <v>333.4666666666667</v>
      </c>
      <c r="H142" s="278">
        <v>348.4666666666667</v>
      </c>
      <c r="I142" s="278">
        <v>352.98333333333335</v>
      </c>
      <c r="J142" s="278">
        <v>355.9666666666667</v>
      </c>
      <c r="K142" s="276">
        <v>350</v>
      </c>
      <c r="L142" s="276">
        <v>342.5</v>
      </c>
      <c r="M142" s="276">
        <v>2.4115600000000001</v>
      </c>
    </row>
    <row r="143" spans="1:13">
      <c r="A143" s="267">
        <v>133</v>
      </c>
      <c r="B143" s="276" t="s">
        <v>360</v>
      </c>
      <c r="C143" s="277">
        <v>91.7</v>
      </c>
      <c r="D143" s="278">
        <v>91.733333333333348</v>
      </c>
      <c r="E143" s="278">
        <v>88.566666666666691</v>
      </c>
      <c r="F143" s="278">
        <v>85.433333333333337</v>
      </c>
      <c r="G143" s="278">
        <v>82.26666666666668</v>
      </c>
      <c r="H143" s="278">
        <v>94.866666666666703</v>
      </c>
      <c r="I143" s="278">
        <v>98.03333333333336</v>
      </c>
      <c r="J143" s="278">
        <v>101.16666666666671</v>
      </c>
      <c r="K143" s="276">
        <v>94.9</v>
      </c>
      <c r="L143" s="276">
        <v>88.6</v>
      </c>
      <c r="M143" s="276">
        <v>22.289750000000002</v>
      </c>
    </row>
    <row r="144" spans="1:13">
      <c r="A144" s="267">
        <v>134</v>
      </c>
      <c r="B144" s="276" t="s">
        <v>361</v>
      </c>
      <c r="C144" s="277">
        <v>135.1</v>
      </c>
      <c r="D144" s="278">
        <v>134.88333333333335</v>
      </c>
      <c r="E144" s="278">
        <v>134.26666666666671</v>
      </c>
      <c r="F144" s="278">
        <v>133.43333333333337</v>
      </c>
      <c r="G144" s="278">
        <v>132.81666666666672</v>
      </c>
      <c r="H144" s="278">
        <v>135.7166666666667</v>
      </c>
      <c r="I144" s="278">
        <v>136.33333333333331</v>
      </c>
      <c r="J144" s="278">
        <v>137.16666666666669</v>
      </c>
      <c r="K144" s="276">
        <v>135.5</v>
      </c>
      <c r="L144" s="276">
        <v>134.05000000000001</v>
      </c>
      <c r="M144" s="276">
        <v>0.62419000000000002</v>
      </c>
    </row>
    <row r="145" spans="1:13">
      <c r="A145" s="267">
        <v>135</v>
      </c>
      <c r="B145" s="276" t="s">
        <v>240</v>
      </c>
      <c r="C145" s="277">
        <v>442.8</v>
      </c>
      <c r="D145" s="278">
        <v>447.73333333333335</v>
      </c>
      <c r="E145" s="278">
        <v>434.06666666666672</v>
      </c>
      <c r="F145" s="278">
        <v>425.33333333333337</v>
      </c>
      <c r="G145" s="278">
        <v>411.66666666666674</v>
      </c>
      <c r="H145" s="278">
        <v>456.4666666666667</v>
      </c>
      <c r="I145" s="278">
        <v>470.13333333333333</v>
      </c>
      <c r="J145" s="278">
        <v>478.86666666666667</v>
      </c>
      <c r="K145" s="276">
        <v>461.4</v>
      </c>
      <c r="L145" s="276">
        <v>439</v>
      </c>
      <c r="M145" s="276">
        <v>9.5263299999999997</v>
      </c>
    </row>
    <row r="146" spans="1:13">
      <c r="A146" s="267">
        <v>136</v>
      </c>
      <c r="B146" s="276" t="s">
        <v>241</v>
      </c>
      <c r="C146" s="277">
        <v>1141</v>
      </c>
      <c r="D146" s="278">
        <v>1137.7666666666667</v>
      </c>
      <c r="E146" s="278">
        <v>1110.5833333333333</v>
      </c>
      <c r="F146" s="278">
        <v>1080.1666666666665</v>
      </c>
      <c r="G146" s="278">
        <v>1052.9833333333331</v>
      </c>
      <c r="H146" s="278">
        <v>1168.1833333333334</v>
      </c>
      <c r="I146" s="278">
        <v>1195.3666666666668</v>
      </c>
      <c r="J146" s="278">
        <v>1225.7833333333335</v>
      </c>
      <c r="K146" s="276">
        <v>1164.95</v>
      </c>
      <c r="L146" s="276">
        <v>1107.3499999999999</v>
      </c>
      <c r="M146" s="276">
        <v>1.5827800000000001</v>
      </c>
    </row>
    <row r="147" spans="1:13">
      <c r="A147" s="267">
        <v>137</v>
      </c>
      <c r="B147" s="276" t="s">
        <v>242</v>
      </c>
      <c r="C147" s="277">
        <v>74.8</v>
      </c>
      <c r="D147" s="278">
        <v>74.95</v>
      </c>
      <c r="E147" s="278">
        <v>74.400000000000006</v>
      </c>
      <c r="F147" s="278">
        <v>74</v>
      </c>
      <c r="G147" s="278">
        <v>73.45</v>
      </c>
      <c r="H147" s="278">
        <v>75.350000000000009</v>
      </c>
      <c r="I147" s="278">
        <v>75.899999999999991</v>
      </c>
      <c r="J147" s="278">
        <v>76.300000000000011</v>
      </c>
      <c r="K147" s="276">
        <v>75.5</v>
      </c>
      <c r="L147" s="276">
        <v>74.55</v>
      </c>
      <c r="M147" s="276">
        <v>25.621079999999999</v>
      </c>
    </row>
    <row r="148" spans="1:13">
      <c r="A148" s="267">
        <v>138</v>
      </c>
      <c r="B148" s="276" t="s">
        <v>96</v>
      </c>
      <c r="C148" s="277">
        <v>70.2</v>
      </c>
      <c r="D148" s="278">
        <v>70.25</v>
      </c>
      <c r="E148" s="278">
        <v>69.75</v>
      </c>
      <c r="F148" s="278">
        <v>69.3</v>
      </c>
      <c r="G148" s="278">
        <v>68.8</v>
      </c>
      <c r="H148" s="278">
        <v>70.7</v>
      </c>
      <c r="I148" s="278">
        <v>71.2</v>
      </c>
      <c r="J148" s="278">
        <v>71.650000000000006</v>
      </c>
      <c r="K148" s="276">
        <v>70.75</v>
      </c>
      <c r="L148" s="276">
        <v>69.8</v>
      </c>
      <c r="M148" s="276">
        <v>29.10446</v>
      </c>
    </row>
    <row r="149" spans="1:13">
      <c r="A149" s="267">
        <v>139</v>
      </c>
      <c r="B149" s="276" t="s">
        <v>362</v>
      </c>
      <c r="C149" s="277">
        <v>520.04999999999995</v>
      </c>
      <c r="D149" s="278">
        <v>520.94999999999993</v>
      </c>
      <c r="E149" s="278">
        <v>515.89999999999986</v>
      </c>
      <c r="F149" s="278">
        <v>511.74999999999989</v>
      </c>
      <c r="G149" s="278">
        <v>506.69999999999982</v>
      </c>
      <c r="H149" s="278">
        <v>525.09999999999991</v>
      </c>
      <c r="I149" s="278">
        <v>530.14999999999986</v>
      </c>
      <c r="J149" s="278">
        <v>534.29999999999995</v>
      </c>
      <c r="K149" s="276">
        <v>526</v>
      </c>
      <c r="L149" s="276">
        <v>516.79999999999995</v>
      </c>
      <c r="M149" s="276">
        <v>2.2260399999999998</v>
      </c>
    </row>
    <row r="150" spans="1:13">
      <c r="A150" s="267">
        <v>140</v>
      </c>
      <c r="B150" s="276" t="s">
        <v>1297</v>
      </c>
      <c r="C150" s="277">
        <v>1469</v>
      </c>
      <c r="D150" s="278">
        <v>1466.4666666666665</v>
      </c>
      <c r="E150" s="278">
        <v>1432.9333333333329</v>
      </c>
      <c r="F150" s="278">
        <v>1396.8666666666666</v>
      </c>
      <c r="G150" s="278">
        <v>1363.333333333333</v>
      </c>
      <c r="H150" s="278">
        <v>1502.5333333333328</v>
      </c>
      <c r="I150" s="278">
        <v>1536.0666666666662</v>
      </c>
      <c r="J150" s="278">
        <v>1572.1333333333328</v>
      </c>
      <c r="K150" s="276">
        <v>1500</v>
      </c>
      <c r="L150" s="276">
        <v>1430.4</v>
      </c>
      <c r="M150" s="276">
        <v>0.13955999999999999</v>
      </c>
    </row>
    <row r="151" spans="1:13">
      <c r="A151" s="267">
        <v>141</v>
      </c>
      <c r="B151" s="276" t="s">
        <v>97</v>
      </c>
      <c r="C151" s="277">
        <v>1373.7</v>
      </c>
      <c r="D151" s="278">
        <v>1382.9333333333332</v>
      </c>
      <c r="E151" s="278">
        <v>1353.8666666666663</v>
      </c>
      <c r="F151" s="278">
        <v>1334.0333333333331</v>
      </c>
      <c r="G151" s="278">
        <v>1304.9666666666662</v>
      </c>
      <c r="H151" s="278">
        <v>1402.7666666666664</v>
      </c>
      <c r="I151" s="278">
        <v>1431.8333333333335</v>
      </c>
      <c r="J151" s="278">
        <v>1451.6666666666665</v>
      </c>
      <c r="K151" s="276">
        <v>1412</v>
      </c>
      <c r="L151" s="276">
        <v>1363.1</v>
      </c>
      <c r="M151" s="276">
        <v>19.612459999999999</v>
      </c>
    </row>
    <row r="152" spans="1:13">
      <c r="A152" s="267">
        <v>143</v>
      </c>
      <c r="B152" s="276" t="s">
        <v>98</v>
      </c>
      <c r="C152" s="277">
        <v>183.85</v>
      </c>
      <c r="D152" s="278">
        <v>183.81666666666669</v>
      </c>
      <c r="E152" s="278">
        <v>181.03333333333339</v>
      </c>
      <c r="F152" s="278">
        <v>178.2166666666667</v>
      </c>
      <c r="G152" s="278">
        <v>175.43333333333339</v>
      </c>
      <c r="H152" s="278">
        <v>186.63333333333338</v>
      </c>
      <c r="I152" s="278">
        <v>189.41666666666669</v>
      </c>
      <c r="J152" s="278">
        <v>192.23333333333338</v>
      </c>
      <c r="K152" s="276">
        <v>186.6</v>
      </c>
      <c r="L152" s="276">
        <v>181</v>
      </c>
      <c r="M152" s="276">
        <v>45.051819999999999</v>
      </c>
    </row>
    <row r="153" spans="1:13">
      <c r="A153" s="267">
        <v>144</v>
      </c>
      <c r="B153" s="276" t="s">
        <v>243</v>
      </c>
      <c r="C153" s="277">
        <v>8.4499999999999993</v>
      </c>
      <c r="D153" s="278">
        <v>8.2833333333333332</v>
      </c>
      <c r="E153" s="278">
        <v>7.9666666666666668</v>
      </c>
      <c r="F153" s="278">
        <v>7.4833333333333334</v>
      </c>
      <c r="G153" s="278">
        <v>7.166666666666667</v>
      </c>
      <c r="H153" s="278">
        <v>8.7666666666666657</v>
      </c>
      <c r="I153" s="278">
        <v>9.0833333333333321</v>
      </c>
      <c r="J153" s="278">
        <v>9.5666666666666664</v>
      </c>
      <c r="K153" s="276">
        <v>8.6</v>
      </c>
      <c r="L153" s="276">
        <v>7.8</v>
      </c>
      <c r="M153" s="276">
        <v>164.09081</v>
      </c>
    </row>
    <row r="154" spans="1:13">
      <c r="A154" s="267">
        <v>145</v>
      </c>
      <c r="B154" s="276" t="s">
        <v>364</v>
      </c>
      <c r="C154" s="277">
        <v>344</v>
      </c>
      <c r="D154" s="278">
        <v>346.39999999999992</v>
      </c>
      <c r="E154" s="278">
        <v>339.99999999999983</v>
      </c>
      <c r="F154" s="278">
        <v>335.99999999999989</v>
      </c>
      <c r="G154" s="278">
        <v>329.5999999999998</v>
      </c>
      <c r="H154" s="278">
        <v>350.39999999999986</v>
      </c>
      <c r="I154" s="278">
        <v>356.79999999999995</v>
      </c>
      <c r="J154" s="278">
        <v>360.7999999999999</v>
      </c>
      <c r="K154" s="276">
        <v>352.8</v>
      </c>
      <c r="L154" s="276">
        <v>342.4</v>
      </c>
      <c r="M154" s="276">
        <v>2.2793199999999998</v>
      </c>
    </row>
    <row r="155" spans="1:13">
      <c r="A155" s="267">
        <v>146</v>
      </c>
      <c r="B155" s="276" t="s">
        <v>99</v>
      </c>
      <c r="C155" s="277">
        <v>65.599999999999994</v>
      </c>
      <c r="D155" s="278">
        <v>64.583333333333329</v>
      </c>
      <c r="E155" s="278">
        <v>63.316666666666663</v>
      </c>
      <c r="F155" s="278">
        <v>61.033333333333331</v>
      </c>
      <c r="G155" s="278">
        <v>59.766666666666666</v>
      </c>
      <c r="H155" s="278">
        <v>66.86666666666666</v>
      </c>
      <c r="I155" s="278">
        <v>68.13333333333334</v>
      </c>
      <c r="J155" s="278">
        <v>70.416666666666657</v>
      </c>
      <c r="K155" s="276">
        <v>65.849999999999994</v>
      </c>
      <c r="L155" s="276">
        <v>62.3</v>
      </c>
      <c r="M155" s="276">
        <v>540.97063000000003</v>
      </c>
    </row>
    <row r="156" spans="1:13">
      <c r="A156" s="267">
        <v>147</v>
      </c>
      <c r="B156" s="276" t="s">
        <v>367</v>
      </c>
      <c r="C156" s="277">
        <v>330.55</v>
      </c>
      <c r="D156" s="278">
        <v>325.3</v>
      </c>
      <c r="E156" s="278">
        <v>314.3</v>
      </c>
      <c r="F156" s="278">
        <v>298.05</v>
      </c>
      <c r="G156" s="278">
        <v>287.05</v>
      </c>
      <c r="H156" s="278">
        <v>341.55</v>
      </c>
      <c r="I156" s="278">
        <v>352.55</v>
      </c>
      <c r="J156" s="278">
        <v>368.8</v>
      </c>
      <c r="K156" s="276">
        <v>336.3</v>
      </c>
      <c r="L156" s="276">
        <v>309.05</v>
      </c>
      <c r="M156" s="276">
        <v>13.429830000000001</v>
      </c>
    </row>
    <row r="157" spans="1:13">
      <c r="A157" s="267">
        <v>148</v>
      </c>
      <c r="B157" s="276" t="s">
        <v>366</v>
      </c>
      <c r="C157" s="277">
        <v>2638.9</v>
      </c>
      <c r="D157" s="278">
        <v>2635.1666666666665</v>
      </c>
      <c r="E157" s="278">
        <v>2603.333333333333</v>
      </c>
      <c r="F157" s="278">
        <v>2567.7666666666664</v>
      </c>
      <c r="G157" s="278">
        <v>2535.9333333333329</v>
      </c>
      <c r="H157" s="278">
        <v>2670.7333333333331</v>
      </c>
      <c r="I157" s="278">
        <v>2702.5666666666662</v>
      </c>
      <c r="J157" s="278">
        <v>2738.1333333333332</v>
      </c>
      <c r="K157" s="276">
        <v>2667</v>
      </c>
      <c r="L157" s="276">
        <v>2599.6</v>
      </c>
      <c r="M157" s="276">
        <v>0.40260000000000001</v>
      </c>
    </row>
    <row r="158" spans="1:13">
      <c r="A158" s="267">
        <v>149</v>
      </c>
      <c r="B158" s="276" t="s">
        <v>368</v>
      </c>
      <c r="C158" s="277">
        <v>622.35</v>
      </c>
      <c r="D158" s="278">
        <v>625.2833333333333</v>
      </c>
      <c r="E158" s="278">
        <v>615.56666666666661</v>
      </c>
      <c r="F158" s="278">
        <v>608.7833333333333</v>
      </c>
      <c r="G158" s="278">
        <v>599.06666666666661</v>
      </c>
      <c r="H158" s="278">
        <v>632.06666666666661</v>
      </c>
      <c r="I158" s="278">
        <v>641.7833333333333</v>
      </c>
      <c r="J158" s="278">
        <v>648.56666666666661</v>
      </c>
      <c r="K158" s="276">
        <v>635</v>
      </c>
      <c r="L158" s="276">
        <v>618.5</v>
      </c>
      <c r="M158" s="276">
        <v>1.1092</v>
      </c>
    </row>
    <row r="159" spans="1:13">
      <c r="A159" s="267">
        <v>150</v>
      </c>
      <c r="B159" s="276" t="s">
        <v>2940</v>
      </c>
      <c r="C159" s="277">
        <v>590.54999999999995</v>
      </c>
      <c r="D159" s="278">
        <v>598.66666666666663</v>
      </c>
      <c r="E159" s="278">
        <v>574.0333333333333</v>
      </c>
      <c r="F159" s="278">
        <v>557.51666666666665</v>
      </c>
      <c r="G159" s="278">
        <v>532.88333333333333</v>
      </c>
      <c r="H159" s="278">
        <v>615.18333333333328</v>
      </c>
      <c r="I159" s="278">
        <v>639.81666666666672</v>
      </c>
      <c r="J159" s="278">
        <v>656.33333333333326</v>
      </c>
      <c r="K159" s="276">
        <v>623.29999999999995</v>
      </c>
      <c r="L159" s="276">
        <v>582.15</v>
      </c>
      <c r="M159" s="276">
        <v>4.3974799999999998</v>
      </c>
    </row>
    <row r="160" spans="1:13">
      <c r="A160" s="267">
        <v>151</v>
      </c>
      <c r="B160" s="276" t="s">
        <v>370</v>
      </c>
      <c r="C160" s="277">
        <v>152.94999999999999</v>
      </c>
      <c r="D160" s="278">
        <v>152.30000000000001</v>
      </c>
      <c r="E160" s="278">
        <v>148.70000000000002</v>
      </c>
      <c r="F160" s="278">
        <v>144.45000000000002</v>
      </c>
      <c r="G160" s="278">
        <v>140.85000000000002</v>
      </c>
      <c r="H160" s="278">
        <v>156.55000000000001</v>
      </c>
      <c r="I160" s="278">
        <v>160.15000000000003</v>
      </c>
      <c r="J160" s="278">
        <v>164.4</v>
      </c>
      <c r="K160" s="276">
        <v>155.9</v>
      </c>
      <c r="L160" s="276">
        <v>148.05000000000001</v>
      </c>
      <c r="M160" s="276">
        <v>79.810130000000001</v>
      </c>
    </row>
    <row r="161" spans="1:13">
      <c r="A161" s="267">
        <v>152</v>
      </c>
      <c r="B161" s="276" t="s">
        <v>244</v>
      </c>
      <c r="C161" s="277">
        <v>78.55</v>
      </c>
      <c r="D161" s="278">
        <v>78.55</v>
      </c>
      <c r="E161" s="278">
        <v>78.55</v>
      </c>
      <c r="F161" s="278">
        <v>78.55</v>
      </c>
      <c r="G161" s="278">
        <v>78.55</v>
      </c>
      <c r="H161" s="278">
        <v>78.55</v>
      </c>
      <c r="I161" s="278">
        <v>78.55</v>
      </c>
      <c r="J161" s="278">
        <v>78.55</v>
      </c>
      <c r="K161" s="276">
        <v>78.55</v>
      </c>
      <c r="L161" s="276">
        <v>78.55</v>
      </c>
      <c r="M161" s="276">
        <v>19.296399999999998</v>
      </c>
    </row>
    <row r="162" spans="1:13">
      <c r="A162" s="267">
        <v>153</v>
      </c>
      <c r="B162" s="276" t="s">
        <v>369</v>
      </c>
      <c r="C162" s="277">
        <v>78</v>
      </c>
      <c r="D162" s="278">
        <v>78.733333333333334</v>
      </c>
      <c r="E162" s="278">
        <v>76.766666666666666</v>
      </c>
      <c r="F162" s="278">
        <v>75.533333333333331</v>
      </c>
      <c r="G162" s="278">
        <v>73.566666666666663</v>
      </c>
      <c r="H162" s="278">
        <v>79.966666666666669</v>
      </c>
      <c r="I162" s="278">
        <v>81.933333333333337</v>
      </c>
      <c r="J162" s="278">
        <v>83.166666666666671</v>
      </c>
      <c r="K162" s="276">
        <v>80.7</v>
      </c>
      <c r="L162" s="276">
        <v>77.5</v>
      </c>
      <c r="M162" s="276">
        <v>22.76718</v>
      </c>
    </row>
    <row r="163" spans="1:13">
      <c r="A163" s="267">
        <v>154</v>
      </c>
      <c r="B163" s="276" t="s">
        <v>100</v>
      </c>
      <c r="C163" s="277">
        <v>110.7</v>
      </c>
      <c r="D163" s="278">
        <v>108.59999999999998</v>
      </c>
      <c r="E163" s="278">
        <v>105.19999999999996</v>
      </c>
      <c r="F163" s="278">
        <v>99.699999999999974</v>
      </c>
      <c r="G163" s="278">
        <v>96.299999999999955</v>
      </c>
      <c r="H163" s="278">
        <v>114.09999999999997</v>
      </c>
      <c r="I163" s="278">
        <v>117.49999999999997</v>
      </c>
      <c r="J163" s="278">
        <v>122.99999999999997</v>
      </c>
      <c r="K163" s="276">
        <v>112</v>
      </c>
      <c r="L163" s="276">
        <v>103.1</v>
      </c>
      <c r="M163" s="276">
        <v>856.84452999999996</v>
      </c>
    </row>
    <row r="164" spans="1:13">
      <c r="A164" s="267">
        <v>155</v>
      </c>
      <c r="B164" s="276" t="s">
        <v>375</v>
      </c>
      <c r="C164" s="277">
        <v>1914</v>
      </c>
      <c r="D164" s="278">
        <v>1931.3</v>
      </c>
      <c r="E164" s="278">
        <v>1885.6499999999999</v>
      </c>
      <c r="F164" s="278">
        <v>1857.3</v>
      </c>
      <c r="G164" s="278">
        <v>1811.6499999999999</v>
      </c>
      <c r="H164" s="278">
        <v>1959.6499999999999</v>
      </c>
      <c r="I164" s="278">
        <v>2005.3</v>
      </c>
      <c r="J164" s="278">
        <v>2033.6499999999999</v>
      </c>
      <c r="K164" s="276">
        <v>1976.95</v>
      </c>
      <c r="L164" s="276">
        <v>1902.95</v>
      </c>
      <c r="M164" s="276">
        <v>0.35225000000000001</v>
      </c>
    </row>
    <row r="165" spans="1:13">
      <c r="A165" s="267">
        <v>156</v>
      </c>
      <c r="B165" s="276" t="s">
        <v>376</v>
      </c>
      <c r="C165" s="277">
        <v>2202.85</v>
      </c>
      <c r="D165" s="278">
        <v>2200.4833333333336</v>
      </c>
      <c r="E165" s="278">
        <v>2159.9666666666672</v>
      </c>
      <c r="F165" s="278">
        <v>2117.0833333333335</v>
      </c>
      <c r="G165" s="278">
        <v>2076.5666666666671</v>
      </c>
      <c r="H165" s="278">
        <v>2243.3666666666672</v>
      </c>
      <c r="I165" s="278">
        <v>2283.8833333333337</v>
      </c>
      <c r="J165" s="278">
        <v>2326.7666666666673</v>
      </c>
      <c r="K165" s="276">
        <v>2241</v>
      </c>
      <c r="L165" s="276">
        <v>2157.6</v>
      </c>
      <c r="M165" s="276">
        <v>0.30657000000000001</v>
      </c>
    </row>
    <row r="166" spans="1:13">
      <c r="A166" s="267">
        <v>157</v>
      </c>
      <c r="B166" s="276" t="s">
        <v>372</v>
      </c>
      <c r="C166" s="277">
        <v>273.5</v>
      </c>
      <c r="D166" s="278">
        <v>272.83333333333331</v>
      </c>
      <c r="E166" s="278">
        <v>265.66666666666663</v>
      </c>
      <c r="F166" s="278">
        <v>257.83333333333331</v>
      </c>
      <c r="G166" s="278">
        <v>250.66666666666663</v>
      </c>
      <c r="H166" s="278">
        <v>280.66666666666663</v>
      </c>
      <c r="I166" s="278">
        <v>287.83333333333326</v>
      </c>
      <c r="J166" s="278">
        <v>295.66666666666663</v>
      </c>
      <c r="K166" s="276">
        <v>280</v>
      </c>
      <c r="L166" s="276">
        <v>265</v>
      </c>
      <c r="M166" s="276">
        <v>3.63931</v>
      </c>
    </row>
    <row r="167" spans="1:13">
      <c r="A167" s="267">
        <v>158</v>
      </c>
      <c r="B167" s="276" t="s">
        <v>382</v>
      </c>
      <c r="C167" s="277">
        <v>261.39999999999998</v>
      </c>
      <c r="D167" s="278">
        <v>261.34999999999997</v>
      </c>
      <c r="E167" s="278">
        <v>256.69999999999993</v>
      </c>
      <c r="F167" s="278">
        <v>251.99999999999994</v>
      </c>
      <c r="G167" s="278">
        <v>247.34999999999991</v>
      </c>
      <c r="H167" s="278">
        <v>266.04999999999995</v>
      </c>
      <c r="I167" s="278">
        <v>270.69999999999993</v>
      </c>
      <c r="J167" s="278">
        <v>275.39999999999998</v>
      </c>
      <c r="K167" s="276">
        <v>266</v>
      </c>
      <c r="L167" s="276">
        <v>256.64999999999998</v>
      </c>
      <c r="M167" s="276">
        <v>4.6891699999999998</v>
      </c>
    </row>
    <row r="168" spans="1:13">
      <c r="A168" s="267">
        <v>159</v>
      </c>
      <c r="B168" s="276" t="s">
        <v>373</v>
      </c>
      <c r="C168" s="277">
        <v>101.85</v>
      </c>
      <c r="D168" s="278">
        <v>101.23333333333333</v>
      </c>
      <c r="E168" s="278">
        <v>99.466666666666669</v>
      </c>
      <c r="F168" s="278">
        <v>97.083333333333329</v>
      </c>
      <c r="G168" s="278">
        <v>95.316666666666663</v>
      </c>
      <c r="H168" s="278">
        <v>103.61666666666667</v>
      </c>
      <c r="I168" s="278">
        <v>105.38333333333335</v>
      </c>
      <c r="J168" s="278">
        <v>107.76666666666668</v>
      </c>
      <c r="K168" s="276">
        <v>103</v>
      </c>
      <c r="L168" s="276">
        <v>98.85</v>
      </c>
      <c r="M168" s="276">
        <v>0.91783999999999999</v>
      </c>
    </row>
    <row r="169" spans="1:13">
      <c r="A169" s="267">
        <v>160</v>
      </c>
      <c r="B169" s="276" t="s">
        <v>374</v>
      </c>
      <c r="C169" s="277">
        <v>178.35</v>
      </c>
      <c r="D169" s="278">
        <v>176.43333333333331</v>
      </c>
      <c r="E169" s="278">
        <v>171.86666666666662</v>
      </c>
      <c r="F169" s="278">
        <v>165.3833333333333</v>
      </c>
      <c r="G169" s="278">
        <v>160.81666666666661</v>
      </c>
      <c r="H169" s="278">
        <v>182.91666666666663</v>
      </c>
      <c r="I169" s="278">
        <v>187.48333333333329</v>
      </c>
      <c r="J169" s="278">
        <v>193.96666666666664</v>
      </c>
      <c r="K169" s="276">
        <v>181</v>
      </c>
      <c r="L169" s="276">
        <v>169.95</v>
      </c>
      <c r="M169" s="276">
        <v>7.2709799999999998</v>
      </c>
    </row>
    <row r="170" spans="1:13">
      <c r="A170" s="267">
        <v>161</v>
      </c>
      <c r="B170" s="276" t="s">
        <v>245</v>
      </c>
      <c r="C170" s="277">
        <v>140</v>
      </c>
      <c r="D170" s="278">
        <v>140.5</v>
      </c>
      <c r="E170" s="278">
        <v>139</v>
      </c>
      <c r="F170" s="278">
        <v>138</v>
      </c>
      <c r="G170" s="278">
        <v>136.5</v>
      </c>
      <c r="H170" s="278">
        <v>141.5</v>
      </c>
      <c r="I170" s="278">
        <v>143</v>
      </c>
      <c r="J170" s="278">
        <v>144</v>
      </c>
      <c r="K170" s="276">
        <v>142</v>
      </c>
      <c r="L170" s="276">
        <v>139.5</v>
      </c>
      <c r="M170" s="276">
        <v>4.2240099999999998</v>
      </c>
    </row>
    <row r="171" spans="1:13">
      <c r="A171" s="267">
        <v>162</v>
      </c>
      <c r="B171" s="276" t="s">
        <v>378</v>
      </c>
      <c r="C171" s="277">
        <v>5794.25</v>
      </c>
      <c r="D171" s="278">
        <v>5821.416666666667</v>
      </c>
      <c r="E171" s="278">
        <v>5742.8333333333339</v>
      </c>
      <c r="F171" s="278">
        <v>5691.416666666667</v>
      </c>
      <c r="G171" s="278">
        <v>5612.8333333333339</v>
      </c>
      <c r="H171" s="278">
        <v>5872.8333333333339</v>
      </c>
      <c r="I171" s="278">
        <v>5951.4166666666679</v>
      </c>
      <c r="J171" s="278">
        <v>6002.8333333333339</v>
      </c>
      <c r="K171" s="276">
        <v>5900</v>
      </c>
      <c r="L171" s="276">
        <v>5770</v>
      </c>
      <c r="M171" s="276">
        <v>9.2619999999999994E-2</v>
      </c>
    </row>
    <row r="172" spans="1:13">
      <c r="A172" s="267">
        <v>163</v>
      </c>
      <c r="B172" s="276" t="s">
        <v>379</v>
      </c>
      <c r="C172" s="277">
        <v>1550.95</v>
      </c>
      <c r="D172" s="278">
        <v>1555.6666666666667</v>
      </c>
      <c r="E172" s="278">
        <v>1537.8333333333335</v>
      </c>
      <c r="F172" s="278">
        <v>1524.7166666666667</v>
      </c>
      <c r="G172" s="278">
        <v>1506.8833333333334</v>
      </c>
      <c r="H172" s="278">
        <v>1568.7833333333335</v>
      </c>
      <c r="I172" s="278">
        <v>1586.616666666667</v>
      </c>
      <c r="J172" s="278">
        <v>1599.7333333333336</v>
      </c>
      <c r="K172" s="276">
        <v>1573.5</v>
      </c>
      <c r="L172" s="276">
        <v>1542.55</v>
      </c>
      <c r="M172" s="276">
        <v>0.22095999999999999</v>
      </c>
    </row>
    <row r="173" spans="1:13">
      <c r="A173" s="267">
        <v>164</v>
      </c>
      <c r="B173" s="276" t="s">
        <v>101</v>
      </c>
      <c r="C173" s="277">
        <v>477.1</v>
      </c>
      <c r="D173" s="278">
        <v>477.0333333333333</v>
      </c>
      <c r="E173" s="278">
        <v>473.16666666666663</v>
      </c>
      <c r="F173" s="278">
        <v>469.23333333333335</v>
      </c>
      <c r="G173" s="278">
        <v>465.36666666666667</v>
      </c>
      <c r="H173" s="278">
        <v>480.96666666666658</v>
      </c>
      <c r="I173" s="278">
        <v>484.83333333333326</v>
      </c>
      <c r="J173" s="278">
        <v>488.76666666666654</v>
      </c>
      <c r="K173" s="276">
        <v>480.9</v>
      </c>
      <c r="L173" s="276">
        <v>473.1</v>
      </c>
      <c r="M173" s="276">
        <v>21.8566</v>
      </c>
    </row>
    <row r="174" spans="1:13">
      <c r="A174" s="267">
        <v>165</v>
      </c>
      <c r="B174" s="276" t="s">
        <v>387</v>
      </c>
      <c r="C174" s="277">
        <v>47.25</v>
      </c>
      <c r="D174" s="278">
        <v>47.416666666666664</v>
      </c>
      <c r="E174" s="278">
        <v>46.583333333333329</v>
      </c>
      <c r="F174" s="278">
        <v>45.916666666666664</v>
      </c>
      <c r="G174" s="278">
        <v>45.083333333333329</v>
      </c>
      <c r="H174" s="278">
        <v>48.083333333333329</v>
      </c>
      <c r="I174" s="278">
        <v>48.916666666666657</v>
      </c>
      <c r="J174" s="278">
        <v>49.583333333333329</v>
      </c>
      <c r="K174" s="276">
        <v>48.25</v>
      </c>
      <c r="L174" s="276">
        <v>46.75</v>
      </c>
      <c r="M174" s="276">
        <v>7.2805600000000004</v>
      </c>
    </row>
    <row r="175" spans="1:13">
      <c r="A175" s="267">
        <v>166</v>
      </c>
      <c r="B175" s="276" t="s">
        <v>1396</v>
      </c>
      <c r="C175" s="277">
        <v>3803.85</v>
      </c>
      <c r="D175" s="278">
        <v>3827.9500000000003</v>
      </c>
      <c r="E175" s="278">
        <v>3756.9000000000005</v>
      </c>
      <c r="F175" s="278">
        <v>3709.9500000000003</v>
      </c>
      <c r="G175" s="278">
        <v>3638.9000000000005</v>
      </c>
      <c r="H175" s="278">
        <v>3874.9000000000005</v>
      </c>
      <c r="I175" s="278">
        <v>3945.9500000000007</v>
      </c>
      <c r="J175" s="278">
        <v>3992.9000000000005</v>
      </c>
      <c r="K175" s="276">
        <v>3899</v>
      </c>
      <c r="L175" s="276">
        <v>3781</v>
      </c>
      <c r="M175" s="276">
        <v>0.42749999999999999</v>
      </c>
    </row>
    <row r="176" spans="1:13">
      <c r="A176" s="267">
        <v>167</v>
      </c>
      <c r="B176" s="276" t="s">
        <v>103</v>
      </c>
      <c r="C176" s="277">
        <v>26.2</v>
      </c>
      <c r="D176" s="278">
        <v>26.400000000000002</v>
      </c>
      <c r="E176" s="278">
        <v>25.800000000000004</v>
      </c>
      <c r="F176" s="278">
        <v>25.400000000000002</v>
      </c>
      <c r="G176" s="278">
        <v>24.800000000000004</v>
      </c>
      <c r="H176" s="278">
        <v>26.800000000000004</v>
      </c>
      <c r="I176" s="278">
        <v>27.400000000000006</v>
      </c>
      <c r="J176" s="278">
        <v>27.800000000000004</v>
      </c>
      <c r="K176" s="276">
        <v>27</v>
      </c>
      <c r="L176" s="276">
        <v>26</v>
      </c>
      <c r="M176" s="276">
        <v>102.67533</v>
      </c>
    </row>
    <row r="177" spans="1:13">
      <c r="A177" s="267">
        <v>168</v>
      </c>
      <c r="B177" s="276" t="s">
        <v>388</v>
      </c>
      <c r="C177" s="277">
        <v>211.45</v>
      </c>
      <c r="D177" s="278">
        <v>211.61666666666667</v>
      </c>
      <c r="E177" s="278">
        <v>207.98333333333335</v>
      </c>
      <c r="F177" s="278">
        <v>204.51666666666668</v>
      </c>
      <c r="G177" s="278">
        <v>200.88333333333335</v>
      </c>
      <c r="H177" s="278">
        <v>215.08333333333334</v>
      </c>
      <c r="I177" s="278">
        <v>218.71666666666667</v>
      </c>
      <c r="J177" s="278">
        <v>222.18333333333334</v>
      </c>
      <c r="K177" s="276">
        <v>215.25</v>
      </c>
      <c r="L177" s="276">
        <v>208.15</v>
      </c>
      <c r="M177" s="276">
        <v>7.6112599999999997</v>
      </c>
    </row>
    <row r="178" spans="1:13">
      <c r="A178" s="267">
        <v>169</v>
      </c>
      <c r="B178" s="276" t="s">
        <v>380</v>
      </c>
      <c r="C178" s="277">
        <v>900.25</v>
      </c>
      <c r="D178" s="278">
        <v>904.93333333333339</v>
      </c>
      <c r="E178" s="278">
        <v>892.86666666666679</v>
      </c>
      <c r="F178" s="278">
        <v>885.48333333333335</v>
      </c>
      <c r="G178" s="278">
        <v>873.41666666666674</v>
      </c>
      <c r="H178" s="278">
        <v>912.31666666666683</v>
      </c>
      <c r="I178" s="278">
        <v>924.38333333333344</v>
      </c>
      <c r="J178" s="278">
        <v>931.76666666666688</v>
      </c>
      <c r="K178" s="276">
        <v>917</v>
      </c>
      <c r="L178" s="276">
        <v>897.55</v>
      </c>
      <c r="M178" s="276">
        <v>1.0446299999999999</v>
      </c>
    </row>
    <row r="179" spans="1:13">
      <c r="A179" s="267">
        <v>170</v>
      </c>
      <c r="B179" s="276" t="s">
        <v>246</v>
      </c>
      <c r="C179" s="277">
        <v>509.2</v>
      </c>
      <c r="D179" s="278">
        <v>507.8</v>
      </c>
      <c r="E179" s="278">
        <v>503.6</v>
      </c>
      <c r="F179" s="278">
        <v>498</v>
      </c>
      <c r="G179" s="278">
        <v>493.8</v>
      </c>
      <c r="H179" s="278">
        <v>513.40000000000009</v>
      </c>
      <c r="I179" s="278">
        <v>517.59999999999991</v>
      </c>
      <c r="J179" s="278">
        <v>523.20000000000005</v>
      </c>
      <c r="K179" s="276">
        <v>512</v>
      </c>
      <c r="L179" s="276">
        <v>502.2</v>
      </c>
      <c r="M179" s="276">
        <v>1.01769</v>
      </c>
    </row>
    <row r="180" spans="1:13">
      <c r="A180" s="267">
        <v>171</v>
      </c>
      <c r="B180" s="276" t="s">
        <v>104</v>
      </c>
      <c r="C180" s="277">
        <v>705.6</v>
      </c>
      <c r="D180" s="278">
        <v>707.9</v>
      </c>
      <c r="E180" s="278">
        <v>700.25</v>
      </c>
      <c r="F180" s="278">
        <v>694.9</v>
      </c>
      <c r="G180" s="278">
        <v>687.25</v>
      </c>
      <c r="H180" s="278">
        <v>713.25</v>
      </c>
      <c r="I180" s="278">
        <v>720.89999999999986</v>
      </c>
      <c r="J180" s="278">
        <v>726.25</v>
      </c>
      <c r="K180" s="276">
        <v>715.55</v>
      </c>
      <c r="L180" s="276">
        <v>702.55</v>
      </c>
      <c r="M180" s="276">
        <v>13.285119999999999</v>
      </c>
    </row>
    <row r="181" spans="1:13">
      <c r="A181" s="267">
        <v>172</v>
      </c>
      <c r="B181" s="276" t="s">
        <v>247</v>
      </c>
      <c r="C181" s="277">
        <v>408.15</v>
      </c>
      <c r="D181" s="278">
        <v>408.38333333333327</v>
      </c>
      <c r="E181" s="278">
        <v>405.81666666666655</v>
      </c>
      <c r="F181" s="278">
        <v>403.48333333333329</v>
      </c>
      <c r="G181" s="278">
        <v>400.91666666666657</v>
      </c>
      <c r="H181" s="278">
        <v>410.71666666666653</v>
      </c>
      <c r="I181" s="278">
        <v>413.28333333333325</v>
      </c>
      <c r="J181" s="278">
        <v>415.6166666666665</v>
      </c>
      <c r="K181" s="276">
        <v>410.95</v>
      </c>
      <c r="L181" s="276">
        <v>406.05</v>
      </c>
      <c r="M181" s="276">
        <v>0.73682999999999998</v>
      </c>
    </row>
    <row r="182" spans="1:13">
      <c r="A182" s="267">
        <v>173</v>
      </c>
      <c r="B182" s="276" t="s">
        <v>248</v>
      </c>
      <c r="C182" s="277">
        <v>1187.0999999999999</v>
      </c>
      <c r="D182" s="278">
        <v>1187.0666666666666</v>
      </c>
      <c r="E182" s="278">
        <v>1164.1333333333332</v>
      </c>
      <c r="F182" s="278">
        <v>1141.1666666666665</v>
      </c>
      <c r="G182" s="278">
        <v>1118.2333333333331</v>
      </c>
      <c r="H182" s="278">
        <v>1210.0333333333333</v>
      </c>
      <c r="I182" s="278">
        <v>1232.9666666666667</v>
      </c>
      <c r="J182" s="278">
        <v>1255.9333333333334</v>
      </c>
      <c r="K182" s="276">
        <v>1210</v>
      </c>
      <c r="L182" s="276">
        <v>1164.0999999999999</v>
      </c>
      <c r="M182" s="276">
        <v>16.165769999999998</v>
      </c>
    </row>
    <row r="183" spans="1:13">
      <c r="A183" s="267">
        <v>174</v>
      </c>
      <c r="B183" s="276" t="s">
        <v>389</v>
      </c>
      <c r="C183" s="277">
        <v>94.85</v>
      </c>
      <c r="D183" s="278">
        <v>95.5</v>
      </c>
      <c r="E183" s="278">
        <v>93.4</v>
      </c>
      <c r="F183" s="278">
        <v>91.95</v>
      </c>
      <c r="G183" s="278">
        <v>89.850000000000009</v>
      </c>
      <c r="H183" s="278">
        <v>96.95</v>
      </c>
      <c r="I183" s="278">
        <v>99.05</v>
      </c>
      <c r="J183" s="278">
        <v>100.5</v>
      </c>
      <c r="K183" s="276">
        <v>97.6</v>
      </c>
      <c r="L183" s="276">
        <v>94.05</v>
      </c>
      <c r="M183" s="276">
        <v>2.9115799999999998</v>
      </c>
    </row>
    <row r="184" spans="1:13">
      <c r="A184" s="267">
        <v>175</v>
      </c>
      <c r="B184" s="276" t="s">
        <v>381</v>
      </c>
      <c r="C184" s="277">
        <v>428</v>
      </c>
      <c r="D184" s="278">
        <v>430.31666666666666</v>
      </c>
      <c r="E184" s="278">
        <v>422.68333333333334</v>
      </c>
      <c r="F184" s="278">
        <v>417.36666666666667</v>
      </c>
      <c r="G184" s="278">
        <v>409.73333333333335</v>
      </c>
      <c r="H184" s="278">
        <v>435.63333333333333</v>
      </c>
      <c r="I184" s="278">
        <v>443.26666666666665</v>
      </c>
      <c r="J184" s="278">
        <v>448.58333333333331</v>
      </c>
      <c r="K184" s="276">
        <v>437.95</v>
      </c>
      <c r="L184" s="276">
        <v>425</v>
      </c>
      <c r="M184" s="276">
        <v>28.60548</v>
      </c>
    </row>
    <row r="185" spans="1:13">
      <c r="A185" s="267">
        <v>176</v>
      </c>
      <c r="B185" s="276" t="s">
        <v>249</v>
      </c>
      <c r="C185" s="277">
        <v>241.7</v>
      </c>
      <c r="D185" s="278">
        <v>241.79999999999998</v>
      </c>
      <c r="E185" s="278">
        <v>237.89999999999998</v>
      </c>
      <c r="F185" s="278">
        <v>234.1</v>
      </c>
      <c r="G185" s="278">
        <v>230.2</v>
      </c>
      <c r="H185" s="278">
        <v>245.59999999999997</v>
      </c>
      <c r="I185" s="278">
        <v>249.5</v>
      </c>
      <c r="J185" s="278">
        <v>253.29999999999995</v>
      </c>
      <c r="K185" s="276">
        <v>245.7</v>
      </c>
      <c r="L185" s="276">
        <v>238</v>
      </c>
      <c r="M185" s="276">
        <v>10.6576</v>
      </c>
    </row>
    <row r="186" spans="1:13">
      <c r="A186" s="267">
        <v>177</v>
      </c>
      <c r="B186" s="276" t="s">
        <v>105</v>
      </c>
      <c r="C186" s="277">
        <v>907.8</v>
      </c>
      <c r="D186" s="278">
        <v>893.55000000000007</v>
      </c>
      <c r="E186" s="278">
        <v>876.40000000000009</v>
      </c>
      <c r="F186" s="278">
        <v>845</v>
      </c>
      <c r="G186" s="278">
        <v>827.85</v>
      </c>
      <c r="H186" s="278">
        <v>924.95000000000016</v>
      </c>
      <c r="I186" s="278">
        <v>942.1</v>
      </c>
      <c r="J186" s="278">
        <v>973.50000000000023</v>
      </c>
      <c r="K186" s="276">
        <v>910.7</v>
      </c>
      <c r="L186" s="276">
        <v>862.15</v>
      </c>
      <c r="M186" s="276">
        <v>41.104050000000001</v>
      </c>
    </row>
    <row r="187" spans="1:13">
      <c r="A187" s="267">
        <v>178</v>
      </c>
      <c r="B187" s="276" t="s">
        <v>383</v>
      </c>
      <c r="C187" s="277">
        <v>87.7</v>
      </c>
      <c r="D187" s="278">
        <v>86.716666666666654</v>
      </c>
      <c r="E187" s="278">
        <v>84.983333333333306</v>
      </c>
      <c r="F187" s="278">
        <v>82.266666666666652</v>
      </c>
      <c r="G187" s="278">
        <v>80.533333333333303</v>
      </c>
      <c r="H187" s="278">
        <v>89.433333333333309</v>
      </c>
      <c r="I187" s="278">
        <v>91.166666666666657</v>
      </c>
      <c r="J187" s="278">
        <v>93.883333333333312</v>
      </c>
      <c r="K187" s="276">
        <v>88.45</v>
      </c>
      <c r="L187" s="276">
        <v>84</v>
      </c>
      <c r="M187" s="276">
        <v>47.767490000000002</v>
      </c>
    </row>
    <row r="188" spans="1:13">
      <c r="A188" s="267">
        <v>179</v>
      </c>
      <c r="B188" s="276" t="s">
        <v>384</v>
      </c>
      <c r="C188" s="277">
        <v>602.75</v>
      </c>
      <c r="D188" s="278">
        <v>601.80000000000007</v>
      </c>
      <c r="E188" s="278">
        <v>593.95000000000016</v>
      </c>
      <c r="F188" s="278">
        <v>585.15000000000009</v>
      </c>
      <c r="G188" s="278">
        <v>577.30000000000018</v>
      </c>
      <c r="H188" s="278">
        <v>610.60000000000014</v>
      </c>
      <c r="I188" s="278">
        <v>618.45000000000005</v>
      </c>
      <c r="J188" s="278">
        <v>627.25000000000011</v>
      </c>
      <c r="K188" s="276">
        <v>609.65</v>
      </c>
      <c r="L188" s="276">
        <v>593</v>
      </c>
      <c r="M188" s="276">
        <v>0.38020999999999999</v>
      </c>
    </row>
    <row r="189" spans="1:13">
      <c r="A189" s="267">
        <v>180</v>
      </c>
      <c r="B189" s="276" t="s">
        <v>1439</v>
      </c>
      <c r="C189" s="277">
        <v>194.25</v>
      </c>
      <c r="D189" s="278">
        <v>194.45000000000002</v>
      </c>
      <c r="E189" s="278">
        <v>193.10000000000002</v>
      </c>
      <c r="F189" s="278">
        <v>191.95000000000002</v>
      </c>
      <c r="G189" s="278">
        <v>190.60000000000002</v>
      </c>
      <c r="H189" s="278">
        <v>195.60000000000002</v>
      </c>
      <c r="I189" s="278">
        <v>196.95</v>
      </c>
      <c r="J189" s="278">
        <v>198.10000000000002</v>
      </c>
      <c r="K189" s="276">
        <v>195.8</v>
      </c>
      <c r="L189" s="276">
        <v>193.3</v>
      </c>
      <c r="M189" s="276">
        <v>0.39557999999999999</v>
      </c>
    </row>
    <row r="190" spans="1:13">
      <c r="A190" s="267">
        <v>181</v>
      </c>
      <c r="B190" s="276" t="s">
        <v>390</v>
      </c>
      <c r="C190" s="277">
        <v>70.7</v>
      </c>
      <c r="D190" s="278">
        <v>70.983333333333334</v>
      </c>
      <c r="E190" s="278">
        <v>70.166666666666671</v>
      </c>
      <c r="F190" s="278">
        <v>69.63333333333334</v>
      </c>
      <c r="G190" s="278">
        <v>68.816666666666677</v>
      </c>
      <c r="H190" s="278">
        <v>71.516666666666666</v>
      </c>
      <c r="I190" s="278">
        <v>72.333333333333329</v>
      </c>
      <c r="J190" s="278">
        <v>72.86666666666666</v>
      </c>
      <c r="K190" s="276">
        <v>71.8</v>
      </c>
      <c r="L190" s="276">
        <v>70.45</v>
      </c>
      <c r="M190" s="276">
        <v>10.994070000000001</v>
      </c>
    </row>
    <row r="191" spans="1:13">
      <c r="A191" s="267">
        <v>182</v>
      </c>
      <c r="B191" s="276" t="s">
        <v>250</v>
      </c>
      <c r="C191" s="277">
        <v>227.85</v>
      </c>
      <c r="D191" s="278">
        <v>226.78333333333333</v>
      </c>
      <c r="E191" s="278">
        <v>221.06666666666666</v>
      </c>
      <c r="F191" s="278">
        <v>214.28333333333333</v>
      </c>
      <c r="G191" s="278">
        <v>208.56666666666666</v>
      </c>
      <c r="H191" s="278">
        <v>233.56666666666666</v>
      </c>
      <c r="I191" s="278">
        <v>239.2833333333333</v>
      </c>
      <c r="J191" s="278">
        <v>246.06666666666666</v>
      </c>
      <c r="K191" s="276">
        <v>232.5</v>
      </c>
      <c r="L191" s="276">
        <v>220</v>
      </c>
      <c r="M191" s="276">
        <v>16.664429999999999</v>
      </c>
    </row>
    <row r="192" spans="1:13">
      <c r="A192" s="267">
        <v>183</v>
      </c>
      <c r="B192" s="276" t="s">
        <v>385</v>
      </c>
      <c r="C192" s="277">
        <v>330.35</v>
      </c>
      <c r="D192" s="278">
        <v>329.28333333333336</v>
      </c>
      <c r="E192" s="278">
        <v>324.06666666666672</v>
      </c>
      <c r="F192" s="278">
        <v>317.78333333333336</v>
      </c>
      <c r="G192" s="278">
        <v>312.56666666666672</v>
      </c>
      <c r="H192" s="278">
        <v>335.56666666666672</v>
      </c>
      <c r="I192" s="278">
        <v>340.7833333333333</v>
      </c>
      <c r="J192" s="278">
        <v>347.06666666666672</v>
      </c>
      <c r="K192" s="276">
        <v>334.5</v>
      </c>
      <c r="L192" s="276">
        <v>323</v>
      </c>
      <c r="M192" s="276">
        <v>2.3415400000000002</v>
      </c>
    </row>
    <row r="193" spans="1:13">
      <c r="A193" s="267">
        <v>184</v>
      </c>
      <c r="B193" s="276" t="s">
        <v>386</v>
      </c>
      <c r="C193" s="277">
        <v>340.8</v>
      </c>
      <c r="D193" s="278">
        <v>344.95</v>
      </c>
      <c r="E193" s="278">
        <v>335.84999999999997</v>
      </c>
      <c r="F193" s="278">
        <v>330.9</v>
      </c>
      <c r="G193" s="278">
        <v>321.79999999999995</v>
      </c>
      <c r="H193" s="278">
        <v>349.9</v>
      </c>
      <c r="I193" s="278">
        <v>359</v>
      </c>
      <c r="J193" s="278">
        <v>363.95</v>
      </c>
      <c r="K193" s="276">
        <v>354.05</v>
      </c>
      <c r="L193" s="276">
        <v>340</v>
      </c>
      <c r="M193" s="276">
        <v>17.431190000000001</v>
      </c>
    </row>
    <row r="194" spans="1:13">
      <c r="A194" s="267">
        <v>185</v>
      </c>
      <c r="B194" s="276" t="s">
        <v>391</v>
      </c>
      <c r="C194" s="277">
        <v>790.55</v>
      </c>
      <c r="D194" s="278">
        <v>790.88333333333333</v>
      </c>
      <c r="E194" s="278">
        <v>781.76666666666665</v>
      </c>
      <c r="F194" s="278">
        <v>772.98333333333335</v>
      </c>
      <c r="G194" s="278">
        <v>763.86666666666667</v>
      </c>
      <c r="H194" s="278">
        <v>799.66666666666663</v>
      </c>
      <c r="I194" s="278">
        <v>808.78333333333319</v>
      </c>
      <c r="J194" s="278">
        <v>817.56666666666661</v>
      </c>
      <c r="K194" s="276">
        <v>800</v>
      </c>
      <c r="L194" s="276">
        <v>782.1</v>
      </c>
      <c r="M194" s="276">
        <v>0.13830999999999999</v>
      </c>
    </row>
    <row r="195" spans="1:13">
      <c r="A195" s="267">
        <v>186</v>
      </c>
      <c r="B195" s="276" t="s">
        <v>399</v>
      </c>
      <c r="C195" s="277">
        <v>829.8</v>
      </c>
      <c r="D195" s="278">
        <v>827.5333333333333</v>
      </c>
      <c r="E195" s="278">
        <v>820.26666666666665</v>
      </c>
      <c r="F195" s="278">
        <v>810.73333333333335</v>
      </c>
      <c r="G195" s="278">
        <v>803.4666666666667</v>
      </c>
      <c r="H195" s="278">
        <v>837.06666666666661</v>
      </c>
      <c r="I195" s="278">
        <v>844.33333333333326</v>
      </c>
      <c r="J195" s="278">
        <v>853.86666666666656</v>
      </c>
      <c r="K195" s="276">
        <v>834.8</v>
      </c>
      <c r="L195" s="276">
        <v>818</v>
      </c>
      <c r="M195" s="276">
        <v>4.1601499999999998</v>
      </c>
    </row>
    <row r="196" spans="1:13">
      <c r="A196" s="267">
        <v>187</v>
      </c>
      <c r="B196" s="276" t="s">
        <v>392</v>
      </c>
      <c r="C196" s="277">
        <v>31.45</v>
      </c>
      <c r="D196" s="278">
        <v>31.316666666666666</v>
      </c>
      <c r="E196" s="278">
        <v>30.833333333333332</v>
      </c>
      <c r="F196" s="278">
        <v>30.216666666666665</v>
      </c>
      <c r="G196" s="278">
        <v>29.733333333333331</v>
      </c>
      <c r="H196" s="278">
        <v>31.933333333333334</v>
      </c>
      <c r="I196" s="278">
        <v>32.416666666666671</v>
      </c>
      <c r="J196" s="278">
        <v>33.033333333333331</v>
      </c>
      <c r="K196" s="276">
        <v>31.8</v>
      </c>
      <c r="L196" s="276">
        <v>30.7</v>
      </c>
      <c r="M196" s="276">
        <v>5.4652500000000002</v>
      </c>
    </row>
    <row r="197" spans="1:13">
      <c r="A197" s="267">
        <v>188</v>
      </c>
      <c r="B197" s="276" t="s">
        <v>393</v>
      </c>
      <c r="C197" s="277">
        <v>989.8</v>
      </c>
      <c r="D197" s="278">
        <v>982.6</v>
      </c>
      <c r="E197" s="278">
        <v>970.2</v>
      </c>
      <c r="F197" s="278">
        <v>950.6</v>
      </c>
      <c r="G197" s="278">
        <v>938.2</v>
      </c>
      <c r="H197" s="278">
        <v>1002.2</v>
      </c>
      <c r="I197" s="278">
        <v>1014.5999999999999</v>
      </c>
      <c r="J197" s="278">
        <v>1034.2</v>
      </c>
      <c r="K197" s="276">
        <v>995</v>
      </c>
      <c r="L197" s="276">
        <v>963</v>
      </c>
      <c r="M197" s="276">
        <v>0.93825000000000003</v>
      </c>
    </row>
    <row r="198" spans="1:13">
      <c r="A198" s="267">
        <v>189</v>
      </c>
      <c r="B198" s="276" t="s">
        <v>106</v>
      </c>
      <c r="C198" s="277">
        <v>823.4</v>
      </c>
      <c r="D198" s="278">
        <v>820.48333333333323</v>
      </c>
      <c r="E198" s="278">
        <v>801.01666666666642</v>
      </c>
      <c r="F198" s="278">
        <v>778.63333333333321</v>
      </c>
      <c r="G198" s="278">
        <v>759.1666666666664</v>
      </c>
      <c r="H198" s="278">
        <v>842.86666666666645</v>
      </c>
      <c r="I198" s="278">
        <v>862.33333333333337</v>
      </c>
      <c r="J198" s="278">
        <v>884.71666666666647</v>
      </c>
      <c r="K198" s="276">
        <v>839.95</v>
      </c>
      <c r="L198" s="276">
        <v>798.1</v>
      </c>
      <c r="M198" s="276">
        <v>37.662199999999999</v>
      </c>
    </row>
    <row r="199" spans="1:13">
      <c r="A199" s="267">
        <v>190</v>
      </c>
      <c r="B199" s="276" t="s">
        <v>108</v>
      </c>
      <c r="C199" s="277">
        <v>834.1</v>
      </c>
      <c r="D199" s="278">
        <v>828.30000000000007</v>
      </c>
      <c r="E199" s="278">
        <v>820.90000000000009</v>
      </c>
      <c r="F199" s="278">
        <v>807.7</v>
      </c>
      <c r="G199" s="278">
        <v>800.30000000000007</v>
      </c>
      <c r="H199" s="278">
        <v>841.50000000000011</v>
      </c>
      <c r="I199" s="278">
        <v>848.9</v>
      </c>
      <c r="J199" s="278">
        <v>862.10000000000014</v>
      </c>
      <c r="K199" s="276">
        <v>835.7</v>
      </c>
      <c r="L199" s="276">
        <v>815.1</v>
      </c>
      <c r="M199" s="276">
        <v>80.787850000000006</v>
      </c>
    </row>
    <row r="200" spans="1:13">
      <c r="A200" s="267">
        <v>191</v>
      </c>
      <c r="B200" s="276" t="s">
        <v>109</v>
      </c>
      <c r="C200" s="277">
        <v>2306.9499999999998</v>
      </c>
      <c r="D200" s="278">
        <v>2282.8666666666668</v>
      </c>
      <c r="E200" s="278">
        <v>2241.7333333333336</v>
      </c>
      <c r="F200" s="278">
        <v>2176.5166666666669</v>
      </c>
      <c r="G200" s="278">
        <v>2135.3833333333337</v>
      </c>
      <c r="H200" s="278">
        <v>2348.0833333333335</v>
      </c>
      <c r="I200" s="278">
        <v>2389.2166666666667</v>
      </c>
      <c r="J200" s="278">
        <v>2454.4333333333334</v>
      </c>
      <c r="K200" s="276">
        <v>2324</v>
      </c>
      <c r="L200" s="276">
        <v>2217.65</v>
      </c>
      <c r="M200" s="276">
        <v>70.316699999999997</v>
      </c>
    </row>
    <row r="201" spans="1:13">
      <c r="A201" s="267">
        <v>192</v>
      </c>
      <c r="B201" s="276" t="s">
        <v>252</v>
      </c>
      <c r="C201" s="277">
        <v>2511.4499999999998</v>
      </c>
      <c r="D201" s="278">
        <v>2520.2666666666664</v>
      </c>
      <c r="E201" s="278">
        <v>2491.1833333333329</v>
      </c>
      <c r="F201" s="278">
        <v>2470.9166666666665</v>
      </c>
      <c r="G201" s="278">
        <v>2441.833333333333</v>
      </c>
      <c r="H201" s="278">
        <v>2540.5333333333328</v>
      </c>
      <c r="I201" s="278">
        <v>2569.6166666666668</v>
      </c>
      <c r="J201" s="278">
        <v>2589.8833333333328</v>
      </c>
      <c r="K201" s="276">
        <v>2549.35</v>
      </c>
      <c r="L201" s="276">
        <v>2500</v>
      </c>
      <c r="M201" s="276">
        <v>3.7372399999999999</v>
      </c>
    </row>
    <row r="202" spans="1:13">
      <c r="A202" s="267">
        <v>193</v>
      </c>
      <c r="B202" s="276" t="s">
        <v>110</v>
      </c>
      <c r="C202" s="277">
        <v>1433.3</v>
      </c>
      <c r="D202" s="278">
        <v>1435.9333333333334</v>
      </c>
      <c r="E202" s="278">
        <v>1422.8666666666668</v>
      </c>
      <c r="F202" s="278">
        <v>1412.4333333333334</v>
      </c>
      <c r="G202" s="278">
        <v>1399.3666666666668</v>
      </c>
      <c r="H202" s="278">
        <v>1446.3666666666668</v>
      </c>
      <c r="I202" s="278">
        <v>1459.4333333333334</v>
      </c>
      <c r="J202" s="278">
        <v>1469.8666666666668</v>
      </c>
      <c r="K202" s="276">
        <v>1449</v>
      </c>
      <c r="L202" s="276">
        <v>1425.5</v>
      </c>
      <c r="M202" s="276">
        <v>85.737870000000001</v>
      </c>
    </row>
    <row r="203" spans="1:13">
      <c r="A203" s="267">
        <v>194</v>
      </c>
      <c r="B203" s="276" t="s">
        <v>253</v>
      </c>
      <c r="C203" s="277">
        <v>641.9</v>
      </c>
      <c r="D203" s="278">
        <v>645.80000000000007</v>
      </c>
      <c r="E203" s="278">
        <v>635.60000000000014</v>
      </c>
      <c r="F203" s="278">
        <v>629.30000000000007</v>
      </c>
      <c r="G203" s="278">
        <v>619.10000000000014</v>
      </c>
      <c r="H203" s="278">
        <v>652.10000000000014</v>
      </c>
      <c r="I203" s="278">
        <v>662.30000000000018</v>
      </c>
      <c r="J203" s="278">
        <v>668.60000000000014</v>
      </c>
      <c r="K203" s="276">
        <v>656</v>
      </c>
      <c r="L203" s="276">
        <v>639.5</v>
      </c>
      <c r="M203" s="276">
        <v>45.690570000000001</v>
      </c>
    </row>
    <row r="204" spans="1:13">
      <c r="A204" s="267">
        <v>195</v>
      </c>
      <c r="B204" s="276" t="s">
        <v>251</v>
      </c>
      <c r="C204" s="277">
        <v>803.1</v>
      </c>
      <c r="D204" s="278">
        <v>804.13333333333333</v>
      </c>
      <c r="E204" s="278">
        <v>797.06666666666661</v>
      </c>
      <c r="F204" s="278">
        <v>791.0333333333333</v>
      </c>
      <c r="G204" s="278">
        <v>783.96666666666658</v>
      </c>
      <c r="H204" s="278">
        <v>810.16666666666663</v>
      </c>
      <c r="I204" s="278">
        <v>817.23333333333346</v>
      </c>
      <c r="J204" s="278">
        <v>823.26666666666665</v>
      </c>
      <c r="K204" s="276">
        <v>811.2</v>
      </c>
      <c r="L204" s="276">
        <v>798.1</v>
      </c>
      <c r="M204" s="276">
        <v>3.1420699999999999</v>
      </c>
    </row>
    <row r="205" spans="1:13">
      <c r="A205" s="267">
        <v>196</v>
      </c>
      <c r="B205" s="276" t="s">
        <v>394</v>
      </c>
      <c r="C205" s="277">
        <v>209.85</v>
      </c>
      <c r="D205" s="278">
        <v>211.25</v>
      </c>
      <c r="E205" s="278">
        <v>207.05</v>
      </c>
      <c r="F205" s="278">
        <v>204.25</v>
      </c>
      <c r="G205" s="278">
        <v>200.05</v>
      </c>
      <c r="H205" s="278">
        <v>214.05</v>
      </c>
      <c r="I205" s="278">
        <v>218.25</v>
      </c>
      <c r="J205" s="278">
        <v>221.05</v>
      </c>
      <c r="K205" s="276">
        <v>215.45</v>
      </c>
      <c r="L205" s="276">
        <v>208.45</v>
      </c>
      <c r="M205" s="276">
        <v>9.1130499999999994</v>
      </c>
    </row>
    <row r="206" spans="1:13">
      <c r="A206" s="267">
        <v>197</v>
      </c>
      <c r="B206" s="276" t="s">
        <v>395</v>
      </c>
      <c r="C206" s="277">
        <v>291.3</v>
      </c>
      <c r="D206" s="278">
        <v>292.33333333333331</v>
      </c>
      <c r="E206" s="278">
        <v>288.96666666666664</v>
      </c>
      <c r="F206" s="278">
        <v>286.63333333333333</v>
      </c>
      <c r="G206" s="278">
        <v>283.26666666666665</v>
      </c>
      <c r="H206" s="278">
        <v>294.66666666666663</v>
      </c>
      <c r="I206" s="278">
        <v>298.0333333333333</v>
      </c>
      <c r="J206" s="278">
        <v>300.36666666666662</v>
      </c>
      <c r="K206" s="276">
        <v>295.7</v>
      </c>
      <c r="L206" s="276">
        <v>290</v>
      </c>
      <c r="M206" s="276">
        <v>0.45501999999999998</v>
      </c>
    </row>
    <row r="207" spans="1:13">
      <c r="A207" s="267">
        <v>198</v>
      </c>
      <c r="B207" s="276" t="s">
        <v>111</v>
      </c>
      <c r="C207" s="277">
        <v>3110.25</v>
      </c>
      <c r="D207" s="278">
        <v>3105.0666666666671</v>
      </c>
      <c r="E207" s="278">
        <v>3080.233333333334</v>
      </c>
      <c r="F207" s="278">
        <v>3050.2166666666672</v>
      </c>
      <c r="G207" s="278">
        <v>3025.3833333333341</v>
      </c>
      <c r="H207" s="278">
        <v>3135.0833333333339</v>
      </c>
      <c r="I207" s="278">
        <v>3159.916666666667</v>
      </c>
      <c r="J207" s="278">
        <v>3189.9333333333338</v>
      </c>
      <c r="K207" s="276">
        <v>3129.9</v>
      </c>
      <c r="L207" s="276">
        <v>3075.05</v>
      </c>
      <c r="M207" s="276">
        <v>15.034269999999999</v>
      </c>
    </row>
    <row r="208" spans="1:13">
      <c r="A208" s="267">
        <v>199</v>
      </c>
      <c r="B208" s="276" t="s">
        <v>396</v>
      </c>
      <c r="C208" s="277">
        <v>19.5</v>
      </c>
      <c r="D208" s="278">
        <v>19.333333333333332</v>
      </c>
      <c r="E208" s="278">
        <v>18.566666666666663</v>
      </c>
      <c r="F208" s="278">
        <v>17.633333333333329</v>
      </c>
      <c r="G208" s="278">
        <v>16.86666666666666</v>
      </c>
      <c r="H208" s="278">
        <v>20.266666666666666</v>
      </c>
      <c r="I208" s="278">
        <v>21.033333333333339</v>
      </c>
      <c r="J208" s="278">
        <v>21.966666666666669</v>
      </c>
      <c r="K208" s="276">
        <v>20.100000000000001</v>
      </c>
      <c r="L208" s="276">
        <v>18.399999999999999</v>
      </c>
      <c r="M208" s="276">
        <v>154.89306999999999</v>
      </c>
    </row>
    <row r="209" spans="1:13">
      <c r="A209" s="267">
        <v>200</v>
      </c>
      <c r="B209" s="276" t="s">
        <v>398</v>
      </c>
      <c r="C209" s="277">
        <v>121.25</v>
      </c>
      <c r="D209" s="278">
        <v>121.95</v>
      </c>
      <c r="E209" s="278">
        <v>118.9</v>
      </c>
      <c r="F209" s="278">
        <v>116.55</v>
      </c>
      <c r="G209" s="278">
        <v>113.5</v>
      </c>
      <c r="H209" s="278">
        <v>124.30000000000001</v>
      </c>
      <c r="I209" s="278">
        <v>127.35</v>
      </c>
      <c r="J209" s="278">
        <v>129.70000000000002</v>
      </c>
      <c r="K209" s="276">
        <v>125</v>
      </c>
      <c r="L209" s="276">
        <v>119.6</v>
      </c>
      <c r="M209" s="276">
        <v>4.7411799999999999</v>
      </c>
    </row>
    <row r="210" spans="1:13">
      <c r="A210" s="267">
        <v>201</v>
      </c>
      <c r="B210" s="276" t="s">
        <v>114</v>
      </c>
      <c r="C210" s="277">
        <v>229.3</v>
      </c>
      <c r="D210" s="278">
        <v>227.76666666666665</v>
      </c>
      <c r="E210" s="278">
        <v>224.0333333333333</v>
      </c>
      <c r="F210" s="278">
        <v>218.76666666666665</v>
      </c>
      <c r="G210" s="278">
        <v>215.0333333333333</v>
      </c>
      <c r="H210" s="278">
        <v>233.0333333333333</v>
      </c>
      <c r="I210" s="278">
        <v>236.76666666666665</v>
      </c>
      <c r="J210" s="278">
        <v>242.0333333333333</v>
      </c>
      <c r="K210" s="276">
        <v>231.5</v>
      </c>
      <c r="L210" s="276">
        <v>222.5</v>
      </c>
      <c r="M210" s="276">
        <v>168.69243</v>
      </c>
    </row>
    <row r="211" spans="1:13">
      <c r="A211" s="267">
        <v>202</v>
      </c>
      <c r="B211" s="276" t="s">
        <v>400</v>
      </c>
      <c r="C211" s="277">
        <v>41</v>
      </c>
      <c r="D211" s="278">
        <v>41.283333333333331</v>
      </c>
      <c r="E211" s="278">
        <v>40.36666666666666</v>
      </c>
      <c r="F211" s="278">
        <v>39.733333333333327</v>
      </c>
      <c r="G211" s="278">
        <v>38.816666666666656</v>
      </c>
      <c r="H211" s="278">
        <v>41.916666666666664</v>
      </c>
      <c r="I211" s="278">
        <v>42.833333333333336</v>
      </c>
      <c r="J211" s="278">
        <v>43.466666666666669</v>
      </c>
      <c r="K211" s="276">
        <v>42.2</v>
      </c>
      <c r="L211" s="276">
        <v>40.65</v>
      </c>
      <c r="M211" s="276">
        <v>17.01567</v>
      </c>
    </row>
    <row r="212" spans="1:13">
      <c r="A212" s="267">
        <v>203</v>
      </c>
      <c r="B212" s="276" t="s">
        <v>115</v>
      </c>
      <c r="C212" s="277">
        <v>211.6</v>
      </c>
      <c r="D212" s="278">
        <v>210.9666666666667</v>
      </c>
      <c r="E212" s="278">
        <v>209.43333333333339</v>
      </c>
      <c r="F212" s="278">
        <v>207.26666666666671</v>
      </c>
      <c r="G212" s="278">
        <v>205.73333333333341</v>
      </c>
      <c r="H212" s="278">
        <v>213.13333333333338</v>
      </c>
      <c r="I212" s="278">
        <v>214.66666666666669</v>
      </c>
      <c r="J212" s="278">
        <v>216.83333333333337</v>
      </c>
      <c r="K212" s="276">
        <v>212.5</v>
      </c>
      <c r="L212" s="276">
        <v>208.8</v>
      </c>
      <c r="M212" s="276">
        <v>40.185040000000001</v>
      </c>
    </row>
    <row r="213" spans="1:13">
      <c r="A213" s="267">
        <v>204</v>
      </c>
      <c r="B213" s="276" t="s">
        <v>116</v>
      </c>
      <c r="C213" s="277">
        <v>2133.0500000000002</v>
      </c>
      <c r="D213" s="278">
        <v>2140.5499999999997</v>
      </c>
      <c r="E213" s="278">
        <v>2122.0999999999995</v>
      </c>
      <c r="F213" s="278">
        <v>2111.1499999999996</v>
      </c>
      <c r="G213" s="278">
        <v>2092.6999999999994</v>
      </c>
      <c r="H213" s="278">
        <v>2151.4999999999995</v>
      </c>
      <c r="I213" s="278">
        <v>2169.9499999999994</v>
      </c>
      <c r="J213" s="278">
        <v>2180.8999999999996</v>
      </c>
      <c r="K213" s="276">
        <v>2159</v>
      </c>
      <c r="L213" s="276">
        <v>2129.6</v>
      </c>
      <c r="M213" s="276">
        <v>22.267420000000001</v>
      </c>
    </row>
    <row r="214" spans="1:13">
      <c r="A214" s="267">
        <v>205</v>
      </c>
      <c r="B214" s="276" t="s">
        <v>254</v>
      </c>
      <c r="C214" s="277">
        <v>227.6</v>
      </c>
      <c r="D214" s="278">
        <v>229.86666666666667</v>
      </c>
      <c r="E214" s="278">
        <v>224.73333333333335</v>
      </c>
      <c r="F214" s="278">
        <v>221.86666666666667</v>
      </c>
      <c r="G214" s="278">
        <v>216.73333333333335</v>
      </c>
      <c r="H214" s="278">
        <v>232.73333333333335</v>
      </c>
      <c r="I214" s="278">
        <v>237.86666666666667</v>
      </c>
      <c r="J214" s="278">
        <v>240.73333333333335</v>
      </c>
      <c r="K214" s="276">
        <v>235</v>
      </c>
      <c r="L214" s="276">
        <v>227</v>
      </c>
      <c r="M214" s="276">
        <v>10.10004</v>
      </c>
    </row>
    <row r="215" spans="1:13">
      <c r="A215" s="267">
        <v>206</v>
      </c>
      <c r="B215" s="276" t="s">
        <v>401</v>
      </c>
      <c r="C215" s="277">
        <v>31749.55</v>
      </c>
      <c r="D215" s="278">
        <v>31800.966666666664</v>
      </c>
      <c r="E215" s="278">
        <v>31547.383333333328</v>
      </c>
      <c r="F215" s="278">
        <v>31345.216666666664</v>
      </c>
      <c r="G215" s="278">
        <v>31091.633333333328</v>
      </c>
      <c r="H215" s="278">
        <v>32003.133333333328</v>
      </c>
      <c r="I215" s="278">
        <v>32256.716666666664</v>
      </c>
      <c r="J215" s="278">
        <v>32458.883333333328</v>
      </c>
      <c r="K215" s="276">
        <v>32054.55</v>
      </c>
      <c r="L215" s="276">
        <v>31598.799999999999</v>
      </c>
      <c r="M215" s="276">
        <v>2.742E-2</v>
      </c>
    </row>
    <row r="216" spans="1:13">
      <c r="A216" s="267">
        <v>207</v>
      </c>
      <c r="B216" s="276" t="s">
        <v>397</v>
      </c>
      <c r="C216" s="277">
        <v>42.45</v>
      </c>
      <c r="D216" s="278">
        <v>42.216666666666669</v>
      </c>
      <c r="E216" s="278">
        <v>41.38333333333334</v>
      </c>
      <c r="F216" s="278">
        <v>40.31666666666667</v>
      </c>
      <c r="G216" s="278">
        <v>39.483333333333341</v>
      </c>
      <c r="H216" s="278">
        <v>43.283333333333339</v>
      </c>
      <c r="I216" s="278">
        <v>44.116666666666667</v>
      </c>
      <c r="J216" s="278">
        <v>45.183333333333337</v>
      </c>
      <c r="K216" s="276">
        <v>43.05</v>
      </c>
      <c r="L216" s="276">
        <v>41.15</v>
      </c>
      <c r="M216" s="276">
        <v>56.25461</v>
      </c>
    </row>
    <row r="217" spans="1:13">
      <c r="A217" s="267">
        <v>208</v>
      </c>
      <c r="B217" s="276" t="s">
        <v>255</v>
      </c>
      <c r="C217" s="277">
        <v>37.25</v>
      </c>
      <c r="D217" s="278">
        <v>36.716666666666669</v>
      </c>
      <c r="E217" s="278">
        <v>35.733333333333334</v>
      </c>
      <c r="F217" s="278">
        <v>34.216666666666669</v>
      </c>
      <c r="G217" s="278">
        <v>33.233333333333334</v>
      </c>
      <c r="H217" s="278">
        <v>38.233333333333334</v>
      </c>
      <c r="I217" s="278">
        <v>39.216666666666669</v>
      </c>
      <c r="J217" s="278">
        <v>40.733333333333334</v>
      </c>
      <c r="K217" s="276">
        <v>37.700000000000003</v>
      </c>
      <c r="L217" s="276">
        <v>35.200000000000003</v>
      </c>
      <c r="M217" s="276">
        <v>47.898820000000001</v>
      </c>
    </row>
    <row r="218" spans="1:13">
      <c r="A218" s="267">
        <v>209</v>
      </c>
      <c r="B218" s="276" t="s">
        <v>415</v>
      </c>
      <c r="C218" s="277">
        <v>69.7</v>
      </c>
      <c r="D218" s="278">
        <v>68.566666666666663</v>
      </c>
      <c r="E218" s="278">
        <v>66.183333333333323</v>
      </c>
      <c r="F218" s="278">
        <v>62.666666666666657</v>
      </c>
      <c r="G218" s="278">
        <v>60.283333333333317</v>
      </c>
      <c r="H218" s="278">
        <v>72.083333333333329</v>
      </c>
      <c r="I218" s="278">
        <v>74.466666666666654</v>
      </c>
      <c r="J218" s="278">
        <v>77.983333333333334</v>
      </c>
      <c r="K218" s="276">
        <v>70.95</v>
      </c>
      <c r="L218" s="276">
        <v>65.05</v>
      </c>
      <c r="M218" s="276">
        <v>124.34966</v>
      </c>
    </row>
    <row r="219" spans="1:13">
      <c r="A219" s="267">
        <v>210</v>
      </c>
      <c r="B219" s="276" t="s">
        <v>117</v>
      </c>
      <c r="C219" s="277">
        <v>188.85</v>
      </c>
      <c r="D219" s="278">
        <v>189.45000000000002</v>
      </c>
      <c r="E219" s="278">
        <v>184.80000000000004</v>
      </c>
      <c r="F219" s="278">
        <v>180.75000000000003</v>
      </c>
      <c r="G219" s="278">
        <v>176.10000000000005</v>
      </c>
      <c r="H219" s="278">
        <v>193.50000000000003</v>
      </c>
      <c r="I219" s="278">
        <v>198.15</v>
      </c>
      <c r="J219" s="278">
        <v>202.20000000000002</v>
      </c>
      <c r="K219" s="276">
        <v>194.1</v>
      </c>
      <c r="L219" s="276">
        <v>185.4</v>
      </c>
      <c r="M219" s="276">
        <v>140.75120999999999</v>
      </c>
    </row>
    <row r="220" spans="1:13">
      <c r="A220" s="267">
        <v>211</v>
      </c>
      <c r="B220" s="276" t="s">
        <v>118</v>
      </c>
      <c r="C220" s="277">
        <v>485.1</v>
      </c>
      <c r="D220" s="278">
        <v>482.63333333333338</v>
      </c>
      <c r="E220" s="278">
        <v>476.76666666666677</v>
      </c>
      <c r="F220" s="278">
        <v>468.43333333333339</v>
      </c>
      <c r="G220" s="278">
        <v>462.56666666666678</v>
      </c>
      <c r="H220" s="278">
        <v>490.96666666666675</v>
      </c>
      <c r="I220" s="278">
        <v>496.83333333333343</v>
      </c>
      <c r="J220" s="278">
        <v>505.16666666666674</v>
      </c>
      <c r="K220" s="276">
        <v>488.5</v>
      </c>
      <c r="L220" s="276">
        <v>474.3</v>
      </c>
      <c r="M220" s="276">
        <v>201.20049</v>
      </c>
    </row>
    <row r="221" spans="1:13">
      <c r="A221" s="267">
        <v>213</v>
      </c>
      <c r="B221" s="276" t="s">
        <v>256</v>
      </c>
      <c r="C221" s="277">
        <v>1471.15</v>
      </c>
      <c r="D221" s="278">
        <v>1476.7</v>
      </c>
      <c r="E221" s="278">
        <v>1453.5</v>
      </c>
      <c r="F221" s="278">
        <v>1435.85</v>
      </c>
      <c r="G221" s="278">
        <v>1412.6499999999999</v>
      </c>
      <c r="H221" s="278">
        <v>1494.3500000000001</v>
      </c>
      <c r="I221" s="278">
        <v>1517.5500000000004</v>
      </c>
      <c r="J221" s="278">
        <v>1535.2000000000003</v>
      </c>
      <c r="K221" s="276">
        <v>1499.9</v>
      </c>
      <c r="L221" s="276">
        <v>1459.05</v>
      </c>
      <c r="M221" s="276">
        <v>11.0245</v>
      </c>
    </row>
    <row r="222" spans="1:13">
      <c r="A222" s="267">
        <v>214</v>
      </c>
      <c r="B222" s="276" t="s">
        <v>119</v>
      </c>
      <c r="C222" s="277">
        <v>457.35</v>
      </c>
      <c r="D222" s="278">
        <v>453.0333333333333</v>
      </c>
      <c r="E222" s="278">
        <v>447.06666666666661</v>
      </c>
      <c r="F222" s="278">
        <v>436.7833333333333</v>
      </c>
      <c r="G222" s="278">
        <v>430.81666666666661</v>
      </c>
      <c r="H222" s="278">
        <v>463.31666666666661</v>
      </c>
      <c r="I222" s="278">
        <v>469.2833333333333</v>
      </c>
      <c r="J222" s="278">
        <v>479.56666666666661</v>
      </c>
      <c r="K222" s="276">
        <v>459</v>
      </c>
      <c r="L222" s="276">
        <v>442.75</v>
      </c>
      <c r="M222" s="276">
        <v>23.687930000000001</v>
      </c>
    </row>
    <row r="223" spans="1:13">
      <c r="A223" s="267">
        <v>215</v>
      </c>
      <c r="B223" s="276" t="s">
        <v>403</v>
      </c>
      <c r="C223" s="277">
        <v>2751.65</v>
      </c>
      <c r="D223" s="278">
        <v>2724.5499999999997</v>
      </c>
      <c r="E223" s="278">
        <v>2639.0999999999995</v>
      </c>
      <c r="F223" s="278">
        <v>2526.5499999999997</v>
      </c>
      <c r="G223" s="278">
        <v>2441.0999999999995</v>
      </c>
      <c r="H223" s="278">
        <v>2837.0999999999995</v>
      </c>
      <c r="I223" s="278">
        <v>2922.5499999999993</v>
      </c>
      <c r="J223" s="278">
        <v>3035.0999999999995</v>
      </c>
      <c r="K223" s="276">
        <v>2810</v>
      </c>
      <c r="L223" s="276">
        <v>2612</v>
      </c>
      <c r="M223" s="276">
        <v>0.13023000000000001</v>
      </c>
    </row>
    <row r="224" spans="1:13">
      <c r="A224" s="267">
        <v>216</v>
      </c>
      <c r="B224" s="276" t="s">
        <v>257</v>
      </c>
      <c r="C224" s="277">
        <v>38.450000000000003</v>
      </c>
      <c r="D224" s="278">
        <v>38.56666666666667</v>
      </c>
      <c r="E224" s="278">
        <v>37.88333333333334</v>
      </c>
      <c r="F224" s="278">
        <v>37.31666666666667</v>
      </c>
      <c r="G224" s="278">
        <v>36.63333333333334</v>
      </c>
      <c r="H224" s="278">
        <v>39.13333333333334</v>
      </c>
      <c r="I224" s="278">
        <v>39.816666666666663</v>
      </c>
      <c r="J224" s="278">
        <v>40.38333333333334</v>
      </c>
      <c r="K224" s="276">
        <v>39.25</v>
      </c>
      <c r="L224" s="276">
        <v>38</v>
      </c>
      <c r="M224" s="276">
        <v>21.158909999999999</v>
      </c>
    </row>
    <row r="225" spans="1:13">
      <c r="A225" s="267">
        <v>217</v>
      </c>
      <c r="B225" s="276" t="s">
        <v>120</v>
      </c>
      <c r="C225" s="277">
        <v>10</v>
      </c>
      <c r="D225" s="278">
        <v>9.9833333333333343</v>
      </c>
      <c r="E225" s="278">
        <v>9.6166666666666689</v>
      </c>
      <c r="F225" s="278">
        <v>9.2333333333333343</v>
      </c>
      <c r="G225" s="278">
        <v>8.8666666666666689</v>
      </c>
      <c r="H225" s="278">
        <v>10.366666666666669</v>
      </c>
      <c r="I225" s="278">
        <v>10.733333333333336</v>
      </c>
      <c r="J225" s="278">
        <v>11.116666666666669</v>
      </c>
      <c r="K225" s="276">
        <v>10.35</v>
      </c>
      <c r="L225" s="276">
        <v>9.6</v>
      </c>
      <c r="M225" s="276">
        <v>3543.2048399999999</v>
      </c>
    </row>
    <row r="226" spans="1:13">
      <c r="A226" s="267">
        <v>218</v>
      </c>
      <c r="B226" s="276" t="s">
        <v>404</v>
      </c>
      <c r="C226" s="277">
        <v>40.65</v>
      </c>
      <c r="D226" s="278">
        <v>40.85</v>
      </c>
      <c r="E226" s="278">
        <v>39.300000000000004</v>
      </c>
      <c r="F226" s="278">
        <v>37.950000000000003</v>
      </c>
      <c r="G226" s="278">
        <v>36.400000000000006</v>
      </c>
      <c r="H226" s="278">
        <v>42.2</v>
      </c>
      <c r="I226" s="278">
        <v>43.75</v>
      </c>
      <c r="J226" s="278">
        <v>45.1</v>
      </c>
      <c r="K226" s="276">
        <v>42.4</v>
      </c>
      <c r="L226" s="276">
        <v>39.5</v>
      </c>
      <c r="M226" s="276">
        <v>53.808140000000002</v>
      </c>
    </row>
    <row r="227" spans="1:13">
      <c r="A227" s="267">
        <v>219</v>
      </c>
      <c r="B227" s="276" t="s">
        <v>121</v>
      </c>
      <c r="C227" s="277">
        <v>37.1</v>
      </c>
      <c r="D227" s="278">
        <v>36.983333333333334</v>
      </c>
      <c r="E227" s="278">
        <v>36.666666666666671</v>
      </c>
      <c r="F227" s="278">
        <v>36.233333333333334</v>
      </c>
      <c r="G227" s="278">
        <v>35.916666666666671</v>
      </c>
      <c r="H227" s="278">
        <v>37.416666666666671</v>
      </c>
      <c r="I227" s="278">
        <v>37.733333333333334</v>
      </c>
      <c r="J227" s="278">
        <v>38.166666666666671</v>
      </c>
      <c r="K227" s="276">
        <v>37.299999999999997</v>
      </c>
      <c r="L227" s="276">
        <v>36.549999999999997</v>
      </c>
      <c r="M227" s="276">
        <v>232.24843999999999</v>
      </c>
    </row>
    <row r="228" spans="1:13">
      <c r="A228" s="267">
        <v>220</v>
      </c>
      <c r="B228" s="276" t="s">
        <v>416</v>
      </c>
      <c r="C228" s="277">
        <v>218</v>
      </c>
      <c r="D228" s="278">
        <v>218.54999999999998</v>
      </c>
      <c r="E228" s="278">
        <v>213.59999999999997</v>
      </c>
      <c r="F228" s="278">
        <v>209.2</v>
      </c>
      <c r="G228" s="278">
        <v>204.24999999999997</v>
      </c>
      <c r="H228" s="278">
        <v>222.94999999999996</v>
      </c>
      <c r="I228" s="278">
        <v>227.89999999999995</v>
      </c>
      <c r="J228" s="278">
        <v>232.29999999999995</v>
      </c>
      <c r="K228" s="276">
        <v>223.5</v>
      </c>
      <c r="L228" s="276">
        <v>214.15</v>
      </c>
      <c r="M228" s="276">
        <v>17.877829999999999</v>
      </c>
    </row>
    <row r="229" spans="1:13">
      <c r="A229" s="267">
        <v>221</v>
      </c>
      <c r="B229" s="276" t="s">
        <v>405</v>
      </c>
      <c r="C229" s="277">
        <v>784.15</v>
      </c>
      <c r="D229" s="278">
        <v>778.01666666666677</v>
      </c>
      <c r="E229" s="278">
        <v>766.13333333333355</v>
      </c>
      <c r="F229" s="278">
        <v>748.11666666666679</v>
      </c>
      <c r="G229" s="278">
        <v>736.23333333333358</v>
      </c>
      <c r="H229" s="278">
        <v>796.03333333333353</v>
      </c>
      <c r="I229" s="278">
        <v>807.91666666666674</v>
      </c>
      <c r="J229" s="278">
        <v>825.93333333333351</v>
      </c>
      <c r="K229" s="276">
        <v>789.9</v>
      </c>
      <c r="L229" s="276">
        <v>760</v>
      </c>
      <c r="M229" s="276">
        <v>0.21615000000000001</v>
      </c>
    </row>
    <row r="230" spans="1:13">
      <c r="A230" s="267">
        <v>222</v>
      </c>
      <c r="B230" s="276" t="s">
        <v>406</v>
      </c>
      <c r="C230" s="277">
        <v>6.65</v>
      </c>
      <c r="D230" s="278">
        <v>6.5666666666666673</v>
      </c>
      <c r="E230" s="278">
        <v>6.4333333333333345</v>
      </c>
      <c r="F230" s="278">
        <v>6.2166666666666668</v>
      </c>
      <c r="G230" s="278">
        <v>6.0833333333333339</v>
      </c>
      <c r="H230" s="278">
        <v>6.783333333333335</v>
      </c>
      <c r="I230" s="278">
        <v>6.9166666666666679</v>
      </c>
      <c r="J230" s="278">
        <v>7.1333333333333355</v>
      </c>
      <c r="K230" s="276">
        <v>6.7</v>
      </c>
      <c r="L230" s="276">
        <v>6.35</v>
      </c>
      <c r="M230" s="276">
        <v>36.269379999999998</v>
      </c>
    </row>
    <row r="231" spans="1:13">
      <c r="A231" s="267">
        <v>223</v>
      </c>
      <c r="B231" s="276" t="s">
        <v>122</v>
      </c>
      <c r="C231" s="277">
        <v>482.4</v>
      </c>
      <c r="D231" s="278">
        <v>489.08333333333331</v>
      </c>
      <c r="E231" s="278">
        <v>474.31666666666661</v>
      </c>
      <c r="F231" s="278">
        <v>466.23333333333329</v>
      </c>
      <c r="G231" s="278">
        <v>451.46666666666658</v>
      </c>
      <c r="H231" s="278">
        <v>497.16666666666663</v>
      </c>
      <c r="I231" s="278">
        <v>511.93333333333339</v>
      </c>
      <c r="J231" s="278">
        <v>520.01666666666665</v>
      </c>
      <c r="K231" s="276">
        <v>503.85</v>
      </c>
      <c r="L231" s="276">
        <v>481</v>
      </c>
      <c r="M231" s="276">
        <v>50.639949999999999</v>
      </c>
    </row>
    <row r="232" spans="1:13">
      <c r="A232" s="267">
        <v>224</v>
      </c>
      <c r="B232" s="276" t="s">
        <v>407</v>
      </c>
      <c r="C232" s="277">
        <v>112.8</v>
      </c>
      <c r="D232" s="278">
        <v>110.33333333333333</v>
      </c>
      <c r="E232" s="278">
        <v>103.46666666666665</v>
      </c>
      <c r="F232" s="278">
        <v>94.133333333333326</v>
      </c>
      <c r="G232" s="278">
        <v>87.266666666666652</v>
      </c>
      <c r="H232" s="278">
        <v>119.66666666666666</v>
      </c>
      <c r="I232" s="278">
        <v>126.53333333333333</v>
      </c>
      <c r="J232" s="278">
        <v>135.86666666666667</v>
      </c>
      <c r="K232" s="276">
        <v>117.2</v>
      </c>
      <c r="L232" s="276">
        <v>101</v>
      </c>
      <c r="M232" s="276">
        <v>45.801990000000004</v>
      </c>
    </row>
    <row r="233" spans="1:13">
      <c r="A233" s="267">
        <v>225</v>
      </c>
      <c r="B233" s="276" t="s">
        <v>1603</v>
      </c>
      <c r="C233" s="277">
        <v>997.7</v>
      </c>
      <c r="D233" s="278">
        <v>1008.9166666666666</v>
      </c>
      <c r="E233" s="278">
        <v>977.83333333333326</v>
      </c>
      <c r="F233" s="278">
        <v>957.96666666666658</v>
      </c>
      <c r="G233" s="278">
        <v>926.88333333333321</v>
      </c>
      <c r="H233" s="278">
        <v>1028.7833333333333</v>
      </c>
      <c r="I233" s="278">
        <v>1059.8666666666666</v>
      </c>
      <c r="J233" s="278">
        <v>1079.7333333333333</v>
      </c>
      <c r="K233" s="276">
        <v>1040</v>
      </c>
      <c r="L233" s="276">
        <v>989.05</v>
      </c>
      <c r="M233" s="276">
        <v>0.24309</v>
      </c>
    </row>
    <row r="234" spans="1:13">
      <c r="A234" s="267">
        <v>226</v>
      </c>
      <c r="B234" s="276" t="s">
        <v>260</v>
      </c>
      <c r="C234" s="277">
        <v>120.1</v>
      </c>
      <c r="D234" s="278">
        <v>120.21666666666665</v>
      </c>
      <c r="E234" s="278">
        <v>118.48333333333331</v>
      </c>
      <c r="F234" s="278">
        <v>116.86666666666665</v>
      </c>
      <c r="G234" s="278">
        <v>115.1333333333333</v>
      </c>
      <c r="H234" s="278">
        <v>121.83333333333331</v>
      </c>
      <c r="I234" s="278">
        <v>123.56666666666666</v>
      </c>
      <c r="J234" s="278">
        <v>125.18333333333332</v>
      </c>
      <c r="K234" s="276">
        <v>121.95</v>
      </c>
      <c r="L234" s="276">
        <v>118.6</v>
      </c>
      <c r="M234" s="276">
        <v>25.501300000000001</v>
      </c>
    </row>
    <row r="235" spans="1:13">
      <c r="A235" s="267">
        <v>227</v>
      </c>
      <c r="B235" s="276" t="s">
        <v>412</v>
      </c>
      <c r="C235" s="277">
        <v>156.05000000000001</v>
      </c>
      <c r="D235" s="278">
        <v>158.03333333333333</v>
      </c>
      <c r="E235" s="278">
        <v>153.76666666666665</v>
      </c>
      <c r="F235" s="278">
        <v>151.48333333333332</v>
      </c>
      <c r="G235" s="278">
        <v>147.21666666666664</v>
      </c>
      <c r="H235" s="278">
        <v>160.31666666666666</v>
      </c>
      <c r="I235" s="278">
        <v>164.58333333333337</v>
      </c>
      <c r="J235" s="278">
        <v>166.86666666666667</v>
      </c>
      <c r="K235" s="276">
        <v>162.30000000000001</v>
      </c>
      <c r="L235" s="276">
        <v>155.75</v>
      </c>
      <c r="M235" s="276">
        <v>16.091000000000001</v>
      </c>
    </row>
    <row r="236" spans="1:13">
      <c r="A236" s="267">
        <v>228</v>
      </c>
      <c r="B236" s="276" t="s">
        <v>1615</v>
      </c>
      <c r="C236" s="277">
        <v>5145.25</v>
      </c>
      <c r="D236" s="278">
        <v>5131.8499999999995</v>
      </c>
      <c r="E236" s="278">
        <v>5063.3999999999987</v>
      </c>
      <c r="F236" s="278">
        <v>4981.5499999999993</v>
      </c>
      <c r="G236" s="278">
        <v>4913.0999999999985</v>
      </c>
      <c r="H236" s="278">
        <v>5213.6999999999989</v>
      </c>
      <c r="I236" s="278">
        <v>5282.15</v>
      </c>
      <c r="J236" s="278">
        <v>5363.9999999999991</v>
      </c>
      <c r="K236" s="276">
        <v>5200.3</v>
      </c>
      <c r="L236" s="276">
        <v>5050</v>
      </c>
      <c r="M236" s="276">
        <v>1.6408199999999999</v>
      </c>
    </row>
    <row r="237" spans="1:13">
      <c r="A237" s="267">
        <v>229</v>
      </c>
      <c r="B237" s="276" t="s">
        <v>259</v>
      </c>
      <c r="C237" s="277">
        <v>69.150000000000006</v>
      </c>
      <c r="D237" s="278">
        <v>68.816666666666663</v>
      </c>
      <c r="E237" s="278">
        <v>67.833333333333329</v>
      </c>
      <c r="F237" s="278">
        <v>66.516666666666666</v>
      </c>
      <c r="G237" s="278">
        <v>65.533333333333331</v>
      </c>
      <c r="H237" s="278">
        <v>70.133333333333326</v>
      </c>
      <c r="I237" s="278">
        <v>71.116666666666674</v>
      </c>
      <c r="J237" s="278">
        <v>72.433333333333323</v>
      </c>
      <c r="K237" s="276">
        <v>69.8</v>
      </c>
      <c r="L237" s="276">
        <v>67.5</v>
      </c>
      <c r="M237" s="276">
        <v>35.309040000000003</v>
      </c>
    </row>
    <row r="238" spans="1:13">
      <c r="A238" s="267">
        <v>230</v>
      </c>
      <c r="B238" s="276" t="s">
        <v>123</v>
      </c>
      <c r="C238" s="277">
        <v>1559.75</v>
      </c>
      <c r="D238" s="278">
        <v>1548.8999999999999</v>
      </c>
      <c r="E238" s="278">
        <v>1526.3499999999997</v>
      </c>
      <c r="F238" s="278">
        <v>1492.9499999999998</v>
      </c>
      <c r="G238" s="278">
        <v>1470.3999999999996</v>
      </c>
      <c r="H238" s="278">
        <v>1582.2999999999997</v>
      </c>
      <c r="I238" s="278">
        <v>1604.85</v>
      </c>
      <c r="J238" s="278">
        <v>1638.2499999999998</v>
      </c>
      <c r="K238" s="276">
        <v>1571.45</v>
      </c>
      <c r="L238" s="276">
        <v>1515.5</v>
      </c>
      <c r="M238" s="276">
        <v>15.81554</v>
      </c>
    </row>
    <row r="239" spans="1:13">
      <c r="A239" s="267">
        <v>231</v>
      </c>
      <c r="B239" s="276" t="s">
        <v>1622</v>
      </c>
      <c r="C239" s="277">
        <v>268.14999999999998</v>
      </c>
      <c r="D239" s="278">
        <v>266.84999999999997</v>
      </c>
      <c r="E239" s="278">
        <v>264.69999999999993</v>
      </c>
      <c r="F239" s="278">
        <v>261.24999999999994</v>
      </c>
      <c r="G239" s="278">
        <v>259.09999999999991</v>
      </c>
      <c r="H239" s="278">
        <v>270.29999999999995</v>
      </c>
      <c r="I239" s="278">
        <v>272.44999999999993</v>
      </c>
      <c r="J239" s="278">
        <v>275.89999999999998</v>
      </c>
      <c r="K239" s="276">
        <v>269</v>
      </c>
      <c r="L239" s="276">
        <v>263.39999999999998</v>
      </c>
      <c r="M239" s="276">
        <v>0.68950999999999996</v>
      </c>
    </row>
    <row r="240" spans="1:13">
      <c r="A240" s="267">
        <v>232</v>
      </c>
      <c r="B240" s="276" t="s">
        <v>418</v>
      </c>
      <c r="C240" s="277">
        <v>295.2</v>
      </c>
      <c r="D240" s="278">
        <v>296.28333333333336</v>
      </c>
      <c r="E240" s="278">
        <v>293.81666666666672</v>
      </c>
      <c r="F240" s="278">
        <v>292.43333333333334</v>
      </c>
      <c r="G240" s="278">
        <v>289.9666666666667</v>
      </c>
      <c r="H240" s="278">
        <v>297.66666666666674</v>
      </c>
      <c r="I240" s="278">
        <v>300.13333333333333</v>
      </c>
      <c r="J240" s="278">
        <v>301.51666666666677</v>
      </c>
      <c r="K240" s="276">
        <v>298.75</v>
      </c>
      <c r="L240" s="276">
        <v>294.89999999999998</v>
      </c>
      <c r="M240" s="276">
        <v>0.14749000000000001</v>
      </c>
    </row>
    <row r="241" spans="1:13">
      <c r="A241" s="267">
        <v>233</v>
      </c>
      <c r="B241" s="276" t="s">
        <v>124</v>
      </c>
      <c r="C241" s="277">
        <v>895.5</v>
      </c>
      <c r="D241" s="278">
        <v>884.5333333333333</v>
      </c>
      <c r="E241" s="278">
        <v>869.06666666666661</v>
      </c>
      <c r="F241" s="278">
        <v>842.63333333333333</v>
      </c>
      <c r="G241" s="278">
        <v>827.16666666666663</v>
      </c>
      <c r="H241" s="278">
        <v>910.96666666666658</v>
      </c>
      <c r="I241" s="278">
        <v>926.43333333333328</v>
      </c>
      <c r="J241" s="278">
        <v>952.86666666666656</v>
      </c>
      <c r="K241" s="276">
        <v>900</v>
      </c>
      <c r="L241" s="276">
        <v>858.1</v>
      </c>
      <c r="M241" s="276">
        <v>146.90547000000001</v>
      </c>
    </row>
    <row r="242" spans="1:13">
      <c r="A242" s="267">
        <v>234</v>
      </c>
      <c r="B242" s="276" t="s">
        <v>419</v>
      </c>
      <c r="C242" s="277">
        <v>85.25</v>
      </c>
      <c r="D242" s="278">
        <v>84.649999999999991</v>
      </c>
      <c r="E242" s="278">
        <v>82.699999999999989</v>
      </c>
      <c r="F242" s="278">
        <v>80.149999999999991</v>
      </c>
      <c r="G242" s="278">
        <v>78.199999999999989</v>
      </c>
      <c r="H242" s="278">
        <v>87.199999999999989</v>
      </c>
      <c r="I242" s="278">
        <v>89.15</v>
      </c>
      <c r="J242" s="278">
        <v>91.699999999999989</v>
      </c>
      <c r="K242" s="276">
        <v>86.6</v>
      </c>
      <c r="L242" s="276">
        <v>82.1</v>
      </c>
      <c r="M242" s="276">
        <v>48.149479999999997</v>
      </c>
    </row>
    <row r="243" spans="1:13">
      <c r="A243" s="267">
        <v>235</v>
      </c>
      <c r="B243" s="276" t="s">
        <v>125</v>
      </c>
      <c r="C243" s="277">
        <v>216</v>
      </c>
      <c r="D243" s="278">
        <v>218.73333333333335</v>
      </c>
      <c r="E243" s="278">
        <v>212.26666666666671</v>
      </c>
      <c r="F243" s="278">
        <v>208.53333333333336</v>
      </c>
      <c r="G243" s="278">
        <v>202.06666666666672</v>
      </c>
      <c r="H243" s="278">
        <v>222.4666666666667</v>
      </c>
      <c r="I243" s="278">
        <v>228.93333333333334</v>
      </c>
      <c r="J243" s="278">
        <v>232.66666666666669</v>
      </c>
      <c r="K243" s="276">
        <v>225.2</v>
      </c>
      <c r="L243" s="276">
        <v>215</v>
      </c>
      <c r="M243" s="276">
        <v>175.77448999999999</v>
      </c>
    </row>
    <row r="244" spans="1:13">
      <c r="A244" s="267">
        <v>236</v>
      </c>
      <c r="B244" s="276" t="s">
        <v>126</v>
      </c>
      <c r="C244" s="277">
        <v>1137.8499999999999</v>
      </c>
      <c r="D244" s="278">
        <v>1127.7166666666665</v>
      </c>
      <c r="E244" s="278">
        <v>1115.1833333333329</v>
      </c>
      <c r="F244" s="278">
        <v>1092.5166666666664</v>
      </c>
      <c r="G244" s="278">
        <v>1079.9833333333329</v>
      </c>
      <c r="H244" s="278">
        <v>1150.383333333333</v>
      </c>
      <c r="I244" s="278">
        <v>1162.9166666666663</v>
      </c>
      <c r="J244" s="278">
        <v>1185.583333333333</v>
      </c>
      <c r="K244" s="276">
        <v>1140.25</v>
      </c>
      <c r="L244" s="276">
        <v>1105.05</v>
      </c>
      <c r="M244" s="276">
        <v>89.33802</v>
      </c>
    </row>
    <row r="245" spans="1:13">
      <c r="A245" s="267">
        <v>237</v>
      </c>
      <c r="B245" s="276" t="s">
        <v>1645</v>
      </c>
      <c r="C245" s="277">
        <v>638.04999999999995</v>
      </c>
      <c r="D245" s="278">
        <v>642.01666666666665</v>
      </c>
      <c r="E245" s="278">
        <v>627.0333333333333</v>
      </c>
      <c r="F245" s="278">
        <v>616.01666666666665</v>
      </c>
      <c r="G245" s="278">
        <v>601.0333333333333</v>
      </c>
      <c r="H245" s="278">
        <v>653.0333333333333</v>
      </c>
      <c r="I245" s="278">
        <v>668.01666666666665</v>
      </c>
      <c r="J245" s="278">
        <v>679.0333333333333</v>
      </c>
      <c r="K245" s="276">
        <v>657</v>
      </c>
      <c r="L245" s="276">
        <v>631</v>
      </c>
      <c r="M245" s="276">
        <v>0.31408000000000003</v>
      </c>
    </row>
    <row r="246" spans="1:13">
      <c r="A246" s="267">
        <v>238</v>
      </c>
      <c r="B246" s="276" t="s">
        <v>420</v>
      </c>
      <c r="C246" s="277">
        <v>274.05</v>
      </c>
      <c r="D246" s="278">
        <v>273.34999999999997</v>
      </c>
      <c r="E246" s="278">
        <v>271.69999999999993</v>
      </c>
      <c r="F246" s="278">
        <v>269.34999999999997</v>
      </c>
      <c r="G246" s="278">
        <v>267.69999999999993</v>
      </c>
      <c r="H246" s="278">
        <v>275.69999999999993</v>
      </c>
      <c r="I246" s="278">
        <v>277.34999999999991</v>
      </c>
      <c r="J246" s="278">
        <v>279.69999999999993</v>
      </c>
      <c r="K246" s="276">
        <v>275</v>
      </c>
      <c r="L246" s="276">
        <v>271</v>
      </c>
      <c r="M246" s="276">
        <v>5.5792599999999997</v>
      </c>
    </row>
    <row r="247" spans="1:13">
      <c r="A247" s="267">
        <v>239</v>
      </c>
      <c r="B247" s="276" t="s">
        <v>421</v>
      </c>
      <c r="C247" s="277">
        <v>280.75</v>
      </c>
      <c r="D247" s="278">
        <v>278.5</v>
      </c>
      <c r="E247" s="278">
        <v>275</v>
      </c>
      <c r="F247" s="278">
        <v>269.25</v>
      </c>
      <c r="G247" s="278">
        <v>265.75</v>
      </c>
      <c r="H247" s="278">
        <v>284.25</v>
      </c>
      <c r="I247" s="278">
        <v>287.75</v>
      </c>
      <c r="J247" s="278">
        <v>293.5</v>
      </c>
      <c r="K247" s="276">
        <v>282</v>
      </c>
      <c r="L247" s="276">
        <v>272.75</v>
      </c>
      <c r="M247" s="276">
        <v>2.3987099999999999</v>
      </c>
    </row>
    <row r="248" spans="1:13">
      <c r="A248" s="267">
        <v>240</v>
      </c>
      <c r="B248" s="276" t="s">
        <v>417</v>
      </c>
      <c r="C248" s="277">
        <v>10.85</v>
      </c>
      <c r="D248" s="278">
        <v>10.916666666666666</v>
      </c>
      <c r="E248" s="278">
        <v>10.783333333333331</v>
      </c>
      <c r="F248" s="278">
        <v>10.716666666666665</v>
      </c>
      <c r="G248" s="278">
        <v>10.58333333333333</v>
      </c>
      <c r="H248" s="278">
        <v>10.983333333333333</v>
      </c>
      <c r="I248" s="278">
        <v>11.116666666666669</v>
      </c>
      <c r="J248" s="278">
        <v>11.183333333333334</v>
      </c>
      <c r="K248" s="276">
        <v>11.05</v>
      </c>
      <c r="L248" s="276">
        <v>10.85</v>
      </c>
      <c r="M248" s="276">
        <v>28.048829999999999</v>
      </c>
    </row>
    <row r="249" spans="1:13">
      <c r="A249" s="267">
        <v>241</v>
      </c>
      <c r="B249" s="276" t="s">
        <v>127</v>
      </c>
      <c r="C249" s="277">
        <v>85.85</v>
      </c>
      <c r="D249" s="278">
        <v>85.316666666666663</v>
      </c>
      <c r="E249" s="278">
        <v>84.633333333333326</v>
      </c>
      <c r="F249" s="278">
        <v>83.416666666666657</v>
      </c>
      <c r="G249" s="278">
        <v>82.73333333333332</v>
      </c>
      <c r="H249" s="278">
        <v>86.533333333333331</v>
      </c>
      <c r="I249" s="278">
        <v>87.216666666666669</v>
      </c>
      <c r="J249" s="278">
        <v>88.433333333333337</v>
      </c>
      <c r="K249" s="276">
        <v>86</v>
      </c>
      <c r="L249" s="276">
        <v>84.1</v>
      </c>
      <c r="M249" s="276">
        <v>143.86967000000001</v>
      </c>
    </row>
    <row r="250" spans="1:13">
      <c r="A250" s="267">
        <v>242</v>
      </c>
      <c r="B250" s="276" t="s">
        <v>262</v>
      </c>
      <c r="C250" s="277">
        <v>2273.8000000000002</v>
      </c>
      <c r="D250" s="278">
        <v>2261</v>
      </c>
      <c r="E250" s="278">
        <v>2223</v>
      </c>
      <c r="F250" s="278">
        <v>2172.1999999999998</v>
      </c>
      <c r="G250" s="278">
        <v>2134.1999999999998</v>
      </c>
      <c r="H250" s="278">
        <v>2311.8000000000002</v>
      </c>
      <c r="I250" s="278">
        <v>2349.8000000000002</v>
      </c>
      <c r="J250" s="278">
        <v>2400.6000000000004</v>
      </c>
      <c r="K250" s="276">
        <v>2299</v>
      </c>
      <c r="L250" s="276">
        <v>2210.1999999999998</v>
      </c>
      <c r="M250" s="276">
        <v>9.4271700000000003</v>
      </c>
    </row>
    <row r="251" spans="1:13">
      <c r="A251" s="267">
        <v>243</v>
      </c>
      <c r="B251" s="276" t="s">
        <v>408</v>
      </c>
      <c r="C251" s="277">
        <v>119.15</v>
      </c>
      <c r="D251" s="278">
        <v>119.55000000000001</v>
      </c>
      <c r="E251" s="278">
        <v>118.15000000000002</v>
      </c>
      <c r="F251" s="278">
        <v>117.15</v>
      </c>
      <c r="G251" s="278">
        <v>115.75000000000001</v>
      </c>
      <c r="H251" s="278">
        <v>120.55000000000003</v>
      </c>
      <c r="I251" s="278">
        <v>121.95</v>
      </c>
      <c r="J251" s="278">
        <v>122.95000000000003</v>
      </c>
      <c r="K251" s="276">
        <v>120.95</v>
      </c>
      <c r="L251" s="276">
        <v>118.55</v>
      </c>
      <c r="M251" s="276">
        <v>3.7987899999999999</v>
      </c>
    </row>
    <row r="252" spans="1:13">
      <c r="A252" s="267">
        <v>244</v>
      </c>
      <c r="B252" s="276" t="s">
        <v>409</v>
      </c>
      <c r="C252" s="277">
        <v>85.9</v>
      </c>
      <c r="D252" s="278">
        <v>85.833333333333329</v>
      </c>
      <c r="E252" s="278">
        <v>84.716666666666654</v>
      </c>
      <c r="F252" s="278">
        <v>83.533333333333331</v>
      </c>
      <c r="G252" s="278">
        <v>82.416666666666657</v>
      </c>
      <c r="H252" s="278">
        <v>87.016666666666652</v>
      </c>
      <c r="I252" s="278">
        <v>88.133333333333326</v>
      </c>
      <c r="J252" s="278">
        <v>89.316666666666649</v>
      </c>
      <c r="K252" s="276">
        <v>86.95</v>
      </c>
      <c r="L252" s="276">
        <v>84.65</v>
      </c>
      <c r="M252" s="276">
        <v>7.9042000000000003</v>
      </c>
    </row>
    <row r="253" spans="1:13">
      <c r="A253" s="267">
        <v>245</v>
      </c>
      <c r="B253" s="276" t="s">
        <v>2931</v>
      </c>
      <c r="C253" s="277">
        <v>1358.1</v>
      </c>
      <c r="D253" s="278">
        <v>1359.8666666666666</v>
      </c>
      <c r="E253" s="278">
        <v>1351.7333333333331</v>
      </c>
      <c r="F253" s="278">
        <v>1345.3666666666666</v>
      </c>
      <c r="G253" s="278">
        <v>1337.2333333333331</v>
      </c>
      <c r="H253" s="278">
        <v>1366.2333333333331</v>
      </c>
      <c r="I253" s="278">
        <v>1374.3666666666668</v>
      </c>
      <c r="J253" s="278">
        <v>1380.7333333333331</v>
      </c>
      <c r="K253" s="276">
        <v>1368</v>
      </c>
      <c r="L253" s="276">
        <v>1353.5</v>
      </c>
      <c r="M253" s="276">
        <v>1.89344</v>
      </c>
    </row>
    <row r="254" spans="1:13">
      <c r="A254" s="267">
        <v>246</v>
      </c>
      <c r="B254" s="276" t="s">
        <v>402</v>
      </c>
      <c r="C254" s="277">
        <v>445</v>
      </c>
      <c r="D254" s="278">
        <v>443.33333333333331</v>
      </c>
      <c r="E254" s="278">
        <v>436.66666666666663</v>
      </c>
      <c r="F254" s="278">
        <v>428.33333333333331</v>
      </c>
      <c r="G254" s="278">
        <v>421.66666666666663</v>
      </c>
      <c r="H254" s="278">
        <v>451.66666666666663</v>
      </c>
      <c r="I254" s="278">
        <v>458.33333333333326</v>
      </c>
      <c r="J254" s="278">
        <v>466.66666666666663</v>
      </c>
      <c r="K254" s="276">
        <v>450</v>
      </c>
      <c r="L254" s="276">
        <v>435</v>
      </c>
      <c r="M254" s="276">
        <v>7.6306599999999998</v>
      </c>
    </row>
    <row r="255" spans="1:13">
      <c r="A255" s="267">
        <v>247</v>
      </c>
      <c r="B255" s="276" t="s">
        <v>128</v>
      </c>
      <c r="C255" s="277">
        <v>194.4</v>
      </c>
      <c r="D255" s="278">
        <v>194.38333333333333</v>
      </c>
      <c r="E255" s="278">
        <v>192.41666666666666</v>
      </c>
      <c r="F255" s="278">
        <v>190.43333333333334</v>
      </c>
      <c r="G255" s="278">
        <v>188.46666666666667</v>
      </c>
      <c r="H255" s="278">
        <v>196.36666666666665</v>
      </c>
      <c r="I255" s="278">
        <v>198.33333333333334</v>
      </c>
      <c r="J255" s="278">
        <v>200.31666666666663</v>
      </c>
      <c r="K255" s="276">
        <v>196.35</v>
      </c>
      <c r="L255" s="276">
        <v>192.4</v>
      </c>
      <c r="M255" s="276">
        <v>158.93346</v>
      </c>
    </row>
    <row r="256" spans="1:13">
      <c r="A256" s="267">
        <v>248</v>
      </c>
      <c r="B256" s="276" t="s">
        <v>413</v>
      </c>
      <c r="C256" s="277">
        <v>267.39999999999998</v>
      </c>
      <c r="D256" s="278">
        <v>266.86666666666662</v>
      </c>
      <c r="E256" s="278">
        <v>260.83333333333326</v>
      </c>
      <c r="F256" s="278">
        <v>254.26666666666665</v>
      </c>
      <c r="G256" s="278">
        <v>248.23333333333329</v>
      </c>
      <c r="H256" s="278">
        <v>273.43333333333322</v>
      </c>
      <c r="I256" s="278">
        <v>279.46666666666664</v>
      </c>
      <c r="J256" s="278">
        <v>286.03333333333319</v>
      </c>
      <c r="K256" s="276">
        <v>272.89999999999998</v>
      </c>
      <c r="L256" s="276">
        <v>260.3</v>
      </c>
      <c r="M256" s="276">
        <v>1.2265200000000001</v>
      </c>
    </row>
    <row r="257" spans="1:13">
      <c r="A257" s="267">
        <v>249</v>
      </c>
      <c r="B257" s="276" t="s">
        <v>411</v>
      </c>
      <c r="C257" s="277">
        <v>124.2</v>
      </c>
      <c r="D257" s="278">
        <v>124.65000000000002</v>
      </c>
      <c r="E257" s="278">
        <v>123.20000000000005</v>
      </c>
      <c r="F257" s="278">
        <v>122.20000000000003</v>
      </c>
      <c r="G257" s="278">
        <v>120.75000000000006</v>
      </c>
      <c r="H257" s="278">
        <v>125.65000000000003</v>
      </c>
      <c r="I257" s="278">
        <v>127.1</v>
      </c>
      <c r="J257" s="278">
        <v>128.10000000000002</v>
      </c>
      <c r="K257" s="276">
        <v>126.1</v>
      </c>
      <c r="L257" s="276">
        <v>123.65</v>
      </c>
      <c r="M257" s="276">
        <v>4.3955799999999998</v>
      </c>
    </row>
    <row r="258" spans="1:13">
      <c r="A258" s="267">
        <v>250</v>
      </c>
      <c r="B258" s="276" t="s">
        <v>431</v>
      </c>
      <c r="C258" s="277">
        <v>24.05</v>
      </c>
      <c r="D258" s="278">
        <v>24.200000000000003</v>
      </c>
      <c r="E258" s="278">
        <v>23.800000000000004</v>
      </c>
      <c r="F258" s="278">
        <v>23.55</v>
      </c>
      <c r="G258" s="278">
        <v>23.150000000000002</v>
      </c>
      <c r="H258" s="278">
        <v>24.450000000000006</v>
      </c>
      <c r="I258" s="278">
        <v>24.850000000000005</v>
      </c>
      <c r="J258" s="278">
        <v>25.100000000000009</v>
      </c>
      <c r="K258" s="276">
        <v>24.6</v>
      </c>
      <c r="L258" s="276">
        <v>23.95</v>
      </c>
      <c r="M258" s="276">
        <v>46.3279</v>
      </c>
    </row>
    <row r="259" spans="1:13">
      <c r="A259" s="267">
        <v>251</v>
      </c>
      <c r="B259" s="276" t="s">
        <v>428</v>
      </c>
      <c r="C259" s="277">
        <v>40.6</v>
      </c>
      <c r="D259" s="278">
        <v>40.516666666666673</v>
      </c>
      <c r="E259" s="278">
        <v>39.833333333333343</v>
      </c>
      <c r="F259" s="278">
        <v>39.06666666666667</v>
      </c>
      <c r="G259" s="278">
        <v>38.38333333333334</v>
      </c>
      <c r="H259" s="278">
        <v>41.283333333333346</v>
      </c>
      <c r="I259" s="278">
        <v>41.966666666666669</v>
      </c>
      <c r="J259" s="278">
        <v>42.733333333333348</v>
      </c>
      <c r="K259" s="276">
        <v>41.2</v>
      </c>
      <c r="L259" s="276">
        <v>39.75</v>
      </c>
      <c r="M259" s="276">
        <v>4.10067</v>
      </c>
    </row>
    <row r="260" spans="1:13">
      <c r="A260" s="267">
        <v>252</v>
      </c>
      <c r="B260" s="276" t="s">
        <v>429</v>
      </c>
      <c r="C260" s="277">
        <v>93.15</v>
      </c>
      <c r="D260" s="278">
        <v>93.316666666666663</v>
      </c>
      <c r="E260" s="278">
        <v>91.033333333333331</v>
      </c>
      <c r="F260" s="278">
        <v>88.916666666666671</v>
      </c>
      <c r="G260" s="278">
        <v>86.63333333333334</v>
      </c>
      <c r="H260" s="278">
        <v>95.433333333333323</v>
      </c>
      <c r="I260" s="278">
        <v>97.716666666666654</v>
      </c>
      <c r="J260" s="278">
        <v>99.833333333333314</v>
      </c>
      <c r="K260" s="276">
        <v>95.6</v>
      </c>
      <c r="L260" s="276">
        <v>91.2</v>
      </c>
      <c r="M260" s="276">
        <v>20.49034</v>
      </c>
    </row>
    <row r="261" spans="1:13">
      <c r="A261" s="267">
        <v>253</v>
      </c>
      <c r="B261" s="276" t="s">
        <v>432</v>
      </c>
      <c r="C261" s="277">
        <v>56.75</v>
      </c>
      <c r="D261" s="278">
        <v>56.5</v>
      </c>
      <c r="E261" s="278">
        <v>56.1</v>
      </c>
      <c r="F261" s="278">
        <v>55.45</v>
      </c>
      <c r="G261" s="278">
        <v>55.050000000000004</v>
      </c>
      <c r="H261" s="278">
        <v>57.15</v>
      </c>
      <c r="I261" s="278">
        <v>57.550000000000004</v>
      </c>
      <c r="J261" s="278">
        <v>58.199999999999996</v>
      </c>
      <c r="K261" s="276">
        <v>56.9</v>
      </c>
      <c r="L261" s="276">
        <v>55.85</v>
      </c>
      <c r="M261" s="276">
        <v>8.0014099999999999</v>
      </c>
    </row>
    <row r="262" spans="1:13">
      <c r="A262" s="267">
        <v>254</v>
      </c>
      <c r="B262" s="276" t="s">
        <v>422</v>
      </c>
      <c r="C262" s="277">
        <v>1005.55</v>
      </c>
      <c r="D262" s="278">
        <v>1004.6999999999999</v>
      </c>
      <c r="E262" s="278">
        <v>998.14999999999986</v>
      </c>
      <c r="F262" s="278">
        <v>990.74999999999989</v>
      </c>
      <c r="G262" s="278">
        <v>984.19999999999982</v>
      </c>
      <c r="H262" s="278">
        <v>1012.0999999999999</v>
      </c>
      <c r="I262" s="278">
        <v>1018.6499999999999</v>
      </c>
      <c r="J262" s="278">
        <v>1026.05</v>
      </c>
      <c r="K262" s="276">
        <v>1011.25</v>
      </c>
      <c r="L262" s="276">
        <v>997.3</v>
      </c>
      <c r="M262" s="276">
        <v>2.4397899999999999</v>
      </c>
    </row>
    <row r="263" spans="1:13">
      <c r="A263" s="267">
        <v>255</v>
      </c>
      <c r="B263" s="276" t="s">
        <v>436</v>
      </c>
      <c r="C263" s="277">
        <v>2242.85</v>
      </c>
      <c r="D263" s="278">
        <v>2265.5499999999997</v>
      </c>
      <c r="E263" s="278">
        <v>2207.2999999999993</v>
      </c>
      <c r="F263" s="278">
        <v>2171.7499999999995</v>
      </c>
      <c r="G263" s="278">
        <v>2113.4999999999991</v>
      </c>
      <c r="H263" s="278">
        <v>2301.0999999999995</v>
      </c>
      <c r="I263" s="278">
        <v>2359.3500000000004</v>
      </c>
      <c r="J263" s="278">
        <v>2394.8999999999996</v>
      </c>
      <c r="K263" s="276">
        <v>2323.8000000000002</v>
      </c>
      <c r="L263" s="276">
        <v>2230</v>
      </c>
      <c r="M263" s="276">
        <v>0.20577999999999999</v>
      </c>
    </row>
    <row r="264" spans="1:13">
      <c r="A264" s="267">
        <v>256</v>
      </c>
      <c r="B264" s="276" t="s">
        <v>433</v>
      </c>
      <c r="C264" s="277">
        <v>72</v>
      </c>
      <c r="D264" s="278">
        <v>71.416666666666671</v>
      </c>
      <c r="E264" s="278">
        <v>69.733333333333348</v>
      </c>
      <c r="F264" s="278">
        <v>67.466666666666683</v>
      </c>
      <c r="G264" s="278">
        <v>65.78333333333336</v>
      </c>
      <c r="H264" s="278">
        <v>73.683333333333337</v>
      </c>
      <c r="I264" s="278">
        <v>75.366666666666646</v>
      </c>
      <c r="J264" s="278">
        <v>77.633333333333326</v>
      </c>
      <c r="K264" s="276">
        <v>73.099999999999994</v>
      </c>
      <c r="L264" s="276">
        <v>69.150000000000006</v>
      </c>
      <c r="M264" s="276">
        <v>23.776319999999998</v>
      </c>
    </row>
    <row r="265" spans="1:13">
      <c r="A265" s="267">
        <v>257</v>
      </c>
      <c r="B265" s="276" t="s">
        <v>129</v>
      </c>
      <c r="C265" s="277">
        <v>253.15</v>
      </c>
      <c r="D265" s="278">
        <v>251.4</v>
      </c>
      <c r="E265" s="278">
        <v>245.35000000000002</v>
      </c>
      <c r="F265" s="278">
        <v>237.55</v>
      </c>
      <c r="G265" s="278">
        <v>231.50000000000003</v>
      </c>
      <c r="H265" s="278">
        <v>259.20000000000005</v>
      </c>
      <c r="I265" s="278">
        <v>265.25</v>
      </c>
      <c r="J265" s="278">
        <v>273.05</v>
      </c>
      <c r="K265" s="276">
        <v>257.45</v>
      </c>
      <c r="L265" s="276">
        <v>243.6</v>
      </c>
      <c r="M265" s="276">
        <v>97.346969999999999</v>
      </c>
    </row>
    <row r="266" spans="1:13">
      <c r="A266" s="267">
        <v>258</v>
      </c>
      <c r="B266" s="276" t="s">
        <v>423</v>
      </c>
      <c r="C266" s="277">
        <v>2064.1</v>
      </c>
      <c r="D266" s="278">
        <v>2057.85</v>
      </c>
      <c r="E266" s="278">
        <v>2030.6999999999998</v>
      </c>
      <c r="F266" s="278">
        <v>1997.3</v>
      </c>
      <c r="G266" s="278">
        <v>1970.1499999999999</v>
      </c>
      <c r="H266" s="278">
        <v>2091.25</v>
      </c>
      <c r="I266" s="278">
        <v>2118.4000000000005</v>
      </c>
      <c r="J266" s="278">
        <v>2151.7999999999997</v>
      </c>
      <c r="K266" s="276">
        <v>2085</v>
      </c>
      <c r="L266" s="276">
        <v>2024.45</v>
      </c>
      <c r="M266" s="276">
        <v>1.5389299999999999</v>
      </c>
    </row>
    <row r="267" spans="1:13">
      <c r="A267" s="267">
        <v>259</v>
      </c>
      <c r="B267" s="276" t="s">
        <v>424</v>
      </c>
      <c r="C267" s="277">
        <v>354.55</v>
      </c>
      <c r="D267" s="278">
        <v>347.31666666666666</v>
      </c>
      <c r="E267" s="278">
        <v>338.68333333333334</v>
      </c>
      <c r="F267" s="278">
        <v>322.81666666666666</v>
      </c>
      <c r="G267" s="278">
        <v>314.18333333333334</v>
      </c>
      <c r="H267" s="278">
        <v>363.18333333333334</v>
      </c>
      <c r="I267" s="278">
        <v>371.81666666666666</v>
      </c>
      <c r="J267" s="278">
        <v>387.68333333333334</v>
      </c>
      <c r="K267" s="276">
        <v>355.95</v>
      </c>
      <c r="L267" s="276">
        <v>331.45</v>
      </c>
      <c r="M267" s="276">
        <v>10.120710000000001</v>
      </c>
    </row>
    <row r="268" spans="1:13">
      <c r="A268" s="267">
        <v>260</v>
      </c>
      <c r="B268" s="276" t="s">
        <v>425</v>
      </c>
      <c r="C268" s="277">
        <v>97.5</v>
      </c>
      <c r="D268" s="278">
        <v>97.466666666666654</v>
      </c>
      <c r="E268" s="278">
        <v>96.283333333333303</v>
      </c>
      <c r="F268" s="278">
        <v>95.066666666666649</v>
      </c>
      <c r="G268" s="278">
        <v>93.883333333333297</v>
      </c>
      <c r="H268" s="278">
        <v>98.683333333333309</v>
      </c>
      <c r="I268" s="278">
        <v>99.866666666666674</v>
      </c>
      <c r="J268" s="278">
        <v>101.08333333333331</v>
      </c>
      <c r="K268" s="276">
        <v>98.65</v>
      </c>
      <c r="L268" s="276">
        <v>96.25</v>
      </c>
      <c r="M268" s="276">
        <v>8.2123200000000001</v>
      </c>
    </row>
    <row r="269" spans="1:13">
      <c r="A269" s="267">
        <v>261</v>
      </c>
      <c r="B269" s="276" t="s">
        <v>426</v>
      </c>
      <c r="C269" s="277">
        <v>82.3</v>
      </c>
      <c r="D269" s="278">
        <v>82.5</v>
      </c>
      <c r="E269" s="278">
        <v>81.5</v>
      </c>
      <c r="F269" s="278">
        <v>80.7</v>
      </c>
      <c r="G269" s="278">
        <v>79.7</v>
      </c>
      <c r="H269" s="278">
        <v>83.3</v>
      </c>
      <c r="I269" s="278">
        <v>84.3</v>
      </c>
      <c r="J269" s="278">
        <v>85.1</v>
      </c>
      <c r="K269" s="276">
        <v>83.5</v>
      </c>
      <c r="L269" s="276">
        <v>81.7</v>
      </c>
      <c r="M269" s="276">
        <v>19.918990000000001</v>
      </c>
    </row>
    <row r="270" spans="1:13">
      <c r="A270" s="267">
        <v>262</v>
      </c>
      <c r="B270" s="276" t="s">
        <v>427</v>
      </c>
      <c r="C270" s="277">
        <v>82.55</v>
      </c>
      <c r="D270" s="278">
        <v>82.149999999999991</v>
      </c>
      <c r="E270" s="278">
        <v>80.999999999999986</v>
      </c>
      <c r="F270" s="278">
        <v>79.449999999999989</v>
      </c>
      <c r="G270" s="278">
        <v>78.299999999999983</v>
      </c>
      <c r="H270" s="278">
        <v>83.699999999999989</v>
      </c>
      <c r="I270" s="278">
        <v>84.85</v>
      </c>
      <c r="J270" s="278">
        <v>86.399999999999991</v>
      </c>
      <c r="K270" s="276">
        <v>83.3</v>
      </c>
      <c r="L270" s="276">
        <v>80.599999999999994</v>
      </c>
      <c r="M270" s="276">
        <v>18.893830000000001</v>
      </c>
    </row>
    <row r="271" spans="1:13">
      <c r="A271" s="267">
        <v>263</v>
      </c>
      <c r="B271" s="276" t="s">
        <v>435</v>
      </c>
      <c r="C271" s="277">
        <v>64.349999999999994</v>
      </c>
      <c r="D271" s="278">
        <v>64.133333333333326</v>
      </c>
      <c r="E271" s="278">
        <v>62.766666666666652</v>
      </c>
      <c r="F271" s="278">
        <v>61.183333333333323</v>
      </c>
      <c r="G271" s="278">
        <v>59.816666666666649</v>
      </c>
      <c r="H271" s="278">
        <v>65.716666666666654</v>
      </c>
      <c r="I271" s="278">
        <v>67.083333333333329</v>
      </c>
      <c r="J271" s="278">
        <v>68.666666666666657</v>
      </c>
      <c r="K271" s="276">
        <v>65.5</v>
      </c>
      <c r="L271" s="276">
        <v>62.55</v>
      </c>
      <c r="M271" s="276">
        <v>4.0602099999999997</v>
      </c>
    </row>
    <row r="272" spans="1:13">
      <c r="A272" s="267">
        <v>264</v>
      </c>
      <c r="B272" s="276" t="s">
        <v>434</v>
      </c>
      <c r="C272" s="277">
        <v>120.05</v>
      </c>
      <c r="D272" s="278">
        <v>119.58333333333333</v>
      </c>
      <c r="E272" s="278">
        <v>118.16666666666666</v>
      </c>
      <c r="F272" s="278">
        <v>116.28333333333333</v>
      </c>
      <c r="G272" s="278">
        <v>114.86666666666666</v>
      </c>
      <c r="H272" s="278">
        <v>121.46666666666665</v>
      </c>
      <c r="I272" s="278">
        <v>122.88333333333331</v>
      </c>
      <c r="J272" s="278">
        <v>124.76666666666665</v>
      </c>
      <c r="K272" s="276">
        <v>121</v>
      </c>
      <c r="L272" s="276">
        <v>117.7</v>
      </c>
      <c r="M272" s="276">
        <v>4.4140300000000003</v>
      </c>
    </row>
    <row r="273" spans="1:13">
      <c r="A273" s="267">
        <v>265</v>
      </c>
      <c r="B273" s="276" t="s">
        <v>263</v>
      </c>
      <c r="C273" s="277">
        <v>63.1</v>
      </c>
      <c r="D273" s="278">
        <v>63.300000000000004</v>
      </c>
      <c r="E273" s="278">
        <v>62.050000000000011</v>
      </c>
      <c r="F273" s="278">
        <v>61.000000000000007</v>
      </c>
      <c r="G273" s="278">
        <v>59.750000000000014</v>
      </c>
      <c r="H273" s="278">
        <v>64.350000000000009</v>
      </c>
      <c r="I273" s="278">
        <v>65.599999999999994</v>
      </c>
      <c r="J273" s="278">
        <v>66.650000000000006</v>
      </c>
      <c r="K273" s="276">
        <v>64.55</v>
      </c>
      <c r="L273" s="276">
        <v>62.25</v>
      </c>
      <c r="M273" s="276">
        <v>21.91376</v>
      </c>
    </row>
    <row r="274" spans="1:13">
      <c r="A274" s="267">
        <v>266</v>
      </c>
      <c r="B274" s="276" t="s">
        <v>130</v>
      </c>
      <c r="C274" s="277">
        <v>358.15</v>
      </c>
      <c r="D274" s="278">
        <v>356.33333333333331</v>
      </c>
      <c r="E274" s="278">
        <v>353.66666666666663</v>
      </c>
      <c r="F274" s="278">
        <v>349.18333333333334</v>
      </c>
      <c r="G274" s="278">
        <v>346.51666666666665</v>
      </c>
      <c r="H274" s="278">
        <v>360.81666666666661</v>
      </c>
      <c r="I274" s="278">
        <v>363.48333333333323</v>
      </c>
      <c r="J274" s="278">
        <v>367.96666666666658</v>
      </c>
      <c r="K274" s="276">
        <v>359</v>
      </c>
      <c r="L274" s="276">
        <v>351.85</v>
      </c>
      <c r="M274" s="276">
        <v>64.754559999999998</v>
      </c>
    </row>
    <row r="275" spans="1:13">
      <c r="A275" s="267">
        <v>267</v>
      </c>
      <c r="B275" s="276" t="s">
        <v>264</v>
      </c>
      <c r="C275" s="277">
        <v>727.1</v>
      </c>
      <c r="D275" s="278">
        <v>724.88333333333333</v>
      </c>
      <c r="E275" s="278">
        <v>714.9666666666667</v>
      </c>
      <c r="F275" s="278">
        <v>702.83333333333337</v>
      </c>
      <c r="G275" s="278">
        <v>692.91666666666674</v>
      </c>
      <c r="H275" s="278">
        <v>737.01666666666665</v>
      </c>
      <c r="I275" s="278">
        <v>746.93333333333339</v>
      </c>
      <c r="J275" s="278">
        <v>759.06666666666661</v>
      </c>
      <c r="K275" s="276">
        <v>734.8</v>
      </c>
      <c r="L275" s="276">
        <v>712.75</v>
      </c>
      <c r="M275" s="276">
        <v>2.2162999999999999</v>
      </c>
    </row>
    <row r="276" spans="1:13">
      <c r="A276" s="267">
        <v>268</v>
      </c>
      <c r="B276" s="276" t="s">
        <v>131</v>
      </c>
      <c r="C276" s="277">
        <v>2511.9499999999998</v>
      </c>
      <c r="D276" s="278">
        <v>2509.35</v>
      </c>
      <c r="E276" s="278">
        <v>2468.6999999999998</v>
      </c>
      <c r="F276" s="278">
        <v>2425.4499999999998</v>
      </c>
      <c r="G276" s="278">
        <v>2384.7999999999997</v>
      </c>
      <c r="H276" s="278">
        <v>2552.6</v>
      </c>
      <c r="I276" s="278">
        <v>2593.2500000000005</v>
      </c>
      <c r="J276" s="278">
        <v>2636.5</v>
      </c>
      <c r="K276" s="276">
        <v>2550</v>
      </c>
      <c r="L276" s="276">
        <v>2466.1</v>
      </c>
      <c r="M276" s="276">
        <v>6.6936600000000004</v>
      </c>
    </row>
    <row r="277" spans="1:13">
      <c r="A277" s="267">
        <v>269</v>
      </c>
      <c r="B277" s="276" t="s">
        <v>132</v>
      </c>
      <c r="C277" s="277">
        <v>599.5</v>
      </c>
      <c r="D277" s="278">
        <v>602.08333333333337</v>
      </c>
      <c r="E277" s="278">
        <v>591.66666666666674</v>
      </c>
      <c r="F277" s="278">
        <v>583.83333333333337</v>
      </c>
      <c r="G277" s="278">
        <v>573.41666666666674</v>
      </c>
      <c r="H277" s="278">
        <v>609.91666666666674</v>
      </c>
      <c r="I277" s="278">
        <v>620.33333333333348</v>
      </c>
      <c r="J277" s="278">
        <v>628.16666666666674</v>
      </c>
      <c r="K277" s="276">
        <v>612.5</v>
      </c>
      <c r="L277" s="276">
        <v>594.25</v>
      </c>
      <c r="M277" s="276">
        <v>6.3856099999999998</v>
      </c>
    </row>
    <row r="278" spans="1:13">
      <c r="A278" s="267">
        <v>270</v>
      </c>
      <c r="B278" s="276" t="s">
        <v>437</v>
      </c>
      <c r="C278" s="277">
        <v>143.4</v>
      </c>
      <c r="D278" s="278">
        <v>142.96666666666667</v>
      </c>
      <c r="E278" s="278">
        <v>141.03333333333333</v>
      </c>
      <c r="F278" s="278">
        <v>138.66666666666666</v>
      </c>
      <c r="G278" s="278">
        <v>136.73333333333332</v>
      </c>
      <c r="H278" s="278">
        <v>145.33333333333334</v>
      </c>
      <c r="I278" s="278">
        <v>147.26666666666668</v>
      </c>
      <c r="J278" s="278">
        <v>149.63333333333335</v>
      </c>
      <c r="K278" s="276">
        <v>144.9</v>
      </c>
      <c r="L278" s="276">
        <v>140.6</v>
      </c>
      <c r="M278" s="276">
        <v>7.12127</v>
      </c>
    </row>
    <row r="279" spans="1:13">
      <c r="A279" s="267">
        <v>271</v>
      </c>
      <c r="B279" s="276" t="s">
        <v>443</v>
      </c>
      <c r="C279" s="277">
        <v>674.35</v>
      </c>
      <c r="D279" s="278">
        <v>667.9</v>
      </c>
      <c r="E279" s="278">
        <v>654.65</v>
      </c>
      <c r="F279" s="278">
        <v>634.95000000000005</v>
      </c>
      <c r="G279" s="278">
        <v>621.70000000000005</v>
      </c>
      <c r="H279" s="278">
        <v>687.59999999999991</v>
      </c>
      <c r="I279" s="278">
        <v>700.84999999999991</v>
      </c>
      <c r="J279" s="278">
        <v>720.54999999999984</v>
      </c>
      <c r="K279" s="276">
        <v>681.15</v>
      </c>
      <c r="L279" s="276">
        <v>648.20000000000005</v>
      </c>
      <c r="M279" s="276">
        <v>8.5514899999999994</v>
      </c>
    </row>
    <row r="280" spans="1:13">
      <c r="A280" s="267">
        <v>272</v>
      </c>
      <c r="B280" s="276" t="s">
        <v>444</v>
      </c>
      <c r="C280" s="277">
        <v>323.89999999999998</v>
      </c>
      <c r="D280" s="278">
        <v>324.88333333333333</v>
      </c>
      <c r="E280" s="278">
        <v>319.76666666666665</v>
      </c>
      <c r="F280" s="278">
        <v>315.63333333333333</v>
      </c>
      <c r="G280" s="278">
        <v>310.51666666666665</v>
      </c>
      <c r="H280" s="278">
        <v>329.01666666666665</v>
      </c>
      <c r="I280" s="278">
        <v>334.13333333333333</v>
      </c>
      <c r="J280" s="278">
        <v>338.26666666666665</v>
      </c>
      <c r="K280" s="276">
        <v>330</v>
      </c>
      <c r="L280" s="276">
        <v>320.75</v>
      </c>
      <c r="M280" s="276">
        <v>3.3112200000000001</v>
      </c>
    </row>
    <row r="281" spans="1:13">
      <c r="A281" s="267">
        <v>273</v>
      </c>
      <c r="B281" s="276" t="s">
        <v>445</v>
      </c>
      <c r="C281" s="277">
        <v>547.65</v>
      </c>
      <c r="D281" s="278">
        <v>545.2833333333333</v>
      </c>
      <c r="E281" s="278">
        <v>537.61666666666656</v>
      </c>
      <c r="F281" s="278">
        <v>527.58333333333326</v>
      </c>
      <c r="G281" s="278">
        <v>519.91666666666652</v>
      </c>
      <c r="H281" s="278">
        <v>555.31666666666661</v>
      </c>
      <c r="I281" s="278">
        <v>562.98333333333335</v>
      </c>
      <c r="J281" s="278">
        <v>573.01666666666665</v>
      </c>
      <c r="K281" s="276">
        <v>552.95000000000005</v>
      </c>
      <c r="L281" s="276">
        <v>535.25</v>
      </c>
      <c r="M281" s="276">
        <v>2.82084</v>
      </c>
    </row>
    <row r="282" spans="1:13">
      <c r="A282" s="267">
        <v>274</v>
      </c>
      <c r="B282" s="276" t="s">
        <v>447</v>
      </c>
      <c r="C282" s="277">
        <v>37.35</v>
      </c>
      <c r="D282" s="278">
        <v>37.5</v>
      </c>
      <c r="E282" s="278">
        <v>37.1</v>
      </c>
      <c r="F282" s="278">
        <v>36.85</v>
      </c>
      <c r="G282" s="278">
        <v>36.450000000000003</v>
      </c>
      <c r="H282" s="278">
        <v>37.75</v>
      </c>
      <c r="I282" s="278">
        <v>38.150000000000006</v>
      </c>
      <c r="J282" s="278">
        <v>38.4</v>
      </c>
      <c r="K282" s="276">
        <v>37.9</v>
      </c>
      <c r="L282" s="276">
        <v>37.25</v>
      </c>
      <c r="M282" s="276">
        <v>11.48915</v>
      </c>
    </row>
    <row r="283" spans="1:13">
      <c r="A283" s="267">
        <v>275</v>
      </c>
      <c r="B283" s="276" t="s">
        <v>449</v>
      </c>
      <c r="C283" s="277">
        <v>375.5</v>
      </c>
      <c r="D283" s="278">
        <v>370.33333333333331</v>
      </c>
      <c r="E283" s="278">
        <v>362.96666666666664</v>
      </c>
      <c r="F283" s="278">
        <v>350.43333333333334</v>
      </c>
      <c r="G283" s="278">
        <v>343.06666666666666</v>
      </c>
      <c r="H283" s="278">
        <v>382.86666666666662</v>
      </c>
      <c r="I283" s="278">
        <v>390.23333333333329</v>
      </c>
      <c r="J283" s="278">
        <v>402.76666666666659</v>
      </c>
      <c r="K283" s="276">
        <v>377.7</v>
      </c>
      <c r="L283" s="276">
        <v>357.8</v>
      </c>
      <c r="M283" s="276">
        <v>11.59538</v>
      </c>
    </row>
    <row r="284" spans="1:13">
      <c r="A284" s="267">
        <v>276</v>
      </c>
      <c r="B284" s="276" t="s">
        <v>439</v>
      </c>
      <c r="C284" s="277">
        <v>417.95</v>
      </c>
      <c r="D284" s="278">
        <v>426.68333333333339</v>
      </c>
      <c r="E284" s="278">
        <v>405.36666666666679</v>
      </c>
      <c r="F284" s="278">
        <v>392.78333333333342</v>
      </c>
      <c r="G284" s="278">
        <v>371.46666666666681</v>
      </c>
      <c r="H284" s="278">
        <v>439.26666666666677</v>
      </c>
      <c r="I284" s="278">
        <v>460.58333333333337</v>
      </c>
      <c r="J284" s="278">
        <v>473.16666666666674</v>
      </c>
      <c r="K284" s="276">
        <v>448</v>
      </c>
      <c r="L284" s="276">
        <v>414.1</v>
      </c>
      <c r="M284" s="276">
        <v>3.4418799999999998</v>
      </c>
    </row>
    <row r="285" spans="1:13">
      <c r="A285" s="267">
        <v>277</v>
      </c>
      <c r="B285" s="276" t="s">
        <v>440</v>
      </c>
      <c r="C285" s="277">
        <v>286.25</v>
      </c>
      <c r="D285" s="278">
        <v>287.08333333333331</v>
      </c>
      <c r="E285" s="278">
        <v>284.16666666666663</v>
      </c>
      <c r="F285" s="278">
        <v>282.08333333333331</v>
      </c>
      <c r="G285" s="278">
        <v>279.16666666666663</v>
      </c>
      <c r="H285" s="278">
        <v>289.16666666666663</v>
      </c>
      <c r="I285" s="278">
        <v>292.08333333333326</v>
      </c>
      <c r="J285" s="278">
        <v>294.16666666666663</v>
      </c>
      <c r="K285" s="276">
        <v>290</v>
      </c>
      <c r="L285" s="276">
        <v>285</v>
      </c>
      <c r="M285" s="276">
        <v>0.88227</v>
      </c>
    </row>
    <row r="286" spans="1:13">
      <c r="A286" s="267">
        <v>278</v>
      </c>
      <c r="B286" s="276" t="s">
        <v>451</v>
      </c>
      <c r="C286" s="277">
        <v>214.35</v>
      </c>
      <c r="D286" s="278">
        <v>215.11666666666667</v>
      </c>
      <c r="E286" s="278">
        <v>212.23333333333335</v>
      </c>
      <c r="F286" s="278">
        <v>210.11666666666667</v>
      </c>
      <c r="G286" s="278">
        <v>207.23333333333335</v>
      </c>
      <c r="H286" s="278">
        <v>217.23333333333335</v>
      </c>
      <c r="I286" s="278">
        <v>220.11666666666667</v>
      </c>
      <c r="J286" s="278">
        <v>222.23333333333335</v>
      </c>
      <c r="K286" s="276">
        <v>218</v>
      </c>
      <c r="L286" s="276">
        <v>213</v>
      </c>
      <c r="M286" s="276">
        <v>1.28911</v>
      </c>
    </row>
    <row r="287" spans="1:13">
      <c r="A287" s="267">
        <v>279</v>
      </c>
      <c r="B287" s="276" t="s">
        <v>133</v>
      </c>
      <c r="C287" s="277">
        <v>1875.85</v>
      </c>
      <c r="D287" s="278">
        <v>1890.1333333333332</v>
      </c>
      <c r="E287" s="278">
        <v>1850.2666666666664</v>
      </c>
      <c r="F287" s="278">
        <v>1824.6833333333332</v>
      </c>
      <c r="G287" s="278">
        <v>1784.8166666666664</v>
      </c>
      <c r="H287" s="278">
        <v>1915.7166666666665</v>
      </c>
      <c r="I287" s="278">
        <v>1955.5833333333333</v>
      </c>
      <c r="J287" s="278">
        <v>1981.1666666666665</v>
      </c>
      <c r="K287" s="276">
        <v>1930</v>
      </c>
      <c r="L287" s="276">
        <v>1864.55</v>
      </c>
      <c r="M287" s="276">
        <v>79.557980000000001</v>
      </c>
    </row>
    <row r="288" spans="1:13">
      <c r="A288" s="267">
        <v>280</v>
      </c>
      <c r="B288" s="276" t="s">
        <v>441</v>
      </c>
      <c r="C288" s="277">
        <v>108.9</v>
      </c>
      <c r="D288" s="278">
        <v>108.75</v>
      </c>
      <c r="E288" s="278">
        <v>106.5</v>
      </c>
      <c r="F288" s="278">
        <v>104.1</v>
      </c>
      <c r="G288" s="278">
        <v>101.85</v>
      </c>
      <c r="H288" s="278">
        <v>111.15</v>
      </c>
      <c r="I288" s="278">
        <v>113.4</v>
      </c>
      <c r="J288" s="278">
        <v>115.80000000000001</v>
      </c>
      <c r="K288" s="276">
        <v>111</v>
      </c>
      <c r="L288" s="276">
        <v>106.35</v>
      </c>
      <c r="M288" s="276">
        <v>5.9014100000000003</v>
      </c>
    </row>
    <row r="289" spans="1:13">
      <c r="A289" s="267">
        <v>281</v>
      </c>
      <c r="B289" s="276" t="s">
        <v>438</v>
      </c>
      <c r="C289" s="277">
        <v>773.5</v>
      </c>
      <c r="D289" s="278">
        <v>774.88333333333333</v>
      </c>
      <c r="E289" s="278">
        <v>749.86666666666667</v>
      </c>
      <c r="F289" s="278">
        <v>726.23333333333335</v>
      </c>
      <c r="G289" s="278">
        <v>701.2166666666667</v>
      </c>
      <c r="H289" s="278">
        <v>798.51666666666665</v>
      </c>
      <c r="I289" s="278">
        <v>823.5333333333333</v>
      </c>
      <c r="J289" s="278">
        <v>847.16666666666663</v>
      </c>
      <c r="K289" s="276">
        <v>799.9</v>
      </c>
      <c r="L289" s="276">
        <v>751.25</v>
      </c>
      <c r="M289" s="276">
        <v>0.81606999999999996</v>
      </c>
    </row>
    <row r="290" spans="1:13">
      <c r="A290" s="267">
        <v>282</v>
      </c>
      <c r="B290" s="276" t="s">
        <v>442</v>
      </c>
      <c r="C290" s="277">
        <v>271.7</v>
      </c>
      <c r="D290" s="278">
        <v>267.63333333333338</v>
      </c>
      <c r="E290" s="278">
        <v>261.26666666666677</v>
      </c>
      <c r="F290" s="278">
        <v>250.83333333333337</v>
      </c>
      <c r="G290" s="278">
        <v>244.46666666666675</v>
      </c>
      <c r="H290" s="278">
        <v>278.06666666666678</v>
      </c>
      <c r="I290" s="278">
        <v>284.43333333333345</v>
      </c>
      <c r="J290" s="278">
        <v>294.86666666666679</v>
      </c>
      <c r="K290" s="276">
        <v>274</v>
      </c>
      <c r="L290" s="276">
        <v>257.2</v>
      </c>
      <c r="M290" s="276">
        <v>10.03562</v>
      </c>
    </row>
    <row r="291" spans="1:13">
      <c r="A291" s="267">
        <v>283</v>
      </c>
      <c r="B291" s="276" t="s">
        <v>1830</v>
      </c>
      <c r="C291" s="277">
        <v>567.75</v>
      </c>
      <c r="D291" s="278">
        <v>568.0333333333333</v>
      </c>
      <c r="E291" s="278">
        <v>563.06666666666661</v>
      </c>
      <c r="F291" s="278">
        <v>558.38333333333333</v>
      </c>
      <c r="G291" s="278">
        <v>553.41666666666663</v>
      </c>
      <c r="H291" s="278">
        <v>572.71666666666658</v>
      </c>
      <c r="I291" s="278">
        <v>577.68333333333328</v>
      </c>
      <c r="J291" s="278">
        <v>582.36666666666656</v>
      </c>
      <c r="K291" s="276">
        <v>573</v>
      </c>
      <c r="L291" s="276">
        <v>563.35</v>
      </c>
      <c r="M291" s="276">
        <v>0.73089999999999999</v>
      </c>
    </row>
    <row r="292" spans="1:13">
      <c r="A292" s="267">
        <v>284</v>
      </c>
      <c r="B292" s="276" t="s">
        <v>448</v>
      </c>
      <c r="C292" s="277">
        <v>485.65</v>
      </c>
      <c r="D292" s="278">
        <v>487.05</v>
      </c>
      <c r="E292" s="278">
        <v>479</v>
      </c>
      <c r="F292" s="278">
        <v>472.34999999999997</v>
      </c>
      <c r="G292" s="278">
        <v>464.29999999999995</v>
      </c>
      <c r="H292" s="278">
        <v>493.70000000000005</v>
      </c>
      <c r="I292" s="278">
        <v>501.75000000000011</v>
      </c>
      <c r="J292" s="278">
        <v>508.40000000000009</v>
      </c>
      <c r="K292" s="276">
        <v>495.1</v>
      </c>
      <c r="L292" s="276">
        <v>480.4</v>
      </c>
      <c r="M292" s="276">
        <v>3.11469</v>
      </c>
    </row>
    <row r="293" spans="1:13">
      <c r="A293" s="267">
        <v>285</v>
      </c>
      <c r="B293" s="276" t="s">
        <v>446</v>
      </c>
      <c r="C293" s="277">
        <v>48.05</v>
      </c>
      <c r="D293" s="278">
        <v>48.04999999999999</v>
      </c>
      <c r="E293" s="278">
        <v>47.299999999999983</v>
      </c>
      <c r="F293" s="278">
        <v>46.54999999999999</v>
      </c>
      <c r="G293" s="278">
        <v>45.799999999999983</v>
      </c>
      <c r="H293" s="278">
        <v>48.799999999999983</v>
      </c>
      <c r="I293" s="278">
        <v>49.55</v>
      </c>
      <c r="J293" s="278">
        <v>50.299999999999983</v>
      </c>
      <c r="K293" s="276">
        <v>48.8</v>
      </c>
      <c r="L293" s="276">
        <v>47.3</v>
      </c>
      <c r="M293" s="276">
        <v>31.924710000000001</v>
      </c>
    </row>
    <row r="294" spans="1:13">
      <c r="A294" s="267">
        <v>286</v>
      </c>
      <c r="B294" s="276" t="s">
        <v>134</v>
      </c>
      <c r="C294" s="277">
        <v>87.75</v>
      </c>
      <c r="D294" s="278">
        <v>86.916666666666671</v>
      </c>
      <c r="E294" s="278">
        <v>84.833333333333343</v>
      </c>
      <c r="F294" s="278">
        <v>81.916666666666671</v>
      </c>
      <c r="G294" s="278">
        <v>79.833333333333343</v>
      </c>
      <c r="H294" s="278">
        <v>89.833333333333343</v>
      </c>
      <c r="I294" s="278">
        <v>91.916666666666686</v>
      </c>
      <c r="J294" s="278">
        <v>94.833333333333343</v>
      </c>
      <c r="K294" s="276">
        <v>89</v>
      </c>
      <c r="L294" s="276">
        <v>84</v>
      </c>
      <c r="M294" s="276">
        <v>310.20864999999998</v>
      </c>
    </row>
    <row r="295" spans="1:13">
      <c r="A295" s="267">
        <v>287</v>
      </c>
      <c r="B295" s="276" t="s">
        <v>358</v>
      </c>
      <c r="C295" s="277">
        <v>2278.6</v>
      </c>
      <c r="D295" s="278">
        <v>2280.6833333333334</v>
      </c>
      <c r="E295" s="278">
        <v>2259.1166666666668</v>
      </c>
      <c r="F295" s="278">
        <v>2239.6333333333332</v>
      </c>
      <c r="G295" s="278">
        <v>2218.0666666666666</v>
      </c>
      <c r="H295" s="278">
        <v>2300.166666666667</v>
      </c>
      <c r="I295" s="278">
        <v>2321.7333333333336</v>
      </c>
      <c r="J295" s="278">
        <v>2341.2166666666672</v>
      </c>
      <c r="K295" s="276">
        <v>2302.25</v>
      </c>
      <c r="L295" s="276">
        <v>2261.1999999999998</v>
      </c>
      <c r="M295" s="276">
        <v>1.0440199999999999</v>
      </c>
    </row>
    <row r="296" spans="1:13">
      <c r="A296" s="267">
        <v>288</v>
      </c>
      <c r="B296" s="276" t="s">
        <v>1841</v>
      </c>
      <c r="C296" s="277">
        <v>229.7</v>
      </c>
      <c r="D296" s="278">
        <v>231.53333333333333</v>
      </c>
      <c r="E296" s="278">
        <v>227.16666666666666</v>
      </c>
      <c r="F296" s="278">
        <v>224.63333333333333</v>
      </c>
      <c r="G296" s="278">
        <v>220.26666666666665</v>
      </c>
      <c r="H296" s="278">
        <v>234.06666666666666</v>
      </c>
      <c r="I296" s="278">
        <v>238.43333333333334</v>
      </c>
      <c r="J296" s="278">
        <v>240.96666666666667</v>
      </c>
      <c r="K296" s="276">
        <v>235.9</v>
      </c>
      <c r="L296" s="276">
        <v>229</v>
      </c>
      <c r="M296" s="276">
        <v>1.48716</v>
      </c>
    </row>
    <row r="297" spans="1:13">
      <c r="A297" s="267">
        <v>289</v>
      </c>
      <c r="B297" s="276" t="s">
        <v>454</v>
      </c>
      <c r="C297" s="277">
        <v>322.89999999999998</v>
      </c>
      <c r="D297" s="278">
        <v>320.16666666666669</v>
      </c>
      <c r="E297" s="278">
        <v>313.73333333333335</v>
      </c>
      <c r="F297" s="278">
        <v>304.56666666666666</v>
      </c>
      <c r="G297" s="278">
        <v>298.13333333333333</v>
      </c>
      <c r="H297" s="278">
        <v>329.33333333333337</v>
      </c>
      <c r="I297" s="278">
        <v>335.76666666666665</v>
      </c>
      <c r="J297" s="278">
        <v>344.93333333333339</v>
      </c>
      <c r="K297" s="276">
        <v>326.60000000000002</v>
      </c>
      <c r="L297" s="276">
        <v>311</v>
      </c>
      <c r="M297" s="276">
        <v>49.571449999999999</v>
      </c>
    </row>
    <row r="298" spans="1:13">
      <c r="A298" s="267">
        <v>290</v>
      </c>
      <c r="B298" s="276" t="s">
        <v>452</v>
      </c>
      <c r="C298" s="277">
        <v>4195.95</v>
      </c>
      <c r="D298" s="278">
        <v>4207.8833333333332</v>
      </c>
      <c r="E298" s="278">
        <v>4088.0666666666666</v>
      </c>
      <c r="F298" s="278">
        <v>3980.1833333333334</v>
      </c>
      <c r="G298" s="278">
        <v>3860.3666666666668</v>
      </c>
      <c r="H298" s="278">
        <v>4315.7666666666664</v>
      </c>
      <c r="I298" s="278">
        <v>4435.5833333333321</v>
      </c>
      <c r="J298" s="278">
        <v>4543.4666666666662</v>
      </c>
      <c r="K298" s="276">
        <v>4327.7</v>
      </c>
      <c r="L298" s="276">
        <v>4100</v>
      </c>
      <c r="M298" s="276">
        <v>0.13027</v>
      </c>
    </row>
    <row r="299" spans="1:13">
      <c r="A299" s="267">
        <v>291</v>
      </c>
      <c r="B299" s="276" t="s">
        <v>455</v>
      </c>
      <c r="C299" s="277">
        <v>36.299999999999997</v>
      </c>
      <c r="D299" s="278">
        <v>35.499999999999993</v>
      </c>
      <c r="E299" s="278">
        <v>34.349999999999987</v>
      </c>
      <c r="F299" s="278">
        <v>32.399999999999991</v>
      </c>
      <c r="G299" s="278">
        <v>31.249999999999986</v>
      </c>
      <c r="H299" s="278">
        <v>37.449999999999989</v>
      </c>
      <c r="I299" s="278">
        <v>38.599999999999994</v>
      </c>
      <c r="J299" s="278">
        <v>40.54999999999999</v>
      </c>
      <c r="K299" s="276">
        <v>36.65</v>
      </c>
      <c r="L299" s="276">
        <v>33.549999999999997</v>
      </c>
      <c r="M299" s="276">
        <v>90.193569999999994</v>
      </c>
    </row>
    <row r="300" spans="1:13">
      <c r="A300" s="267">
        <v>292</v>
      </c>
      <c r="B300" s="276" t="s">
        <v>135</v>
      </c>
      <c r="C300" s="277">
        <v>339.3</v>
      </c>
      <c r="D300" s="278">
        <v>335.83333333333331</v>
      </c>
      <c r="E300" s="278">
        <v>329.16666666666663</v>
      </c>
      <c r="F300" s="278">
        <v>319.0333333333333</v>
      </c>
      <c r="G300" s="278">
        <v>312.36666666666662</v>
      </c>
      <c r="H300" s="278">
        <v>345.96666666666664</v>
      </c>
      <c r="I300" s="278">
        <v>352.63333333333327</v>
      </c>
      <c r="J300" s="278">
        <v>362.76666666666665</v>
      </c>
      <c r="K300" s="276">
        <v>342.5</v>
      </c>
      <c r="L300" s="276">
        <v>325.7</v>
      </c>
      <c r="M300" s="276">
        <v>105.316</v>
      </c>
    </row>
    <row r="301" spans="1:13">
      <c r="A301" s="267">
        <v>293</v>
      </c>
      <c r="B301" s="276" t="s">
        <v>456</v>
      </c>
      <c r="C301" s="277">
        <v>907.55</v>
      </c>
      <c r="D301" s="278">
        <v>914.06666666666661</v>
      </c>
      <c r="E301" s="278">
        <v>893.43333333333317</v>
      </c>
      <c r="F301" s="278">
        <v>879.31666666666661</v>
      </c>
      <c r="G301" s="278">
        <v>858.68333333333317</v>
      </c>
      <c r="H301" s="278">
        <v>928.18333333333317</v>
      </c>
      <c r="I301" s="278">
        <v>948.81666666666661</v>
      </c>
      <c r="J301" s="278">
        <v>962.93333333333317</v>
      </c>
      <c r="K301" s="276">
        <v>934.7</v>
      </c>
      <c r="L301" s="276">
        <v>899.95</v>
      </c>
      <c r="M301" s="276">
        <v>0.65552999999999995</v>
      </c>
    </row>
    <row r="302" spans="1:13">
      <c r="A302" s="267">
        <v>294</v>
      </c>
      <c r="B302" s="276" t="s">
        <v>136</v>
      </c>
      <c r="C302" s="277">
        <v>1115.95</v>
      </c>
      <c r="D302" s="278">
        <v>1122.3833333333332</v>
      </c>
      <c r="E302" s="278">
        <v>1104.7666666666664</v>
      </c>
      <c r="F302" s="278">
        <v>1093.5833333333333</v>
      </c>
      <c r="G302" s="278">
        <v>1075.9666666666665</v>
      </c>
      <c r="H302" s="278">
        <v>1133.5666666666664</v>
      </c>
      <c r="I302" s="278">
        <v>1151.1833333333332</v>
      </c>
      <c r="J302" s="278">
        <v>1162.3666666666663</v>
      </c>
      <c r="K302" s="276">
        <v>1140</v>
      </c>
      <c r="L302" s="276">
        <v>1111.2</v>
      </c>
      <c r="M302" s="276">
        <v>35.516039999999997</v>
      </c>
    </row>
    <row r="303" spans="1:13">
      <c r="A303" s="267">
        <v>295</v>
      </c>
      <c r="B303" s="276" t="s">
        <v>266</v>
      </c>
      <c r="C303" s="277">
        <v>3353.45</v>
      </c>
      <c r="D303" s="278">
        <v>3342.2833333333328</v>
      </c>
      <c r="E303" s="278">
        <v>3213.2166666666658</v>
      </c>
      <c r="F303" s="278">
        <v>3072.9833333333331</v>
      </c>
      <c r="G303" s="278">
        <v>2943.9166666666661</v>
      </c>
      <c r="H303" s="278">
        <v>3482.5166666666655</v>
      </c>
      <c r="I303" s="278">
        <v>3611.583333333333</v>
      </c>
      <c r="J303" s="278">
        <v>3751.8166666666652</v>
      </c>
      <c r="K303" s="276">
        <v>3471.35</v>
      </c>
      <c r="L303" s="276">
        <v>3202.05</v>
      </c>
      <c r="M303" s="276">
        <v>8.6520499999999991</v>
      </c>
    </row>
    <row r="304" spans="1:13">
      <c r="A304" s="267">
        <v>296</v>
      </c>
      <c r="B304" s="276" t="s">
        <v>265</v>
      </c>
      <c r="C304" s="277">
        <v>1770.3</v>
      </c>
      <c r="D304" s="278">
        <v>1754.2166666666665</v>
      </c>
      <c r="E304" s="278">
        <v>1734.4333333333329</v>
      </c>
      <c r="F304" s="278">
        <v>1698.5666666666664</v>
      </c>
      <c r="G304" s="278">
        <v>1678.7833333333328</v>
      </c>
      <c r="H304" s="278">
        <v>1790.083333333333</v>
      </c>
      <c r="I304" s="278">
        <v>1809.8666666666663</v>
      </c>
      <c r="J304" s="278">
        <v>1845.7333333333331</v>
      </c>
      <c r="K304" s="276">
        <v>1774</v>
      </c>
      <c r="L304" s="276">
        <v>1718.35</v>
      </c>
      <c r="M304" s="276">
        <v>2.12886</v>
      </c>
    </row>
    <row r="305" spans="1:13">
      <c r="A305" s="267">
        <v>297</v>
      </c>
      <c r="B305" s="276" t="s">
        <v>137</v>
      </c>
      <c r="C305" s="277">
        <v>909.8</v>
      </c>
      <c r="D305" s="278">
        <v>905.43333333333339</v>
      </c>
      <c r="E305" s="278">
        <v>896.51666666666677</v>
      </c>
      <c r="F305" s="278">
        <v>883.23333333333335</v>
      </c>
      <c r="G305" s="278">
        <v>874.31666666666672</v>
      </c>
      <c r="H305" s="278">
        <v>918.71666666666681</v>
      </c>
      <c r="I305" s="278">
        <v>927.63333333333333</v>
      </c>
      <c r="J305" s="278">
        <v>940.91666666666686</v>
      </c>
      <c r="K305" s="276">
        <v>914.35</v>
      </c>
      <c r="L305" s="276">
        <v>892.15</v>
      </c>
      <c r="M305" s="276">
        <v>29.156600000000001</v>
      </c>
    </row>
    <row r="306" spans="1:13">
      <c r="A306" s="267">
        <v>298</v>
      </c>
      <c r="B306" s="276" t="s">
        <v>457</v>
      </c>
      <c r="C306" s="277">
        <v>1599.35</v>
      </c>
      <c r="D306" s="278">
        <v>1598.3666666666666</v>
      </c>
      <c r="E306" s="278">
        <v>1582.1833333333332</v>
      </c>
      <c r="F306" s="278">
        <v>1565.0166666666667</v>
      </c>
      <c r="G306" s="278">
        <v>1548.8333333333333</v>
      </c>
      <c r="H306" s="278">
        <v>1615.5333333333331</v>
      </c>
      <c r="I306" s="278">
        <v>1631.7166666666665</v>
      </c>
      <c r="J306" s="278">
        <v>1648.883333333333</v>
      </c>
      <c r="K306" s="276">
        <v>1614.55</v>
      </c>
      <c r="L306" s="276">
        <v>1581.2</v>
      </c>
      <c r="M306" s="276">
        <v>0.38673000000000002</v>
      </c>
    </row>
    <row r="307" spans="1:13">
      <c r="A307" s="267">
        <v>299</v>
      </c>
      <c r="B307" s="276" t="s">
        <v>138</v>
      </c>
      <c r="C307" s="277">
        <v>734.55</v>
      </c>
      <c r="D307" s="278">
        <v>726.36666666666667</v>
      </c>
      <c r="E307" s="278">
        <v>716.23333333333335</v>
      </c>
      <c r="F307" s="278">
        <v>697.91666666666663</v>
      </c>
      <c r="G307" s="278">
        <v>687.7833333333333</v>
      </c>
      <c r="H307" s="278">
        <v>744.68333333333339</v>
      </c>
      <c r="I307" s="278">
        <v>754.81666666666683</v>
      </c>
      <c r="J307" s="278">
        <v>773.13333333333344</v>
      </c>
      <c r="K307" s="276">
        <v>736.5</v>
      </c>
      <c r="L307" s="276">
        <v>708.05</v>
      </c>
      <c r="M307" s="276">
        <v>57.106110000000001</v>
      </c>
    </row>
    <row r="308" spans="1:13">
      <c r="A308" s="267">
        <v>300</v>
      </c>
      <c r="B308" s="276" t="s">
        <v>139</v>
      </c>
      <c r="C308" s="277">
        <v>167.7</v>
      </c>
      <c r="D308" s="278">
        <v>168.45000000000002</v>
      </c>
      <c r="E308" s="278">
        <v>164.50000000000003</v>
      </c>
      <c r="F308" s="278">
        <v>161.30000000000001</v>
      </c>
      <c r="G308" s="278">
        <v>157.35000000000002</v>
      </c>
      <c r="H308" s="278">
        <v>171.65000000000003</v>
      </c>
      <c r="I308" s="278">
        <v>175.60000000000002</v>
      </c>
      <c r="J308" s="278">
        <v>178.80000000000004</v>
      </c>
      <c r="K308" s="276">
        <v>172.4</v>
      </c>
      <c r="L308" s="276">
        <v>165.25</v>
      </c>
      <c r="M308" s="276">
        <v>89.52373</v>
      </c>
    </row>
    <row r="309" spans="1:13">
      <c r="A309" s="267">
        <v>301</v>
      </c>
      <c r="B309" s="276" t="s">
        <v>319</v>
      </c>
      <c r="C309" s="277">
        <v>12.4</v>
      </c>
      <c r="D309" s="278">
        <v>12.449999999999998</v>
      </c>
      <c r="E309" s="278">
        <v>12.149999999999995</v>
      </c>
      <c r="F309" s="278">
        <v>11.899999999999997</v>
      </c>
      <c r="G309" s="278">
        <v>11.599999999999994</v>
      </c>
      <c r="H309" s="278">
        <v>12.699999999999996</v>
      </c>
      <c r="I309" s="278">
        <v>12.999999999999996</v>
      </c>
      <c r="J309" s="278">
        <v>13.249999999999996</v>
      </c>
      <c r="K309" s="276">
        <v>12.75</v>
      </c>
      <c r="L309" s="276">
        <v>12.2</v>
      </c>
      <c r="M309" s="276">
        <v>40.738529999999997</v>
      </c>
    </row>
    <row r="310" spans="1:13">
      <c r="A310" s="267">
        <v>302</v>
      </c>
      <c r="B310" s="276" t="s">
        <v>464</v>
      </c>
      <c r="C310" s="277">
        <v>159.35</v>
      </c>
      <c r="D310" s="278">
        <v>158.98333333333335</v>
      </c>
      <c r="E310" s="278">
        <v>155.9666666666667</v>
      </c>
      <c r="F310" s="278">
        <v>152.58333333333334</v>
      </c>
      <c r="G310" s="278">
        <v>149.56666666666669</v>
      </c>
      <c r="H310" s="278">
        <v>162.3666666666667</v>
      </c>
      <c r="I310" s="278">
        <v>165.38333333333335</v>
      </c>
      <c r="J310" s="278">
        <v>168.76666666666671</v>
      </c>
      <c r="K310" s="276">
        <v>162</v>
      </c>
      <c r="L310" s="276">
        <v>155.6</v>
      </c>
      <c r="M310" s="276">
        <v>1.5379799999999999</v>
      </c>
    </row>
    <row r="311" spans="1:13">
      <c r="A311" s="267">
        <v>303</v>
      </c>
      <c r="B311" s="276" t="s">
        <v>466</v>
      </c>
      <c r="C311" s="277">
        <v>397.45</v>
      </c>
      <c r="D311" s="278">
        <v>400.43333333333334</v>
      </c>
      <c r="E311" s="278">
        <v>392.31666666666666</v>
      </c>
      <c r="F311" s="278">
        <v>387.18333333333334</v>
      </c>
      <c r="G311" s="278">
        <v>379.06666666666666</v>
      </c>
      <c r="H311" s="278">
        <v>405.56666666666666</v>
      </c>
      <c r="I311" s="278">
        <v>413.68333333333334</v>
      </c>
      <c r="J311" s="278">
        <v>418.81666666666666</v>
      </c>
      <c r="K311" s="276">
        <v>408.55</v>
      </c>
      <c r="L311" s="276">
        <v>395.3</v>
      </c>
      <c r="M311" s="276">
        <v>0.42834</v>
      </c>
    </row>
    <row r="312" spans="1:13">
      <c r="A312" s="267">
        <v>304</v>
      </c>
      <c r="B312" s="276" t="s">
        <v>462</v>
      </c>
      <c r="C312" s="277">
        <v>3683.4</v>
      </c>
      <c r="D312" s="278">
        <v>3730.8333333333335</v>
      </c>
      <c r="E312" s="278">
        <v>3622.5666666666671</v>
      </c>
      <c r="F312" s="278">
        <v>3561.7333333333336</v>
      </c>
      <c r="G312" s="278">
        <v>3453.4666666666672</v>
      </c>
      <c r="H312" s="278">
        <v>3791.666666666667</v>
      </c>
      <c r="I312" s="278">
        <v>3899.9333333333334</v>
      </c>
      <c r="J312" s="278">
        <v>3960.7666666666669</v>
      </c>
      <c r="K312" s="276">
        <v>3839.1</v>
      </c>
      <c r="L312" s="276">
        <v>3670</v>
      </c>
      <c r="M312" s="276">
        <v>0.22631999999999999</v>
      </c>
    </row>
    <row r="313" spans="1:13">
      <c r="A313" s="267">
        <v>305</v>
      </c>
      <c r="B313" s="276" t="s">
        <v>463</v>
      </c>
      <c r="C313" s="277">
        <v>274.60000000000002</v>
      </c>
      <c r="D313" s="278">
        <v>271.25</v>
      </c>
      <c r="E313" s="278">
        <v>263</v>
      </c>
      <c r="F313" s="278">
        <v>251.39999999999998</v>
      </c>
      <c r="G313" s="278">
        <v>243.14999999999998</v>
      </c>
      <c r="H313" s="278">
        <v>282.85000000000002</v>
      </c>
      <c r="I313" s="278">
        <v>291.10000000000002</v>
      </c>
      <c r="J313" s="278">
        <v>302.70000000000005</v>
      </c>
      <c r="K313" s="276">
        <v>279.5</v>
      </c>
      <c r="L313" s="276">
        <v>259.64999999999998</v>
      </c>
      <c r="M313" s="276">
        <v>3.35717</v>
      </c>
    </row>
    <row r="314" spans="1:13">
      <c r="A314" s="267">
        <v>306</v>
      </c>
      <c r="B314" s="276" t="s">
        <v>140</v>
      </c>
      <c r="C314" s="277">
        <v>173.55</v>
      </c>
      <c r="D314" s="278">
        <v>175.25</v>
      </c>
      <c r="E314" s="278">
        <v>171</v>
      </c>
      <c r="F314" s="278">
        <v>168.45</v>
      </c>
      <c r="G314" s="278">
        <v>164.2</v>
      </c>
      <c r="H314" s="278">
        <v>177.8</v>
      </c>
      <c r="I314" s="278">
        <v>182.05</v>
      </c>
      <c r="J314" s="278">
        <v>184.60000000000002</v>
      </c>
      <c r="K314" s="276">
        <v>179.5</v>
      </c>
      <c r="L314" s="276">
        <v>172.7</v>
      </c>
      <c r="M314" s="276">
        <v>83.407910000000001</v>
      </c>
    </row>
    <row r="315" spans="1:13">
      <c r="A315" s="267">
        <v>307</v>
      </c>
      <c r="B315" s="276" t="s">
        <v>141</v>
      </c>
      <c r="C315" s="277">
        <v>373.8</v>
      </c>
      <c r="D315" s="278">
        <v>370.5333333333333</v>
      </c>
      <c r="E315" s="278">
        <v>365.76666666666659</v>
      </c>
      <c r="F315" s="278">
        <v>357.73333333333329</v>
      </c>
      <c r="G315" s="278">
        <v>352.96666666666658</v>
      </c>
      <c r="H315" s="278">
        <v>378.56666666666661</v>
      </c>
      <c r="I315" s="278">
        <v>383.33333333333326</v>
      </c>
      <c r="J315" s="278">
        <v>391.36666666666662</v>
      </c>
      <c r="K315" s="276">
        <v>375.3</v>
      </c>
      <c r="L315" s="276">
        <v>362.5</v>
      </c>
      <c r="M315" s="276">
        <v>35.304319999999997</v>
      </c>
    </row>
    <row r="316" spans="1:13">
      <c r="A316" s="267">
        <v>308</v>
      </c>
      <c r="B316" s="276" t="s">
        <v>142</v>
      </c>
      <c r="C316" s="277">
        <v>7101.7</v>
      </c>
      <c r="D316" s="278">
        <v>7072.9000000000005</v>
      </c>
      <c r="E316" s="278">
        <v>7004.0000000000009</v>
      </c>
      <c r="F316" s="278">
        <v>6906.3</v>
      </c>
      <c r="G316" s="278">
        <v>6837.4000000000005</v>
      </c>
      <c r="H316" s="278">
        <v>7170.6000000000013</v>
      </c>
      <c r="I316" s="278">
        <v>7239.5000000000009</v>
      </c>
      <c r="J316" s="278">
        <v>7337.2000000000016</v>
      </c>
      <c r="K316" s="276">
        <v>7141.8</v>
      </c>
      <c r="L316" s="276">
        <v>6975.2</v>
      </c>
      <c r="M316" s="276">
        <v>10.76695</v>
      </c>
    </row>
    <row r="317" spans="1:13">
      <c r="A317" s="267">
        <v>309</v>
      </c>
      <c r="B317" s="276" t="s">
        <v>458</v>
      </c>
      <c r="C317" s="277">
        <v>1036.5999999999999</v>
      </c>
      <c r="D317" s="278">
        <v>1050.45</v>
      </c>
      <c r="E317" s="278">
        <v>1011</v>
      </c>
      <c r="F317" s="278">
        <v>985.39999999999986</v>
      </c>
      <c r="G317" s="278">
        <v>945.94999999999982</v>
      </c>
      <c r="H317" s="278">
        <v>1076.0500000000002</v>
      </c>
      <c r="I317" s="278">
        <v>1115.5000000000005</v>
      </c>
      <c r="J317" s="278">
        <v>1141.1000000000004</v>
      </c>
      <c r="K317" s="276">
        <v>1089.9000000000001</v>
      </c>
      <c r="L317" s="276">
        <v>1024.8499999999999</v>
      </c>
      <c r="M317" s="276">
        <v>0.53295999999999999</v>
      </c>
    </row>
    <row r="318" spans="1:13">
      <c r="A318" s="267">
        <v>310</v>
      </c>
      <c r="B318" s="276" t="s">
        <v>143</v>
      </c>
      <c r="C318" s="277">
        <v>566.95000000000005</v>
      </c>
      <c r="D318" s="278">
        <v>561.0333333333333</v>
      </c>
      <c r="E318" s="278">
        <v>552.91666666666663</v>
      </c>
      <c r="F318" s="278">
        <v>538.88333333333333</v>
      </c>
      <c r="G318" s="278">
        <v>530.76666666666665</v>
      </c>
      <c r="H318" s="278">
        <v>575.06666666666661</v>
      </c>
      <c r="I318" s="278">
        <v>583.18333333333339</v>
      </c>
      <c r="J318" s="278">
        <v>597.21666666666658</v>
      </c>
      <c r="K318" s="276">
        <v>569.15</v>
      </c>
      <c r="L318" s="276">
        <v>547</v>
      </c>
      <c r="M318" s="276">
        <v>23.089739999999999</v>
      </c>
    </row>
    <row r="319" spans="1:13">
      <c r="A319" s="267">
        <v>311</v>
      </c>
      <c r="B319" s="276" t="s">
        <v>472</v>
      </c>
      <c r="C319" s="277">
        <v>1592.25</v>
      </c>
      <c r="D319" s="278">
        <v>1601.3999999999999</v>
      </c>
      <c r="E319" s="278">
        <v>1578.8499999999997</v>
      </c>
      <c r="F319" s="278">
        <v>1565.4499999999998</v>
      </c>
      <c r="G319" s="278">
        <v>1542.8999999999996</v>
      </c>
      <c r="H319" s="278">
        <v>1614.7999999999997</v>
      </c>
      <c r="I319" s="278">
        <v>1637.35</v>
      </c>
      <c r="J319" s="278">
        <v>1650.7499999999998</v>
      </c>
      <c r="K319" s="276">
        <v>1623.95</v>
      </c>
      <c r="L319" s="276">
        <v>1588</v>
      </c>
      <c r="M319" s="276">
        <v>2.4539800000000001</v>
      </c>
    </row>
    <row r="320" spans="1:13">
      <c r="A320" s="267">
        <v>312</v>
      </c>
      <c r="B320" s="276" t="s">
        <v>468</v>
      </c>
      <c r="C320" s="277">
        <v>2162.8000000000002</v>
      </c>
      <c r="D320" s="278">
        <v>2193.3833333333332</v>
      </c>
      <c r="E320" s="278">
        <v>2121.8166666666666</v>
      </c>
      <c r="F320" s="278">
        <v>2080.8333333333335</v>
      </c>
      <c r="G320" s="278">
        <v>2009.2666666666669</v>
      </c>
      <c r="H320" s="278">
        <v>2234.3666666666663</v>
      </c>
      <c r="I320" s="278">
        <v>2305.9333333333329</v>
      </c>
      <c r="J320" s="278">
        <v>2346.9166666666661</v>
      </c>
      <c r="K320" s="276">
        <v>2264.9499999999998</v>
      </c>
      <c r="L320" s="276">
        <v>2152.4</v>
      </c>
      <c r="M320" s="276">
        <v>0.85845000000000005</v>
      </c>
    </row>
    <row r="321" spans="1:13">
      <c r="A321" s="267">
        <v>313</v>
      </c>
      <c r="B321" s="276" t="s">
        <v>144</v>
      </c>
      <c r="C321" s="277">
        <v>640.1</v>
      </c>
      <c r="D321" s="278">
        <v>642.1</v>
      </c>
      <c r="E321" s="278">
        <v>630.80000000000007</v>
      </c>
      <c r="F321" s="278">
        <v>621.5</v>
      </c>
      <c r="G321" s="278">
        <v>610.20000000000005</v>
      </c>
      <c r="H321" s="278">
        <v>651.40000000000009</v>
      </c>
      <c r="I321" s="278">
        <v>662.7</v>
      </c>
      <c r="J321" s="278">
        <v>672.00000000000011</v>
      </c>
      <c r="K321" s="276">
        <v>653.4</v>
      </c>
      <c r="L321" s="276">
        <v>632.79999999999995</v>
      </c>
      <c r="M321" s="276">
        <v>18.04684</v>
      </c>
    </row>
    <row r="322" spans="1:13">
      <c r="A322" s="267">
        <v>314</v>
      </c>
      <c r="B322" s="276" t="s">
        <v>145</v>
      </c>
      <c r="C322" s="277">
        <v>1059.3499999999999</v>
      </c>
      <c r="D322" s="278">
        <v>1063.8166666666666</v>
      </c>
      <c r="E322" s="278">
        <v>1043.1333333333332</v>
      </c>
      <c r="F322" s="278">
        <v>1026.9166666666665</v>
      </c>
      <c r="G322" s="278">
        <v>1006.2333333333331</v>
      </c>
      <c r="H322" s="278">
        <v>1080.0333333333333</v>
      </c>
      <c r="I322" s="278">
        <v>1100.7166666666667</v>
      </c>
      <c r="J322" s="278">
        <v>1116.9333333333334</v>
      </c>
      <c r="K322" s="276">
        <v>1084.5</v>
      </c>
      <c r="L322" s="276">
        <v>1047.5999999999999</v>
      </c>
      <c r="M322" s="276">
        <v>22.699149999999999</v>
      </c>
    </row>
    <row r="323" spans="1:13">
      <c r="A323" s="267">
        <v>315</v>
      </c>
      <c r="B323" s="276" t="s">
        <v>465</v>
      </c>
      <c r="C323" s="277">
        <v>195.2</v>
      </c>
      <c r="D323" s="278">
        <v>195.38333333333333</v>
      </c>
      <c r="E323" s="278">
        <v>191.41666666666666</v>
      </c>
      <c r="F323" s="278">
        <v>187.63333333333333</v>
      </c>
      <c r="G323" s="278">
        <v>183.66666666666666</v>
      </c>
      <c r="H323" s="278">
        <v>199.16666666666666</v>
      </c>
      <c r="I323" s="278">
        <v>203.13333333333335</v>
      </c>
      <c r="J323" s="278">
        <v>206.91666666666666</v>
      </c>
      <c r="K323" s="276">
        <v>199.35</v>
      </c>
      <c r="L323" s="276">
        <v>191.6</v>
      </c>
      <c r="M323" s="276">
        <v>2.7261700000000002</v>
      </c>
    </row>
    <row r="324" spans="1:13">
      <c r="A324" s="267">
        <v>316</v>
      </c>
      <c r="B324" s="276" t="s">
        <v>1975</v>
      </c>
      <c r="C324" s="277">
        <v>191.85</v>
      </c>
      <c r="D324" s="278">
        <v>191.68333333333331</v>
      </c>
      <c r="E324" s="278">
        <v>190.61666666666662</v>
      </c>
      <c r="F324" s="278">
        <v>189.3833333333333</v>
      </c>
      <c r="G324" s="278">
        <v>188.31666666666661</v>
      </c>
      <c r="H324" s="278">
        <v>192.91666666666663</v>
      </c>
      <c r="I324" s="278">
        <v>193.98333333333329</v>
      </c>
      <c r="J324" s="278">
        <v>195.21666666666664</v>
      </c>
      <c r="K324" s="276">
        <v>192.75</v>
      </c>
      <c r="L324" s="276">
        <v>190.45</v>
      </c>
      <c r="M324" s="276">
        <v>2.1686000000000001</v>
      </c>
    </row>
    <row r="325" spans="1:13">
      <c r="A325" s="267">
        <v>317</v>
      </c>
      <c r="B325" s="276" t="s">
        <v>469</v>
      </c>
      <c r="C325" s="277">
        <v>84.3</v>
      </c>
      <c r="D325" s="278">
        <v>83.533333333333346</v>
      </c>
      <c r="E325" s="278">
        <v>82.066666666666691</v>
      </c>
      <c r="F325" s="278">
        <v>79.833333333333343</v>
      </c>
      <c r="G325" s="278">
        <v>78.366666666666688</v>
      </c>
      <c r="H325" s="278">
        <v>85.766666666666694</v>
      </c>
      <c r="I325" s="278">
        <v>87.233333333333363</v>
      </c>
      <c r="J325" s="278">
        <v>89.466666666666697</v>
      </c>
      <c r="K325" s="276">
        <v>85</v>
      </c>
      <c r="L325" s="276">
        <v>81.3</v>
      </c>
      <c r="M325" s="276">
        <v>18.877790000000001</v>
      </c>
    </row>
    <row r="326" spans="1:13">
      <c r="A326" s="267">
        <v>318</v>
      </c>
      <c r="B326" s="276" t="s">
        <v>470</v>
      </c>
      <c r="C326" s="277">
        <v>388.1</v>
      </c>
      <c r="D326" s="278">
        <v>386.03333333333336</v>
      </c>
      <c r="E326" s="278">
        <v>379.76666666666671</v>
      </c>
      <c r="F326" s="278">
        <v>371.43333333333334</v>
      </c>
      <c r="G326" s="278">
        <v>365.16666666666669</v>
      </c>
      <c r="H326" s="278">
        <v>394.36666666666673</v>
      </c>
      <c r="I326" s="278">
        <v>400.63333333333338</v>
      </c>
      <c r="J326" s="278">
        <v>408.96666666666675</v>
      </c>
      <c r="K326" s="276">
        <v>392.3</v>
      </c>
      <c r="L326" s="276">
        <v>377.7</v>
      </c>
      <c r="M326" s="276">
        <v>1.5145599999999999</v>
      </c>
    </row>
    <row r="327" spans="1:13">
      <c r="A327" s="267">
        <v>319</v>
      </c>
      <c r="B327" s="276" t="s">
        <v>146</v>
      </c>
      <c r="C327" s="277">
        <v>1411.6</v>
      </c>
      <c r="D327" s="278">
        <v>1408.8500000000001</v>
      </c>
      <c r="E327" s="278">
        <v>1393.7500000000002</v>
      </c>
      <c r="F327" s="278">
        <v>1375.9</v>
      </c>
      <c r="G327" s="278">
        <v>1360.8000000000002</v>
      </c>
      <c r="H327" s="278">
        <v>1426.7000000000003</v>
      </c>
      <c r="I327" s="278">
        <v>1441.8000000000002</v>
      </c>
      <c r="J327" s="278">
        <v>1459.6500000000003</v>
      </c>
      <c r="K327" s="276">
        <v>1423.95</v>
      </c>
      <c r="L327" s="276">
        <v>1391</v>
      </c>
      <c r="M327" s="276">
        <v>7.1219400000000004</v>
      </c>
    </row>
    <row r="328" spans="1:13">
      <c r="A328" s="267">
        <v>320</v>
      </c>
      <c r="B328" s="276" t="s">
        <v>459</v>
      </c>
      <c r="C328" s="277">
        <v>19</v>
      </c>
      <c r="D328" s="278">
        <v>18.966666666666665</v>
      </c>
      <c r="E328" s="278">
        <v>18.633333333333329</v>
      </c>
      <c r="F328" s="278">
        <v>18.266666666666666</v>
      </c>
      <c r="G328" s="278">
        <v>17.93333333333333</v>
      </c>
      <c r="H328" s="278">
        <v>19.333333333333329</v>
      </c>
      <c r="I328" s="278">
        <v>19.666666666666664</v>
      </c>
      <c r="J328" s="278">
        <v>20.033333333333328</v>
      </c>
      <c r="K328" s="276">
        <v>19.3</v>
      </c>
      <c r="L328" s="276">
        <v>18.600000000000001</v>
      </c>
      <c r="M328" s="276">
        <v>22.607849999999999</v>
      </c>
    </row>
    <row r="329" spans="1:13">
      <c r="A329" s="267">
        <v>321</v>
      </c>
      <c r="B329" s="276" t="s">
        <v>460</v>
      </c>
      <c r="C329" s="277">
        <v>126.65</v>
      </c>
      <c r="D329" s="278">
        <v>125.56666666666666</v>
      </c>
      <c r="E329" s="278">
        <v>123.58333333333333</v>
      </c>
      <c r="F329" s="278">
        <v>120.51666666666667</v>
      </c>
      <c r="G329" s="278">
        <v>118.53333333333333</v>
      </c>
      <c r="H329" s="278">
        <v>128.63333333333333</v>
      </c>
      <c r="I329" s="278">
        <v>130.61666666666667</v>
      </c>
      <c r="J329" s="278">
        <v>133.68333333333334</v>
      </c>
      <c r="K329" s="276">
        <v>127.55</v>
      </c>
      <c r="L329" s="276">
        <v>122.5</v>
      </c>
      <c r="M329" s="276">
        <v>7.7076399999999996</v>
      </c>
    </row>
    <row r="330" spans="1:13">
      <c r="A330" s="267">
        <v>322</v>
      </c>
      <c r="B330" s="276" t="s">
        <v>147</v>
      </c>
      <c r="C330" s="277">
        <v>157.19999999999999</v>
      </c>
      <c r="D330" s="278">
        <v>154.05000000000001</v>
      </c>
      <c r="E330" s="278">
        <v>149.45000000000002</v>
      </c>
      <c r="F330" s="278">
        <v>141.70000000000002</v>
      </c>
      <c r="G330" s="278">
        <v>137.10000000000002</v>
      </c>
      <c r="H330" s="278">
        <v>161.80000000000001</v>
      </c>
      <c r="I330" s="278">
        <v>166.40000000000003</v>
      </c>
      <c r="J330" s="278">
        <v>174.15</v>
      </c>
      <c r="K330" s="276">
        <v>158.65</v>
      </c>
      <c r="L330" s="276">
        <v>146.30000000000001</v>
      </c>
      <c r="M330" s="276">
        <v>280.21539999999999</v>
      </c>
    </row>
    <row r="331" spans="1:13">
      <c r="A331" s="267">
        <v>323</v>
      </c>
      <c r="B331" s="276" t="s">
        <v>471</v>
      </c>
      <c r="C331" s="277">
        <v>604.04999999999995</v>
      </c>
      <c r="D331" s="278">
        <v>607.68333333333328</v>
      </c>
      <c r="E331" s="278">
        <v>598.36666666666656</v>
      </c>
      <c r="F331" s="278">
        <v>592.68333333333328</v>
      </c>
      <c r="G331" s="278">
        <v>583.36666666666656</v>
      </c>
      <c r="H331" s="278">
        <v>613.36666666666656</v>
      </c>
      <c r="I331" s="278">
        <v>622.68333333333339</v>
      </c>
      <c r="J331" s="278">
        <v>628.36666666666656</v>
      </c>
      <c r="K331" s="276">
        <v>617</v>
      </c>
      <c r="L331" s="276">
        <v>602</v>
      </c>
      <c r="M331" s="276">
        <v>0.72053999999999996</v>
      </c>
    </row>
    <row r="332" spans="1:13">
      <c r="A332" s="267">
        <v>324</v>
      </c>
      <c r="B332" s="276" t="s">
        <v>268</v>
      </c>
      <c r="C332" s="277">
        <v>1310.6500000000001</v>
      </c>
      <c r="D332" s="278">
        <v>1313.5666666666666</v>
      </c>
      <c r="E332" s="278">
        <v>1297.1333333333332</v>
      </c>
      <c r="F332" s="278">
        <v>1283.6166666666666</v>
      </c>
      <c r="G332" s="278">
        <v>1267.1833333333332</v>
      </c>
      <c r="H332" s="278">
        <v>1327.0833333333333</v>
      </c>
      <c r="I332" s="278">
        <v>1343.5166666666667</v>
      </c>
      <c r="J332" s="278">
        <v>1357.0333333333333</v>
      </c>
      <c r="K332" s="276">
        <v>1330</v>
      </c>
      <c r="L332" s="276">
        <v>1300.05</v>
      </c>
      <c r="M332" s="276">
        <v>3.2045699999999999</v>
      </c>
    </row>
    <row r="333" spans="1:13">
      <c r="A333" s="267">
        <v>325</v>
      </c>
      <c r="B333" s="276" t="s">
        <v>148</v>
      </c>
      <c r="C333" s="277">
        <v>79564.3</v>
      </c>
      <c r="D333" s="278">
        <v>79148.05</v>
      </c>
      <c r="E333" s="278">
        <v>78193.75</v>
      </c>
      <c r="F333" s="278">
        <v>76823.199999999997</v>
      </c>
      <c r="G333" s="278">
        <v>75868.899999999994</v>
      </c>
      <c r="H333" s="278">
        <v>80518.600000000006</v>
      </c>
      <c r="I333" s="278">
        <v>81472.900000000023</v>
      </c>
      <c r="J333" s="278">
        <v>82843.450000000012</v>
      </c>
      <c r="K333" s="276">
        <v>80102.350000000006</v>
      </c>
      <c r="L333" s="276">
        <v>77777.5</v>
      </c>
      <c r="M333" s="276">
        <v>0.57626999999999995</v>
      </c>
    </row>
    <row r="334" spans="1:13">
      <c r="A334" s="267">
        <v>326</v>
      </c>
      <c r="B334" s="276" t="s">
        <v>267</v>
      </c>
      <c r="C334" s="277">
        <v>31.95</v>
      </c>
      <c r="D334" s="278">
        <v>31.266666666666666</v>
      </c>
      <c r="E334" s="278">
        <v>29.93333333333333</v>
      </c>
      <c r="F334" s="278">
        <v>27.916666666666664</v>
      </c>
      <c r="G334" s="278">
        <v>26.583333333333329</v>
      </c>
      <c r="H334" s="278">
        <v>33.283333333333331</v>
      </c>
      <c r="I334" s="278">
        <v>34.616666666666667</v>
      </c>
      <c r="J334" s="278">
        <v>36.633333333333333</v>
      </c>
      <c r="K334" s="276">
        <v>32.6</v>
      </c>
      <c r="L334" s="276">
        <v>29.25</v>
      </c>
      <c r="M334" s="276">
        <v>77.12697</v>
      </c>
    </row>
    <row r="335" spans="1:13">
      <c r="A335" s="267">
        <v>327</v>
      </c>
      <c r="B335" s="276" t="s">
        <v>149</v>
      </c>
      <c r="C335" s="277">
        <v>1153.6500000000001</v>
      </c>
      <c r="D335" s="278">
        <v>1155.2</v>
      </c>
      <c r="E335" s="278">
        <v>1138.45</v>
      </c>
      <c r="F335" s="278">
        <v>1123.25</v>
      </c>
      <c r="G335" s="278">
        <v>1106.5</v>
      </c>
      <c r="H335" s="278">
        <v>1170.4000000000001</v>
      </c>
      <c r="I335" s="278">
        <v>1187.1500000000001</v>
      </c>
      <c r="J335" s="278">
        <v>1202.3500000000001</v>
      </c>
      <c r="K335" s="276">
        <v>1171.95</v>
      </c>
      <c r="L335" s="276">
        <v>1140</v>
      </c>
      <c r="M335" s="276">
        <v>24.936530000000001</v>
      </c>
    </row>
    <row r="336" spans="1:13">
      <c r="A336" s="267">
        <v>328</v>
      </c>
      <c r="B336" s="276" t="s">
        <v>3161</v>
      </c>
      <c r="C336" s="277">
        <v>290.39999999999998</v>
      </c>
      <c r="D336" s="278">
        <v>291.13333333333333</v>
      </c>
      <c r="E336" s="278">
        <v>287.86666666666667</v>
      </c>
      <c r="F336" s="278">
        <v>285.33333333333337</v>
      </c>
      <c r="G336" s="278">
        <v>282.06666666666672</v>
      </c>
      <c r="H336" s="278">
        <v>293.66666666666663</v>
      </c>
      <c r="I336" s="278">
        <v>296.93333333333328</v>
      </c>
      <c r="J336" s="278">
        <v>299.46666666666658</v>
      </c>
      <c r="K336" s="276">
        <v>294.39999999999998</v>
      </c>
      <c r="L336" s="276">
        <v>288.60000000000002</v>
      </c>
      <c r="M336" s="276">
        <v>4.5310600000000001</v>
      </c>
    </row>
    <row r="337" spans="1:13">
      <c r="A337" s="267">
        <v>329</v>
      </c>
      <c r="B337" s="276" t="s">
        <v>269</v>
      </c>
      <c r="C337" s="277">
        <v>914</v>
      </c>
      <c r="D337" s="278">
        <v>920.18333333333339</v>
      </c>
      <c r="E337" s="278">
        <v>901.41666666666674</v>
      </c>
      <c r="F337" s="278">
        <v>888.83333333333337</v>
      </c>
      <c r="G337" s="278">
        <v>870.06666666666672</v>
      </c>
      <c r="H337" s="278">
        <v>932.76666666666677</v>
      </c>
      <c r="I337" s="278">
        <v>951.53333333333342</v>
      </c>
      <c r="J337" s="278">
        <v>964.11666666666679</v>
      </c>
      <c r="K337" s="276">
        <v>938.95</v>
      </c>
      <c r="L337" s="276">
        <v>907.6</v>
      </c>
      <c r="M337" s="276">
        <v>3.16391</v>
      </c>
    </row>
    <row r="338" spans="1:13">
      <c r="A338" s="267">
        <v>330</v>
      </c>
      <c r="B338" s="276" t="s">
        <v>150</v>
      </c>
      <c r="C338" s="277">
        <v>39.75</v>
      </c>
      <c r="D338" s="278">
        <v>39.466666666666669</v>
      </c>
      <c r="E338" s="278">
        <v>38.933333333333337</v>
      </c>
      <c r="F338" s="278">
        <v>38.116666666666667</v>
      </c>
      <c r="G338" s="278">
        <v>37.583333333333336</v>
      </c>
      <c r="H338" s="278">
        <v>40.283333333333339</v>
      </c>
      <c r="I338" s="278">
        <v>40.81666666666667</v>
      </c>
      <c r="J338" s="278">
        <v>41.63333333333334</v>
      </c>
      <c r="K338" s="276">
        <v>40</v>
      </c>
      <c r="L338" s="276">
        <v>38.65</v>
      </c>
      <c r="M338" s="276">
        <v>202.80722</v>
      </c>
    </row>
    <row r="339" spans="1:13">
      <c r="A339" s="267">
        <v>331</v>
      </c>
      <c r="B339" s="276" t="s">
        <v>261</v>
      </c>
      <c r="C339" s="277">
        <v>4206.8</v>
      </c>
      <c r="D339" s="278">
        <v>4271.0999999999995</v>
      </c>
      <c r="E339" s="278">
        <v>4115.6999999999989</v>
      </c>
      <c r="F339" s="278">
        <v>4024.5999999999995</v>
      </c>
      <c r="G339" s="278">
        <v>3869.1999999999989</v>
      </c>
      <c r="H339" s="278">
        <v>4362.1999999999989</v>
      </c>
      <c r="I339" s="278">
        <v>4517.5999999999985</v>
      </c>
      <c r="J339" s="278">
        <v>4608.6999999999989</v>
      </c>
      <c r="K339" s="276">
        <v>4426.5</v>
      </c>
      <c r="L339" s="276">
        <v>4180</v>
      </c>
      <c r="M339" s="276">
        <v>4.6863200000000003</v>
      </c>
    </row>
    <row r="340" spans="1:13">
      <c r="A340" s="267">
        <v>332</v>
      </c>
      <c r="B340" s="276" t="s">
        <v>478</v>
      </c>
      <c r="C340" s="277">
        <v>2682.55</v>
      </c>
      <c r="D340" s="278">
        <v>2697.5166666666669</v>
      </c>
      <c r="E340" s="278">
        <v>2645.0333333333338</v>
      </c>
      <c r="F340" s="278">
        <v>2607.5166666666669</v>
      </c>
      <c r="G340" s="278">
        <v>2555.0333333333338</v>
      </c>
      <c r="H340" s="278">
        <v>2735.0333333333338</v>
      </c>
      <c r="I340" s="278">
        <v>2787.5166666666664</v>
      </c>
      <c r="J340" s="278">
        <v>2825.0333333333338</v>
      </c>
      <c r="K340" s="276">
        <v>2750</v>
      </c>
      <c r="L340" s="276">
        <v>2660</v>
      </c>
      <c r="M340" s="276">
        <v>1.42106</v>
      </c>
    </row>
    <row r="341" spans="1:13">
      <c r="A341" s="267">
        <v>333</v>
      </c>
      <c r="B341" s="276" t="s">
        <v>151</v>
      </c>
      <c r="C341" s="277">
        <v>28.05</v>
      </c>
      <c r="D341" s="278">
        <v>27.433333333333337</v>
      </c>
      <c r="E341" s="278">
        <v>26.516666666666673</v>
      </c>
      <c r="F341" s="278">
        <v>24.983333333333334</v>
      </c>
      <c r="G341" s="278">
        <v>24.06666666666667</v>
      </c>
      <c r="H341" s="278">
        <v>28.966666666666676</v>
      </c>
      <c r="I341" s="278">
        <v>29.88333333333334</v>
      </c>
      <c r="J341" s="278">
        <v>31.416666666666679</v>
      </c>
      <c r="K341" s="276">
        <v>28.35</v>
      </c>
      <c r="L341" s="276">
        <v>25.9</v>
      </c>
      <c r="M341" s="276">
        <v>427.09717999999998</v>
      </c>
    </row>
    <row r="342" spans="1:13">
      <c r="A342" s="267">
        <v>334</v>
      </c>
      <c r="B342" s="276" t="s">
        <v>477</v>
      </c>
      <c r="C342" s="277">
        <v>54.15</v>
      </c>
      <c r="D342" s="278">
        <v>54.216666666666669</v>
      </c>
      <c r="E342" s="278">
        <v>53.083333333333336</v>
      </c>
      <c r="F342" s="278">
        <v>52.016666666666666</v>
      </c>
      <c r="G342" s="278">
        <v>50.883333333333333</v>
      </c>
      <c r="H342" s="278">
        <v>55.283333333333339</v>
      </c>
      <c r="I342" s="278">
        <v>56.416666666666664</v>
      </c>
      <c r="J342" s="278">
        <v>57.483333333333341</v>
      </c>
      <c r="K342" s="276">
        <v>55.35</v>
      </c>
      <c r="L342" s="276">
        <v>53.15</v>
      </c>
      <c r="M342" s="276">
        <v>8.1807999999999996</v>
      </c>
    </row>
    <row r="343" spans="1:13">
      <c r="A343" s="267">
        <v>335</v>
      </c>
      <c r="B343" s="276" t="s">
        <v>152</v>
      </c>
      <c r="C343" s="277">
        <v>44.75</v>
      </c>
      <c r="D343" s="278">
        <v>44.616666666666667</v>
      </c>
      <c r="E343" s="278">
        <v>44.033333333333331</v>
      </c>
      <c r="F343" s="278">
        <v>43.316666666666663</v>
      </c>
      <c r="G343" s="278">
        <v>42.733333333333327</v>
      </c>
      <c r="H343" s="278">
        <v>45.333333333333336</v>
      </c>
      <c r="I343" s="278">
        <v>45.916666666666664</v>
      </c>
      <c r="J343" s="278">
        <v>46.63333333333334</v>
      </c>
      <c r="K343" s="276">
        <v>45.2</v>
      </c>
      <c r="L343" s="276">
        <v>43.9</v>
      </c>
      <c r="M343" s="276">
        <v>83.334770000000006</v>
      </c>
    </row>
    <row r="344" spans="1:13">
      <c r="A344" s="267">
        <v>336</v>
      </c>
      <c r="B344" s="276" t="s">
        <v>473</v>
      </c>
      <c r="C344" s="277">
        <v>535.1</v>
      </c>
      <c r="D344" s="278">
        <v>541.26666666666677</v>
      </c>
      <c r="E344" s="278">
        <v>525.83333333333348</v>
      </c>
      <c r="F344" s="278">
        <v>516.56666666666672</v>
      </c>
      <c r="G344" s="278">
        <v>501.13333333333344</v>
      </c>
      <c r="H344" s="278">
        <v>550.53333333333353</v>
      </c>
      <c r="I344" s="278">
        <v>565.9666666666667</v>
      </c>
      <c r="J344" s="278">
        <v>575.23333333333358</v>
      </c>
      <c r="K344" s="276">
        <v>556.70000000000005</v>
      </c>
      <c r="L344" s="276">
        <v>532</v>
      </c>
      <c r="M344" s="276">
        <v>0.67495000000000005</v>
      </c>
    </row>
    <row r="345" spans="1:13">
      <c r="A345" s="267">
        <v>337</v>
      </c>
      <c r="B345" s="276" t="s">
        <v>153</v>
      </c>
      <c r="C345" s="277">
        <v>17418.150000000001</v>
      </c>
      <c r="D345" s="278">
        <v>17605.866666666669</v>
      </c>
      <c r="E345" s="278">
        <v>17143.833333333336</v>
      </c>
      <c r="F345" s="278">
        <v>16869.516666666666</v>
      </c>
      <c r="G345" s="278">
        <v>16407.483333333334</v>
      </c>
      <c r="H345" s="278">
        <v>17880.183333333338</v>
      </c>
      <c r="I345" s="278">
        <v>18342.216666666671</v>
      </c>
      <c r="J345" s="278">
        <v>18616.53333333334</v>
      </c>
      <c r="K345" s="276">
        <v>18067.900000000001</v>
      </c>
      <c r="L345" s="276">
        <v>17331.55</v>
      </c>
      <c r="M345" s="276">
        <v>2.3508599999999999</v>
      </c>
    </row>
    <row r="346" spans="1:13">
      <c r="A346" s="267">
        <v>338</v>
      </c>
      <c r="B346" s="276" t="s">
        <v>476</v>
      </c>
      <c r="C346" s="277">
        <v>36.35</v>
      </c>
      <c r="D346" s="278">
        <v>36.183333333333337</v>
      </c>
      <c r="E346" s="278">
        <v>34.766666666666673</v>
      </c>
      <c r="F346" s="278">
        <v>33.183333333333337</v>
      </c>
      <c r="G346" s="278">
        <v>31.766666666666673</v>
      </c>
      <c r="H346" s="278">
        <v>37.766666666666673</v>
      </c>
      <c r="I346" s="278">
        <v>39.18333333333333</v>
      </c>
      <c r="J346" s="278">
        <v>40.766666666666673</v>
      </c>
      <c r="K346" s="276">
        <v>37.6</v>
      </c>
      <c r="L346" s="276">
        <v>34.6</v>
      </c>
      <c r="M346" s="276">
        <v>34.432850000000002</v>
      </c>
    </row>
    <row r="347" spans="1:13">
      <c r="A347" s="267">
        <v>339</v>
      </c>
      <c r="B347" s="276" t="s">
        <v>475</v>
      </c>
      <c r="C347" s="277">
        <v>383.7</v>
      </c>
      <c r="D347" s="278">
        <v>381.3</v>
      </c>
      <c r="E347" s="278">
        <v>370.1</v>
      </c>
      <c r="F347" s="278">
        <v>356.5</v>
      </c>
      <c r="G347" s="278">
        <v>345.3</v>
      </c>
      <c r="H347" s="278">
        <v>394.90000000000003</v>
      </c>
      <c r="I347" s="278">
        <v>406.09999999999997</v>
      </c>
      <c r="J347" s="278">
        <v>419.70000000000005</v>
      </c>
      <c r="K347" s="276">
        <v>392.5</v>
      </c>
      <c r="L347" s="276">
        <v>367.7</v>
      </c>
      <c r="M347" s="276">
        <v>3.7016900000000001</v>
      </c>
    </row>
    <row r="348" spans="1:13">
      <c r="A348" s="267">
        <v>340</v>
      </c>
      <c r="B348" s="276" t="s">
        <v>270</v>
      </c>
      <c r="C348" s="277">
        <v>21.75</v>
      </c>
      <c r="D348" s="278">
        <v>21.716666666666669</v>
      </c>
      <c r="E348" s="278">
        <v>21.533333333333339</v>
      </c>
      <c r="F348" s="278">
        <v>21.31666666666667</v>
      </c>
      <c r="G348" s="278">
        <v>21.13333333333334</v>
      </c>
      <c r="H348" s="278">
        <v>21.933333333333337</v>
      </c>
      <c r="I348" s="278">
        <v>22.116666666666667</v>
      </c>
      <c r="J348" s="278">
        <v>22.333333333333336</v>
      </c>
      <c r="K348" s="276">
        <v>21.9</v>
      </c>
      <c r="L348" s="276">
        <v>21.5</v>
      </c>
      <c r="M348" s="276">
        <v>61.46228</v>
      </c>
    </row>
    <row r="349" spans="1:13">
      <c r="A349" s="267">
        <v>341</v>
      </c>
      <c r="B349" s="276" t="s">
        <v>283</v>
      </c>
      <c r="C349" s="277">
        <v>117.25</v>
      </c>
      <c r="D349" s="278">
        <v>117.35000000000001</v>
      </c>
      <c r="E349" s="278">
        <v>116.40000000000002</v>
      </c>
      <c r="F349" s="278">
        <v>115.55000000000001</v>
      </c>
      <c r="G349" s="278">
        <v>114.60000000000002</v>
      </c>
      <c r="H349" s="278">
        <v>118.20000000000002</v>
      </c>
      <c r="I349" s="278">
        <v>119.15</v>
      </c>
      <c r="J349" s="278">
        <v>120.00000000000001</v>
      </c>
      <c r="K349" s="276">
        <v>118.3</v>
      </c>
      <c r="L349" s="276">
        <v>116.5</v>
      </c>
      <c r="M349" s="276">
        <v>2.1640700000000002</v>
      </c>
    </row>
    <row r="350" spans="1:13">
      <c r="A350" s="267">
        <v>342</v>
      </c>
      <c r="B350" s="276" t="s">
        <v>479</v>
      </c>
      <c r="C350" s="277">
        <v>1408.75</v>
      </c>
      <c r="D350" s="278">
        <v>1403.1333333333332</v>
      </c>
      <c r="E350" s="278">
        <v>1395.4666666666665</v>
      </c>
      <c r="F350" s="278">
        <v>1382.1833333333332</v>
      </c>
      <c r="G350" s="278">
        <v>1374.5166666666664</v>
      </c>
      <c r="H350" s="278">
        <v>1416.4166666666665</v>
      </c>
      <c r="I350" s="278">
        <v>1424.0833333333335</v>
      </c>
      <c r="J350" s="278">
        <v>1437.3666666666666</v>
      </c>
      <c r="K350" s="276">
        <v>1410.8</v>
      </c>
      <c r="L350" s="276">
        <v>1389.85</v>
      </c>
      <c r="M350" s="276">
        <v>0.25752999999999998</v>
      </c>
    </row>
    <row r="351" spans="1:13">
      <c r="A351" s="267">
        <v>343</v>
      </c>
      <c r="B351" s="276" t="s">
        <v>474</v>
      </c>
      <c r="C351" s="277">
        <v>51.75</v>
      </c>
      <c r="D351" s="278">
        <v>51.666666666666664</v>
      </c>
      <c r="E351" s="278">
        <v>51.283333333333331</v>
      </c>
      <c r="F351" s="278">
        <v>50.81666666666667</v>
      </c>
      <c r="G351" s="278">
        <v>50.433333333333337</v>
      </c>
      <c r="H351" s="278">
        <v>52.133333333333326</v>
      </c>
      <c r="I351" s="278">
        <v>52.516666666666666</v>
      </c>
      <c r="J351" s="278">
        <v>52.98333333333332</v>
      </c>
      <c r="K351" s="276">
        <v>52.05</v>
      </c>
      <c r="L351" s="276">
        <v>51.2</v>
      </c>
      <c r="M351" s="276">
        <v>8.6921199999999992</v>
      </c>
    </row>
    <row r="352" spans="1:13">
      <c r="A352" s="267">
        <v>344</v>
      </c>
      <c r="B352" s="276" t="s">
        <v>155</v>
      </c>
      <c r="C352" s="277">
        <v>99.25</v>
      </c>
      <c r="D352" s="278">
        <v>98.366666666666674</v>
      </c>
      <c r="E352" s="278">
        <v>96.783333333333346</v>
      </c>
      <c r="F352" s="278">
        <v>94.316666666666677</v>
      </c>
      <c r="G352" s="278">
        <v>92.733333333333348</v>
      </c>
      <c r="H352" s="278">
        <v>100.83333333333334</v>
      </c>
      <c r="I352" s="278">
        <v>102.41666666666666</v>
      </c>
      <c r="J352" s="278">
        <v>104.88333333333334</v>
      </c>
      <c r="K352" s="276">
        <v>99.95</v>
      </c>
      <c r="L352" s="276">
        <v>95.9</v>
      </c>
      <c r="M352" s="276">
        <v>103.2694</v>
      </c>
    </row>
    <row r="353" spans="1:13">
      <c r="A353" s="267">
        <v>345</v>
      </c>
      <c r="B353" s="276" t="s">
        <v>156</v>
      </c>
      <c r="C353" s="277">
        <v>93.75</v>
      </c>
      <c r="D353" s="278">
        <v>94.466666666666654</v>
      </c>
      <c r="E353" s="278">
        <v>92.733333333333306</v>
      </c>
      <c r="F353" s="278">
        <v>91.716666666666654</v>
      </c>
      <c r="G353" s="278">
        <v>89.983333333333306</v>
      </c>
      <c r="H353" s="278">
        <v>95.483333333333306</v>
      </c>
      <c r="I353" s="278">
        <v>97.216666666666654</v>
      </c>
      <c r="J353" s="278">
        <v>98.233333333333306</v>
      </c>
      <c r="K353" s="276">
        <v>96.2</v>
      </c>
      <c r="L353" s="276">
        <v>93.45</v>
      </c>
      <c r="M353" s="276">
        <v>353.30973</v>
      </c>
    </row>
    <row r="354" spans="1:13">
      <c r="A354" s="267">
        <v>346</v>
      </c>
      <c r="B354" s="276" t="s">
        <v>271</v>
      </c>
      <c r="C354" s="277">
        <v>480.7</v>
      </c>
      <c r="D354" s="278">
        <v>476.41666666666669</v>
      </c>
      <c r="E354" s="278">
        <v>467.88333333333338</v>
      </c>
      <c r="F354" s="278">
        <v>455.06666666666672</v>
      </c>
      <c r="G354" s="278">
        <v>446.53333333333342</v>
      </c>
      <c r="H354" s="278">
        <v>489.23333333333335</v>
      </c>
      <c r="I354" s="278">
        <v>497.76666666666665</v>
      </c>
      <c r="J354" s="278">
        <v>510.58333333333331</v>
      </c>
      <c r="K354" s="276">
        <v>484.95</v>
      </c>
      <c r="L354" s="276">
        <v>463.6</v>
      </c>
      <c r="M354" s="276">
        <v>4.9743399999999998</v>
      </c>
    </row>
    <row r="355" spans="1:13">
      <c r="A355" s="267">
        <v>347</v>
      </c>
      <c r="B355" s="276" t="s">
        <v>272</v>
      </c>
      <c r="C355" s="277">
        <v>3018</v>
      </c>
      <c r="D355" s="278">
        <v>3031.35</v>
      </c>
      <c r="E355" s="278">
        <v>2997.7</v>
      </c>
      <c r="F355" s="278">
        <v>2977.4</v>
      </c>
      <c r="G355" s="278">
        <v>2943.75</v>
      </c>
      <c r="H355" s="278">
        <v>3051.6499999999996</v>
      </c>
      <c r="I355" s="278">
        <v>3085.3</v>
      </c>
      <c r="J355" s="278">
        <v>3105.5999999999995</v>
      </c>
      <c r="K355" s="276">
        <v>3065</v>
      </c>
      <c r="L355" s="276">
        <v>3011.05</v>
      </c>
      <c r="M355" s="276">
        <v>0.52115999999999996</v>
      </c>
    </row>
    <row r="356" spans="1:13">
      <c r="A356" s="267">
        <v>348</v>
      </c>
      <c r="B356" s="276" t="s">
        <v>157</v>
      </c>
      <c r="C356" s="277">
        <v>99.95</v>
      </c>
      <c r="D356" s="278">
        <v>98.866666666666674</v>
      </c>
      <c r="E356" s="278">
        <v>95.833333333333343</v>
      </c>
      <c r="F356" s="278">
        <v>91.716666666666669</v>
      </c>
      <c r="G356" s="278">
        <v>88.683333333333337</v>
      </c>
      <c r="H356" s="278">
        <v>102.98333333333335</v>
      </c>
      <c r="I356" s="278">
        <v>106.01666666666668</v>
      </c>
      <c r="J356" s="278">
        <v>110.13333333333335</v>
      </c>
      <c r="K356" s="276">
        <v>101.9</v>
      </c>
      <c r="L356" s="276">
        <v>94.75</v>
      </c>
      <c r="M356" s="276">
        <v>31.625</v>
      </c>
    </row>
    <row r="357" spans="1:13">
      <c r="A357" s="267">
        <v>349</v>
      </c>
      <c r="B357" s="276" t="s">
        <v>480</v>
      </c>
      <c r="C357" s="277">
        <v>70.5</v>
      </c>
      <c r="D357" s="278">
        <v>70.3</v>
      </c>
      <c r="E357" s="278">
        <v>69.599999999999994</v>
      </c>
      <c r="F357" s="278">
        <v>68.7</v>
      </c>
      <c r="G357" s="278">
        <v>68</v>
      </c>
      <c r="H357" s="278">
        <v>71.199999999999989</v>
      </c>
      <c r="I357" s="278">
        <v>71.900000000000006</v>
      </c>
      <c r="J357" s="278">
        <v>72.799999999999983</v>
      </c>
      <c r="K357" s="276">
        <v>71</v>
      </c>
      <c r="L357" s="276">
        <v>69.400000000000006</v>
      </c>
      <c r="M357" s="276">
        <v>0.88456999999999997</v>
      </c>
    </row>
    <row r="358" spans="1:13">
      <c r="A358" s="267">
        <v>350</v>
      </c>
      <c r="B358" s="276" t="s">
        <v>158</v>
      </c>
      <c r="C358" s="277">
        <v>81.55</v>
      </c>
      <c r="D358" s="278">
        <v>80.2</v>
      </c>
      <c r="E358" s="278">
        <v>78.400000000000006</v>
      </c>
      <c r="F358" s="278">
        <v>75.25</v>
      </c>
      <c r="G358" s="278">
        <v>73.45</v>
      </c>
      <c r="H358" s="278">
        <v>83.350000000000009</v>
      </c>
      <c r="I358" s="278">
        <v>85.149999999999991</v>
      </c>
      <c r="J358" s="278">
        <v>88.300000000000011</v>
      </c>
      <c r="K358" s="276">
        <v>82</v>
      </c>
      <c r="L358" s="276">
        <v>77.05</v>
      </c>
      <c r="M358" s="276">
        <v>429.23228999999998</v>
      </c>
    </row>
    <row r="359" spans="1:13">
      <c r="A359" s="267">
        <v>351</v>
      </c>
      <c r="B359" s="276" t="s">
        <v>481</v>
      </c>
      <c r="C359" s="277">
        <v>76.3</v>
      </c>
      <c r="D359" s="278">
        <v>75.466666666666654</v>
      </c>
      <c r="E359" s="278">
        <v>72.533333333333303</v>
      </c>
      <c r="F359" s="278">
        <v>68.766666666666652</v>
      </c>
      <c r="G359" s="278">
        <v>65.8333333333333</v>
      </c>
      <c r="H359" s="278">
        <v>79.233333333333306</v>
      </c>
      <c r="I359" s="278">
        <v>82.166666666666671</v>
      </c>
      <c r="J359" s="278">
        <v>85.933333333333309</v>
      </c>
      <c r="K359" s="276">
        <v>78.400000000000006</v>
      </c>
      <c r="L359" s="276">
        <v>71.7</v>
      </c>
      <c r="M359" s="276">
        <v>21.27028</v>
      </c>
    </row>
    <row r="360" spans="1:13">
      <c r="A360" s="267">
        <v>352</v>
      </c>
      <c r="B360" s="276" t="s">
        <v>482</v>
      </c>
      <c r="C360" s="277">
        <v>237.7</v>
      </c>
      <c r="D360" s="278">
        <v>239.38333333333333</v>
      </c>
      <c r="E360" s="278">
        <v>234.31666666666666</v>
      </c>
      <c r="F360" s="278">
        <v>230.93333333333334</v>
      </c>
      <c r="G360" s="278">
        <v>225.86666666666667</v>
      </c>
      <c r="H360" s="278">
        <v>242.76666666666665</v>
      </c>
      <c r="I360" s="278">
        <v>247.83333333333331</v>
      </c>
      <c r="J360" s="278">
        <v>251.21666666666664</v>
      </c>
      <c r="K360" s="276">
        <v>244.45</v>
      </c>
      <c r="L360" s="276">
        <v>236</v>
      </c>
      <c r="M360" s="276">
        <v>2.7858100000000001</v>
      </c>
    </row>
    <row r="361" spans="1:13">
      <c r="A361" s="267">
        <v>353</v>
      </c>
      <c r="B361" s="276" t="s">
        <v>483</v>
      </c>
      <c r="C361" s="277">
        <v>211.65</v>
      </c>
      <c r="D361" s="278">
        <v>213.43333333333331</v>
      </c>
      <c r="E361" s="278">
        <v>208.66666666666663</v>
      </c>
      <c r="F361" s="278">
        <v>205.68333333333331</v>
      </c>
      <c r="G361" s="278">
        <v>200.91666666666663</v>
      </c>
      <c r="H361" s="278">
        <v>216.41666666666663</v>
      </c>
      <c r="I361" s="278">
        <v>221.18333333333334</v>
      </c>
      <c r="J361" s="278">
        <v>224.16666666666663</v>
      </c>
      <c r="K361" s="276">
        <v>218.2</v>
      </c>
      <c r="L361" s="276">
        <v>210.45</v>
      </c>
      <c r="M361" s="276">
        <v>0.35209000000000001</v>
      </c>
    </row>
    <row r="362" spans="1:13">
      <c r="A362" s="267">
        <v>354</v>
      </c>
      <c r="B362" s="276" t="s">
        <v>159</v>
      </c>
      <c r="C362" s="277">
        <v>22928.05</v>
      </c>
      <c r="D362" s="278">
        <v>23072.683333333334</v>
      </c>
      <c r="E362" s="278">
        <v>22685.366666666669</v>
      </c>
      <c r="F362" s="278">
        <v>22442.683333333334</v>
      </c>
      <c r="G362" s="278">
        <v>22055.366666666669</v>
      </c>
      <c r="H362" s="278">
        <v>23315.366666666669</v>
      </c>
      <c r="I362" s="278">
        <v>23702.683333333334</v>
      </c>
      <c r="J362" s="278">
        <v>23945.366666666669</v>
      </c>
      <c r="K362" s="276">
        <v>23460</v>
      </c>
      <c r="L362" s="276">
        <v>22830</v>
      </c>
      <c r="M362" s="276">
        <v>0.35122999999999999</v>
      </c>
    </row>
    <row r="363" spans="1:13">
      <c r="A363" s="267">
        <v>355</v>
      </c>
      <c r="B363" s="276" t="s">
        <v>160</v>
      </c>
      <c r="C363" s="277">
        <v>1414.45</v>
      </c>
      <c r="D363" s="278">
        <v>1413.2333333333333</v>
      </c>
      <c r="E363" s="278">
        <v>1391.4666666666667</v>
      </c>
      <c r="F363" s="278">
        <v>1368.4833333333333</v>
      </c>
      <c r="G363" s="278">
        <v>1346.7166666666667</v>
      </c>
      <c r="H363" s="278">
        <v>1436.2166666666667</v>
      </c>
      <c r="I363" s="278">
        <v>1457.9833333333336</v>
      </c>
      <c r="J363" s="278">
        <v>1480.9666666666667</v>
      </c>
      <c r="K363" s="276">
        <v>1435</v>
      </c>
      <c r="L363" s="276">
        <v>1390.25</v>
      </c>
      <c r="M363" s="276">
        <v>10.2926</v>
      </c>
    </row>
    <row r="364" spans="1:13">
      <c r="A364" s="267">
        <v>356</v>
      </c>
      <c r="B364" s="276" t="s">
        <v>488</v>
      </c>
      <c r="C364" s="277">
        <v>1207.6500000000001</v>
      </c>
      <c r="D364" s="278">
        <v>1197.4666666666667</v>
      </c>
      <c r="E364" s="278">
        <v>1174.9333333333334</v>
      </c>
      <c r="F364" s="278">
        <v>1142.2166666666667</v>
      </c>
      <c r="G364" s="278">
        <v>1119.6833333333334</v>
      </c>
      <c r="H364" s="278">
        <v>1230.1833333333334</v>
      </c>
      <c r="I364" s="278">
        <v>1252.7166666666667</v>
      </c>
      <c r="J364" s="278">
        <v>1285.4333333333334</v>
      </c>
      <c r="K364" s="276">
        <v>1220</v>
      </c>
      <c r="L364" s="276">
        <v>1164.75</v>
      </c>
      <c r="M364" s="276">
        <v>2.8730799999999999</v>
      </c>
    </row>
    <row r="365" spans="1:13">
      <c r="A365" s="267">
        <v>357</v>
      </c>
      <c r="B365" s="276" t="s">
        <v>161</v>
      </c>
      <c r="C365" s="277">
        <v>254.25</v>
      </c>
      <c r="D365" s="278">
        <v>253.70000000000002</v>
      </c>
      <c r="E365" s="278">
        <v>251.55000000000004</v>
      </c>
      <c r="F365" s="278">
        <v>248.85000000000002</v>
      </c>
      <c r="G365" s="278">
        <v>246.70000000000005</v>
      </c>
      <c r="H365" s="278">
        <v>256.40000000000003</v>
      </c>
      <c r="I365" s="278">
        <v>258.55</v>
      </c>
      <c r="J365" s="278">
        <v>261.25</v>
      </c>
      <c r="K365" s="276">
        <v>255.85</v>
      </c>
      <c r="L365" s="276">
        <v>251</v>
      </c>
      <c r="M365" s="276">
        <v>36.280180000000001</v>
      </c>
    </row>
    <row r="366" spans="1:13">
      <c r="A366" s="267">
        <v>358</v>
      </c>
      <c r="B366" s="276" t="s">
        <v>162</v>
      </c>
      <c r="C366" s="277">
        <v>108.85</v>
      </c>
      <c r="D366" s="278">
        <v>108.38333333333333</v>
      </c>
      <c r="E366" s="278">
        <v>107.41666666666666</v>
      </c>
      <c r="F366" s="278">
        <v>105.98333333333333</v>
      </c>
      <c r="G366" s="278">
        <v>105.01666666666667</v>
      </c>
      <c r="H366" s="278">
        <v>109.81666666666665</v>
      </c>
      <c r="I366" s="278">
        <v>110.78333333333332</v>
      </c>
      <c r="J366" s="278">
        <v>112.21666666666664</v>
      </c>
      <c r="K366" s="276">
        <v>109.35</v>
      </c>
      <c r="L366" s="276">
        <v>106.95</v>
      </c>
      <c r="M366" s="276">
        <v>44.390300000000003</v>
      </c>
    </row>
    <row r="367" spans="1:13">
      <c r="A367" s="267">
        <v>359</v>
      </c>
      <c r="B367" s="276" t="s">
        <v>275</v>
      </c>
      <c r="C367" s="277">
        <v>5107.6499999999996</v>
      </c>
      <c r="D367" s="278">
        <v>5115.5666666666666</v>
      </c>
      <c r="E367" s="278">
        <v>5077.083333333333</v>
      </c>
      <c r="F367" s="278">
        <v>5046.5166666666664</v>
      </c>
      <c r="G367" s="278">
        <v>5008.0333333333328</v>
      </c>
      <c r="H367" s="278">
        <v>5146.1333333333332</v>
      </c>
      <c r="I367" s="278">
        <v>5184.6166666666668</v>
      </c>
      <c r="J367" s="278">
        <v>5215.1833333333334</v>
      </c>
      <c r="K367" s="276">
        <v>5154.05</v>
      </c>
      <c r="L367" s="276">
        <v>5085</v>
      </c>
      <c r="M367" s="276">
        <v>0.40414</v>
      </c>
    </row>
    <row r="368" spans="1:13">
      <c r="A368" s="267">
        <v>360</v>
      </c>
      <c r="B368" s="276" t="s">
        <v>277</v>
      </c>
      <c r="C368" s="277">
        <v>10659.95</v>
      </c>
      <c r="D368" s="278">
        <v>10642.583333333334</v>
      </c>
      <c r="E368" s="278">
        <v>10565.666666666668</v>
      </c>
      <c r="F368" s="278">
        <v>10471.383333333333</v>
      </c>
      <c r="G368" s="278">
        <v>10394.466666666667</v>
      </c>
      <c r="H368" s="278">
        <v>10736.866666666669</v>
      </c>
      <c r="I368" s="278">
        <v>10813.783333333336</v>
      </c>
      <c r="J368" s="278">
        <v>10908.066666666669</v>
      </c>
      <c r="K368" s="276">
        <v>10719.5</v>
      </c>
      <c r="L368" s="276">
        <v>10548.3</v>
      </c>
      <c r="M368" s="276">
        <v>8.0530000000000004E-2</v>
      </c>
    </row>
    <row r="369" spans="1:13">
      <c r="A369" s="267">
        <v>361</v>
      </c>
      <c r="B369" s="276" t="s">
        <v>494</v>
      </c>
      <c r="C369" s="277">
        <v>6669.4</v>
      </c>
      <c r="D369" s="278">
        <v>6708.25</v>
      </c>
      <c r="E369" s="278">
        <v>6367.5</v>
      </c>
      <c r="F369" s="278">
        <v>6065.6</v>
      </c>
      <c r="G369" s="278">
        <v>5724.85</v>
      </c>
      <c r="H369" s="278">
        <v>7010.15</v>
      </c>
      <c r="I369" s="278">
        <v>7350.9</v>
      </c>
      <c r="J369" s="278">
        <v>7652.7999999999993</v>
      </c>
      <c r="K369" s="276">
        <v>7049</v>
      </c>
      <c r="L369" s="276">
        <v>6406.35</v>
      </c>
      <c r="M369" s="276">
        <v>0.40353</v>
      </c>
    </row>
    <row r="370" spans="1:13">
      <c r="A370" s="267">
        <v>362</v>
      </c>
      <c r="B370" s="276" t="s">
        <v>489</v>
      </c>
      <c r="C370" s="277">
        <v>170.1</v>
      </c>
      <c r="D370" s="278">
        <v>169.79999999999998</v>
      </c>
      <c r="E370" s="278">
        <v>166.89999999999998</v>
      </c>
      <c r="F370" s="278">
        <v>163.69999999999999</v>
      </c>
      <c r="G370" s="278">
        <v>160.79999999999998</v>
      </c>
      <c r="H370" s="278">
        <v>172.99999999999997</v>
      </c>
      <c r="I370" s="278">
        <v>175.9</v>
      </c>
      <c r="J370" s="278">
        <v>179.09999999999997</v>
      </c>
      <c r="K370" s="276">
        <v>172.7</v>
      </c>
      <c r="L370" s="276">
        <v>166.6</v>
      </c>
      <c r="M370" s="276">
        <v>11.34423</v>
      </c>
    </row>
    <row r="371" spans="1:13">
      <c r="A371" s="267">
        <v>363</v>
      </c>
      <c r="B371" s="276" t="s">
        <v>490</v>
      </c>
      <c r="C371" s="277">
        <v>689.25</v>
      </c>
      <c r="D371" s="278">
        <v>686.28333333333342</v>
      </c>
      <c r="E371" s="278">
        <v>673.66666666666686</v>
      </c>
      <c r="F371" s="278">
        <v>658.08333333333348</v>
      </c>
      <c r="G371" s="278">
        <v>645.46666666666692</v>
      </c>
      <c r="H371" s="278">
        <v>701.86666666666679</v>
      </c>
      <c r="I371" s="278">
        <v>714.48333333333335</v>
      </c>
      <c r="J371" s="278">
        <v>730.06666666666672</v>
      </c>
      <c r="K371" s="276">
        <v>698.9</v>
      </c>
      <c r="L371" s="276">
        <v>670.7</v>
      </c>
      <c r="M371" s="276">
        <v>2.32606</v>
      </c>
    </row>
    <row r="372" spans="1:13">
      <c r="A372" s="267">
        <v>364</v>
      </c>
      <c r="B372" s="276" t="s">
        <v>163</v>
      </c>
      <c r="C372" s="277">
        <v>1551.05</v>
      </c>
      <c r="D372" s="278">
        <v>1549.3</v>
      </c>
      <c r="E372" s="278">
        <v>1536.05</v>
      </c>
      <c r="F372" s="278">
        <v>1521.05</v>
      </c>
      <c r="G372" s="278">
        <v>1507.8</v>
      </c>
      <c r="H372" s="278">
        <v>1564.3</v>
      </c>
      <c r="I372" s="278">
        <v>1577.55</v>
      </c>
      <c r="J372" s="278">
        <v>1592.55</v>
      </c>
      <c r="K372" s="276">
        <v>1562.55</v>
      </c>
      <c r="L372" s="276">
        <v>1534.3</v>
      </c>
      <c r="M372" s="276">
        <v>6.4206500000000002</v>
      </c>
    </row>
    <row r="373" spans="1:13">
      <c r="A373" s="267">
        <v>365</v>
      </c>
      <c r="B373" s="276" t="s">
        <v>273</v>
      </c>
      <c r="C373" s="277">
        <v>2332.8000000000002</v>
      </c>
      <c r="D373" s="278">
        <v>2311.1333333333332</v>
      </c>
      <c r="E373" s="278">
        <v>2274.2666666666664</v>
      </c>
      <c r="F373" s="278">
        <v>2215.7333333333331</v>
      </c>
      <c r="G373" s="278">
        <v>2178.8666666666663</v>
      </c>
      <c r="H373" s="278">
        <v>2369.6666666666665</v>
      </c>
      <c r="I373" s="278">
        <v>2406.5333333333333</v>
      </c>
      <c r="J373" s="278">
        <v>2465.0666666666666</v>
      </c>
      <c r="K373" s="276">
        <v>2348</v>
      </c>
      <c r="L373" s="276">
        <v>2252.6</v>
      </c>
      <c r="M373" s="276">
        <v>8.5224499999999992</v>
      </c>
    </row>
    <row r="374" spans="1:13">
      <c r="A374" s="267">
        <v>366</v>
      </c>
      <c r="B374" s="276" t="s">
        <v>164</v>
      </c>
      <c r="C374" s="277">
        <v>34.450000000000003</v>
      </c>
      <c r="D374" s="278">
        <v>34.133333333333333</v>
      </c>
      <c r="E374" s="278">
        <v>33.616666666666667</v>
      </c>
      <c r="F374" s="278">
        <v>32.783333333333331</v>
      </c>
      <c r="G374" s="278">
        <v>32.266666666666666</v>
      </c>
      <c r="H374" s="278">
        <v>34.966666666666669</v>
      </c>
      <c r="I374" s="278">
        <v>35.483333333333334</v>
      </c>
      <c r="J374" s="278">
        <v>36.31666666666667</v>
      </c>
      <c r="K374" s="276">
        <v>34.65</v>
      </c>
      <c r="L374" s="276">
        <v>33.299999999999997</v>
      </c>
      <c r="M374" s="276">
        <v>584.87858000000006</v>
      </c>
    </row>
    <row r="375" spans="1:13">
      <c r="A375" s="267">
        <v>367</v>
      </c>
      <c r="B375" s="276" t="s">
        <v>274</v>
      </c>
      <c r="C375" s="277">
        <v>376.65</v>
      </c>
      <c r="D375" s="278">
        <v>378.13333333333338</v>
      </c>
      <c r="E375" s="278">
        <v>374.41666666666674</v>
      </c>
      <c r="F375" s="278">
        <v>372.18333333333334</v>
      </c>
      <c r="G375" s="278">
        <v>368.4666666666667</v>
      </c>
      <c r="H375" s="278">
        <v>380.36666666666679</v>
      </c>
      <c r="I375" s="278">
        <v>384.08333333333337</v>
      </c>
      <c r="J375" s="278">
        <v>386.31666666666683</v>
      </c>
      <c r="K375" s="276">
        <v>381.85</v>
      </c>
      <c r="L375" s="276">
        <v>375.9</v>
      </c>
      <c r="M375" s="276">
        <v>1.4988900000000001</v>
      </c>
    </row>
    <row r="376" spans="1:13">
      <c r="A376" s="267">
        <v>368</v>
      </c>
      <c r="B376" s="276" t="s">
        <v>485</v>
      </c>
      <c r="C376" s="277">
        <v>175.6</v>
      </c>
      <c r="D376" s="278">
        <v>174.48333333333335</v>
      </c>
      <c r="E376" s="278">
        <v>172.16666666666669</v>
      </c>
      <c r="F376" s="278">
        <v>168.73333333333335</v>
      </c>
      <c r="G376" s="278">
        <v>166.41666666666669</v>
      </c>
      <c r="H376" s="278">
        <v>177.91666666666669</v>
      </c>
      <c r="I376" s="278">
        <v>180.23333333333335</v>
      </c>
      <c r="J376" s="278">
        <v>183.66666666666669</v>
      </c>
      <c r="K376" s="276">
        <v>176.8</v>
      </c>
      <c r="L376" s="276">
        <v>171.05</v>
      </c>
      <c r="M376" s="276">
        <v>9.3894099999999998</v>
      </c>
    </row>
    <row r="377" spans="1:13">
      <c r="A377" s="267">
        <v>369</v>
      </c>
      <c r="B377" s="276" t="s">
        <v>491</v>
      </c>
      <c r="C377" s="277">
        <v>960.45</v>
      </c>
      <c r="D377" s="278">
        <v>959.19999999999993</v>
      </c>
      <c r="E377" s="278">
        <v>951.89999999999986</v>
      </c>
      <c r="F377" s="278">
        <v>943.34999999999991</v>
      </c>
      <c r="G377" s="278">
        <v>936.04999999999984</v>
      </c>
      <c r="H377" s="278">
        <v>967.74999999999989</v>
      </c>
      <c r="I377" s="278">
        <v>975.04999999999984</v>
      </c>
      <c r="J377" s="278">
        <v>983.59999999999991</v>
      </c>
      <c r="K377" s="276">
        <v>966.5</v>
      </c>
      <c r="L377" s="276">
        <v>950.65</v>
      </c>
      <c r="M377" s="276">
        <v>9.2660400000000003</v>
      </c>
    </row>
    <row r="378" spans="1:13">
      <c r="A378" s="267">
        <v>370</v>
      </c>
      <c r="B378" s="276" t="s">
        <v>2223</v>
      </c>
      <c r="C378" s="277">
        <v>489.75</v>
      </c>
      <c r="D378" s="278">
        <v>490.65000000000003</v>
      </c>
      <c r="E378" s="278">
        <v>485.30000000000007</v>
      </c>
      <c r="F378" s="278">
        <v>480.85</v>
      </c>
      <c r="G378" s="278">
        <v>475.50000000000006</v>
      </c>
      <c r="H378" s="278">
        <v>495.10000000000008</v>
      </c>
      <c r="I378" s="278">
        <v>500.4500000000001</v>
      </c>
      <c r="J378" s="278">
        <v>504.90000000000009</v>
      </c>
      <c r="K378" s="276">
        <v>496</v>
      </c>
      <c r="L378" s="276">
        <v>486.2</v>
      </c>
      <c r="M378" s="276">
        <v>0.38629000000000002</v>
      </c>
    </row>
    <row r="379" spans="1:13">
      <c r="A379" s="267">
        <v>371</v>
      </c>
      <c r="B379" s="276" t="s">
        <v>165</v>
      </c>
      <c r="C379" s="277">
        <v>192.35</v>
      </c>
      <c r="D379" s="278">
        <v>193.48333333333332</v>
      </c>
      <c r="E379" s="278">
        <v>190.51666666666665</v>
      </c>
      <c r="F379" s="278">
        <v>188.68333333333334</v>
      </c>
      <c r="G379" s="278">
        <v>185.71666666666667</v>
      </c>
      <c r="H379" s="278">
        <v>195.31666666666663</v>
      </c>
      <c r="I379" s="278">
        <v>198.28333333333327</v>
      </c>
      <c r="J379" s="278">
        <v>200.11666666666662</v>
      </c>
      <c r="K379" s="276">
        <v>196.45</v>
      </c>
      <c r="L379" s="276">
        <v>191.65</v>
      </c>
      <c r="M379" s="276">
        <v>102.34084</v>
      </c>
    </row>
    <row r="380" spans="1:13">
      <c r="A380" s="267">
        <v>372</v>
      </c>
      <c r="B380" s="276" t="s">
        <v>492</v>
      </c>
      <c r="C380" s="277">
        <v>92.9</v>
      </c>
      <c r="D380" s="278">
        <v>91.083333333333329</v>
      </c>
      <c r="E380" s="278">
        <v>88.916666666666657</v>
      </c>
      <c r="F380" s="278">
        <v>84.933333333333323</v>
      </c>
      <c r="G380" s="278">
        <v>82.766666666666652</v>
      </c>
      <c r="H380" s="278">
        <v>95.066666666666663</v>
      </c>
      <c r="I380" s="278">
        <v>97.23333333333332</v>
      </c>
      <c r="J380" s="278">
        <v>101.21666666666667</v>
      </c>
      <c r="K380" s="276">
        <v>93.25</v>
      </c>
      <c r="L380" s="276">
        <v>87.1</v>
      </c>
      <c r="M380" s="276">
        <v>47.264949999999999</v>
      </c>
    </row>
    <row r="381" spans="1:13">
      <c r="A381" s="267">
        <v>373</v>
      </c>
      <c r="B381" s="276" t="s">
        <v>276</v>
      </c>
      <c r="C381" s="277">
        <v>289.45</v>
      </c>
      <c r="D381" s="278">
        <v>282.31666666666666</v>
      </c>
      <c r="E381" s="278">
        <v>273.63333333333333</v>
      </c>
      <c r="F381" s="278">
        <v>257.81666666666666</v>
      </c>
      <c r="G381" s="278">
        <v>249.13333333333333</v>
      </c>
      <c r="H381" s="278">
        <v>298.13333333333333</v>
      </c>
      <c r="I381" s="278">
        <v>306.81666666666661</v>
      </c>
      <c r="J381" s="278">
        <v>322.63333333333333</v>
      </c>
      <c r="K381" s="276">
        <v>291</v>
      </c>
      <c r="L381" s="276">
        <v>266.5</v>
      </c>
      <c r="M381" s="276">
        <v>14.934979999999999</v>
      </c>
    </row>
    <row r="382" spans="1:13">
      <c r="A382" s="267">
        <v>374</v>
      </c>
      <c r="B382" s="276" t="s">
        <v>493</v>
      </c>
      <c r="C382" s="277">
        <v>82.15</v>
      </c>
      <c r="D382" s="278">
        <v>82.866666666666674</v>
      </c>
      <c r="E382" s="278">
        <v>80.833333333333343</v>
      </c>
      <c r="F382" s="278">
        <v>79.516666666666666</v>
      </c>
      <c r="G382" s="278">
        <v>77.483333333333334</v>
      </c>
      <c r="H382" s="278">
        <v>84.183333333333351</v>
      </c>
      <c r="I382" s="278">
        <v>86.216666666666683</v>
      </c>
      <c r="J382" s="278">
        <v>87.53333333333336</v>
      </c>
      <c r="K382" s="276">
        <v>84.9</v>
      </c>
      <c r="L382" s="276">
        <v>81.55</v>
      </c>
      <c r="M382" s="276">
        <v>2.9045899999999998</v>
      </c>
    </row>
    <row r="383" spans="1:13">
      <c r="A383" s="267">
        <v>375</v>
      </c>
      <c r="B383" s="276" t="s">
        <v>486</v>
      </c>
      <c r="C383" s="277">
        <v>57.2</v>
      </c>
      <c r="D383" s="278">
        <v>56.6</v>
      </c>
      <c r="E383" s="278">
        <v>55.25</v>
      </c>
      <c r="F383" s="278">
        <v>53.3</v>
      </c>
      <c r="G383" s="278">
        <v>51.949999999999996</v>
      </c>
      <c r="H383" s="278">
        <v>58.550000000000004</v>
      </c>
      <c r="I383" s="278">
        <v>59.900000000000013</v>
      </c>
      <c r="J383" s="278">
        <v>61.850000000000009</v>
      </c>
      <c r="K383" s="276">
        <v>57.95</v>
      </c>
      <c r="L383" s="276">
        <v>54.65</v>
      </c>
      <c r="M383" s="276">
        <v>26.06981</v>
      </c>
    </row>
    <row r="384" spans="1:13">
      <c r="A384" s="267">
        <v>376</v>
      </c>
      <c r="B384" s="276" t="s">
        <v>166</v>
      </c>
      <c r="C384" s="277">
        <v>1322.15</v>
      </c>
      <c r="D384" s="278">
        <v>1316.05</v>
      </c>
      <c r="E384" s="278">
        <v>1300.6999999999998</v>
      </c>
      <c r="F384" s="278">
        <v>1279.2499999999998</v>
      </c>
      <c r="G384" s="278">
        <v>1263.8999999999996</v>
      </c>
      <c r="H384" s="278">
        <v>1337.5</v>
      </c>
      <c r="I384" s="278">
        <v>1352.85</v>
      </c>
      <c r="J384" s="278">
        <v>1374.3000000000002</v>
      </c>
      <c r="K384" s="276">
        <v>1331.4</v>
      </c>
      <c r="L384" s="276">
        <v>1294.5999999999999</v>
      </c>
      <c r="M384" s="276">
        <v>12.070209999999999</v>
      </c>
    </row>
    <row r="385" spans="1:13">
      <c r="A385" s="267">
        <v>377</v>
      </c>
      <c r="B385" s="276" t="s">
        <v>278</v>
      </c>
      <c r="C385" s="277">
        <v>518.79999999999995</v>
      </c>
      <c r="D385" s="278">
        <v>512.31666666666661</v>
      </c>
      <c r="E385" s="278">
        <v>499.08333333333326</v>
      </c>
      <c r="F385" s="278">
        <v>479.36666666666667</v>
      </c>
      <c r="G385" s="278">
        <v>466.13333333333333</v>
      </c>
      <c r="H385" s="278">
        <v>532.03333333333319</v>
      </c>
      <c r="I385" s="278">
        <v>545.26666666666654</v>
      </c>
      <c r="J385" s="278">
        <v>564.98333333333312</v>
      </c>
      <c r="K385" s="276">
        <v>525.54999999999995</v>
      </c>
      <c r="L385" s="276">
        <v>492.6</v>
      </c>
      <c r="M385" s="276">
        <v>1.75735</v>
      </c>
    </row>
    <row r="386" spans="1:13">
      <c r="A386" s="267">
        <v>378</v>
      </c>
      <c r="B386" s="276" t="s">
        <v>496</v>
      </c>
      <c r="C386" s="277">
        <v>453.15</v>
      </c>
      <c r="D386" s="278">
        <v>456.26666666666665</v>
      </c>
      <c r="E386" s="278">
        <v>447.5333333333333</v>
      </c>
      <c r="F386" s="278">
        <v>441.91666666666663</v>
      </c>
      <c r="G386" s="278">
        <v>433.18333333333328</v>
      </c>
      <c r="H386" s="278">
        <v>461.88333333333333</v>
      </c>
      <c r="I386" s="278">
        <v>470.61666666666667</v>
      </c>
      <c r="J386" s="278">
        <v>476.23333333333335</v>
      </c>
      <c r="K386" s="276">
        <v>465</v>
      </c>
      <c r="L386" s="276">
        <v>450.65</v>
      </c>
      <c r="M386" s="276">
        <v>2.6062400000000001</v>
      </c>
    </row>
    <row r="387" spans="1:13">
      <c r="A387" s="267">
        <v>379</v>
      </c>
      <c r="B387" s="276" t="s">
        <v>498</v>
      </c>
      <c r="C387" s="277">
        <v>116.1</v>
      </c>
      <c r="D387" s="278">
        <v>116.39999999999999</v>
      </c>
      <c r="E387" s="278">
        <v>114.19999999999999</v>
      </c>
      <c r="F387" s="278">
        <v>112.3</v>
      </c>
      <c r="G387" s="278">
        <v>110.1</v>
      </c>
      <c r="H387" s="278">
        <v>118.29999999999998</v>
      </c>
      <c r="I387" s="278">
        <v>120.5</v>
      </c>
      <c r="J387" s="278">
        <v>122.39999999999998</v>
      </c>
      <c r="K387" s="276">
        <v>118.6</v>
      </c>
      <c r="L387" s="276">
        <v>114.5</v>
      </c>
      <c r="M387" s="276">
        <v>12.075609999999999</v>
      </c>
    </row>
    <row r="388" spans="1:13">
      <c r="A388" s="267">
        <v>380</v>
      </c>
      <c r="B388" s="276" t="s">
        <v>279</v>
      </c>
      <c r="C388" s="277">
        <v>453.45</v>
      </c>
      <c r="D388" s="278">
        <v>453.35000000000008</v>
      </c>
      <c r="E388" s="278">
        <v>450.70000000000016</v>
      </c>
      <c r="F388" s="278">
        <v>447.9500000000001</v>
      </c>
      <c r="G388" s="278">
        <v>445.30000000000018</v>
      </c>
      <c r="H388" s="278">
        <v>456.10000000000014</v>
      </c>
      <c r="I388" s="278">
        <v>458.75000000000011</v>
      </c>
      <c r="J388" s="278">
        <v>461.50000000000011</v>
      </c>
      <c r="K388" s="276">
        <v>456</v>
      </c>
      <c r="L388" s="276">
        <v>450.6</v>
      </c>
      <c r="M388" s="276">
        <v>1.3025100000000001</v>
      </c>
    </row>
    <row r="389" spans="1:13">
      <c r="A389" s="267">
        <v>381</v>
      </c>
      <c r="B389" s="276" t="s">
        <v>499</v>
      </c>
      <c r="C389" s="277">
        <v>286.14999999999998</v>
      </c>
      <c r="D389" s="278">
        <v>284.51666666666665</v>
      </c>
      <c r="E389" s="278">
        <v>281.7833333333333</v>
      </c>
      <c r="F389" s="278">
        <v>277.41666666666663</v>
      </c>
      <c r="G389" s="278">
        <v>274.68333333333328</v>
      </c>
      <c r="H389" s="278">
        <v>288.88333333333333</v>
      </c>
      <c r="I389" s="278">
        <v>291.61666666666667</v>
      </c>
      <c r="J389" s="278">
        <v>295.98333333333335</v>
      </c>
      <c r="K389" s="276">
        <v>287.25</v>
      </c>
      <c r="L389" s="276">
        <v>280.14999999999998</v>
      </c>
      <c r="M389" s="276">
        <v>4.37805</v>
      </c>
    </row>
    <row r="390" spans="1:13">
      <c r="A390" s="267">
        <v>382</v>
      </c>
      <c r="B390" s="276" t="s">
        <v>167</v>
      </c>
      <c r="C390" s="277">
        <v>889.55</v>
      </c>
      <c r="D390" s="278">
        <v>889.44999999999993</v>
      </c>
      <c r="E390" s="278">
        <v>878.89999999999986</v>
      </c>
      <c r="F390" s="278">
        <v>868.24999999999989</v>
      </c>
      <c r="G390" s="278">
        <v>857.69999999999982</v>
      </c>
      <c r="H390" s="278">
        <v>900.09999999999991</v>
      </c>
      <c r="I390" s="278">
        <v>910.64999999999986</v>
      </c>
      <c r="J390" s="278">
        <v>921.3</v>
      </c>
      <c r="K390" s="276">
        <v>900</v>
      </c>
      <c r="L390" s="276">
        <v>878.8</v>
      </c>
      <c r="M390" s="276">
        <v>9.9642800000000005</v>
      </c>
    </row>
    <row r="391" spans="1:13">
      <c r="A391" s="267">
        <v>383</v>
      </c>
      <c r="B391" s="276" t="s">
        <v>501</v>
      </c>
      <c r="C391" s="277">
        <v>1688.15</v>
      </c>
      <c r="D391" s="278">
        <v>1696.4666666666665</v>
      </c>
      <c r="E391" s="278">
        <v>1642.9333333333329</v>
      </c>
      <c r="F391" s="278">
        <v>1597.7166666666665</v>
      </c>
      <c r="G391" s="278">
        <v>1544.1833333333329</v>
      </c>
      <c r="H391" s="278">
        <v>1741.6833333333329</v>
      </c>
      <c r="I391" s="278">
        <v>1795.2166666666662</v>
      </c>
      <c r="J391" s="278">
        <v>1840.4333333333329</v>
      </c>
      <c r="K391" s="276">
        <v>1750</v>
      </c>
      <c r="L391" s="276">
        <v>1651.25</v>
      </c>
      <c r="M391" s="276">
        <v>0.34827999999999998</v>
      </c>
    </row>
    <row r="392" spans="1:13">
      <c r="A392" s="267">
        <v>384</v>
      </c>
      <c r="B392" s="276" t="s">
        <v>502</v>
      </c>
      <c r="C392" s="277">
        <v>322.95</v>
      </c>
      <c r="D392" s="278">
        <v>322.83333333333331</v>
      </c>
      <c r="E392" s="278">
        <v>318.76666666666665</v>
      </c>
      <c r="F392" s="278">
        <v>314.58333333333331</v>
      </c>
      <c r="G392" s="278">
        <v>310.51666666666665</v>
      </c>
      <c r="H392" s="278">
        <v>327.01666666666665</v>
      </c>
      <c r="I392" s="278">
        <v>331.08333333333337</v>
      </c>
      <c r="J392" s="278">
        <v>335.26666666666665</v>
      </c>
      <c r="K392" s="276">
        <v>326.89999999999998</v>
      </c>
      <c r="L392" s="276">
        <v>318.64999999999998</v>
      </c>
      <c r="M392" s="276">
        <v>10.0151</v>
      </c>
    </row>
    <row r="393" spans="1:13">
      <c r="A393" s="267">
        <v>385</v>
      </c>
      <c r="B393" s="276" t="s">
        <v>168</v>
      </c>
      <c r="C393" s="277">
        <v>225.7</v>
      </c>
      <c r="D393" s="278">
        <v>224.53333333333333</v>
      </c>
      <c r="E393" s="278">
        <v>221.26666666666665</v>
      </c>
      <c r="F393" s="278">
        <v>216.83333333333331</v>
      </c>
      <c r="G393" s="278">
        <v>213.56666666666663</v>
      </c>
      <c r="H393" s="278">
        <v>228.96666666666667</v>
      </c>
      <c r="I393" s="278">
        <v>232.23333333333338</v>
      </c>
      <c r="J393" s="278">
        <v>236.66666666666669</v>
      </c>
      <c r="K393" s="276">
        <v>227.8</v>
      </c>
      <c r="L393" s="276">
        <v>220.1</v>
      </c>
      <c r="M393" s="276">
        <v>120.95583000000001</v>
      </c>
    </row>
    <row r="394" spans="1:13">
      <c r="A394" s="267">
        <v>386</v>
      </c>
      <c r="B394" s="276" t="s">
        <v>500</v>
      </c>
      <c r="C394" s="277">
        <v>47.85</v>
      </c>
      <c r="D394" s="278">
        <v>47.866666666666667</v>
      </c>
      <c r="E394" s="278">
        <v>47.233333333333334</v>
      </c>
      <c r="F394" s="278">
        <v>46.616666666666667</v>
      </c>
      <c r="G394" s="278">
        <v>45.983333333333334</v>
      </c>
      <c r="H394" s="278">
        <v>48.483333333333334</v>
      </c>
      <c r="I394" s="278">
        <v>49.116666666666674</v>
      </c>
      <c r="J394" s="278">
        <v>49.733333333333334</v>
      </c>
      <c r="K394" s="276">
        <v>48.5</v>
      </c>
      <c r="L394" s="276">
        <v>47.25</v>
      </c>
      <c r="M394" s="276">
        <v>12.947240000000001</v>
      </c>
    </row>
    <row r="395" spans="1:13">
      <c r="A395" s="267">
        <v>387</v>
      </c>
      <c r="B395" s="276" t="s">
        <v>169</v>
      </c>
      <c r="C395" s="277">
        <v>120.8</v>
      </c>
      <c r="D395" s="278">
        <v>120.58333333333333</v>
      </c>
      <c r="E395" s="278">
        <v>119.21666666666665</v>
      </c>
      <c r="F395" s="278">
        <v>117.63333333333333</v>
      </c>
      <c r="G395" s="278">
        <v>116.26666666666665</v>
      </c>
      <c r="H395" s="278">
        <v>122.16666666666666</v>
      </c>
      <c r="I395" s="278">
        <v>123.53333333333333</v>
      </c>
      <c r="J395" s="278">
        <v>125.11666666666666</v>
      </c>
      <c r="K395" s="276">
        <v>121.95</v>
      </c>
      <c r="L395" s="276">
        <v>119</v>
      </c>
      <c r="M395" s="276">
        <v>79.18092</v>
      </c>
    </row>
    <row r="396" spans="1:13">
      <c r="A396" s="267">
        <v>388</v>
      </c>
      <c r="B396" s="276" t="s">
        <v>503</v>
      </c>
      <c r="C396" s="277">
        <v>133.94999999999999</v>
      </c>
      <c r="D396" s="278">
        <v>133.38333333333333</v>
      </c>
      <c r="E396" s="278">
        <v>132.16666666666666</v>
      </c>
      <c r="F396" s="278">
        <v>130.38333333333333</v>
      </c>
      <c r="G396" s="278">
        <v>129.16666666666666</v>
      </c>
      <c r="H396" s="278">
        <v>135.16666666666666</v>
      </c>
      <c r="I396" s="278">
        <v>136.38333333333335</v>
      </c>
      <c r="J396" s="278">
        <v>138.16666666666666</v>
      </c>
      <c r="K396" s="276">
        <v>134.6</v>
      </c>
      <c r="L396" s="276">
        <v>131.6</v>
      </c>
      <c r="M396" s="276">
        <v>6.88835</v>
      </c>
    </row>
    <row r="397" spans="1:13">
      <c r="A397" s="267">
        <v>389</v>
      </c>
      <c r="B397" s="276" t="s">
        <v>504</v>
      </c>
      <c r="C397" s="277">
        <v>728.95</v>
      </c>
      <c r="D397" s="278">
        <v>731.35</v>
      </c>
      <c r="E397" s="278">
        <v>721.6</v>
      </c>
      <c r="F397" s="278">
        <v>714.25</v>
      </c>
      <c r="G397" s="278">
        <v>704.5</v>
      </c>
      <c r="H397" s="278">
        <v>738.7</v>
      </c>
      <c r="I397" s="278">
        <v>748.45</v>
      </c>
      <c r="J397" s="278">
        <v>755.80000000000007</v>
      </c>
      <c r="K397" s="276">
        <v>741.1</v>
      </c>
      <c r="L397" s="276">
        <v>724</v>
      </c>
      <c r="M397" s="276">
        <v>1.6445700000000001</v>
      </c>
    </row>
    <row r="398" spans="1:13">
      <c r="A398" s="267">
        <v>390</v>
      </c>
      <c r="B398" s="276" t="s">
        <v>170</v>
      </c>
      <c r="C398" s="277">
        <v>1954.9</v>
      </c>
      <c r="D398" s="278">
        <v>1950.3999999999999</v>
      </c>
      <c r="E398" s="278">
        <v>1934.5499999999997</v>
      </c>
      <c r="F398" s="278">
        <v>1914.1999999999998</v>
      </c>
      <c r="G398" s="278">
        <v>1898.3499999999997</v>
      </c>
      <c r="H398" s="278">
        <v>1970.7499999999998</v>
      </c>
      <c r="I398" s="278">
        <v>1986.5999999999997</v>
      </c>
      <c r="J398" s="278">
        <v>2006.9499999999998</v>
      </c>
      <c r="K398" s="276">
        <v>1966.25</v>
      </c>
      <c r="L398" s="276">
        <v>1930.05</v>
      </c>
      <c r="M398" s="276">
        <v>91.149389999999997</v>
      </c>
    </row>
    <row r="399" spans="1:13">
      <c r="A399" s="267">
        <v>391</v>
      </c>
      <c r="B399" s="276" t="s">
        <v>519</v>
      </c>
      <c r="C399" s="277">
        <v>9.9</v>
      </c>
      <c r="D399" s="278">
        <v>9.9166666666666679</v>
      </c>
      <c r="E399" s="278">
        <v>9.783333333333335</v>
      </c>
      <c r="F399" s="278">
        <v>9.6666666666666679</v>
      </c>
      <c r="G399" s="278">
        <v>9.533333333333335</v>
      </c>
      <c r="H399" s="278">
        <v>10.033333333333335</v>
      </c>
      <c r="I399" s="278">
        <v>10.166666666666668</v>
      </c>
      <c r="J399" s="278">
        <v>10.283333333333335</v>
      </c>
      <c r="K399" s="276">
        <v>10.050000000000001</v>
      </c>
      <c r="L399" s="276">
        <v>9.8000000000000007</v>
      </c>
      <c r="M399" s="276">
        <v>14.273910000000001</v>
      </c>
    </row>
    <row r="400" spans="1:13">
      <c r="A400" s="267">
        <v>392</v>
      </c>
      <c r="B400" s="276" t="s">
        <v>508</v>
      </c>
      <c r="C400" s="277">
        <v>257.3</v>
      </c>
      <c r="D400" s="278">
        <v>254.65</v>
      </c>
      <c r="E400" s="278">
        <v>243.35000000000002</v>
      </c>
      <c r="F400" s="278">
        <v>229.4</v>
      </c>
      <c r="G400" s="278">
        <v>218.10000000000002</v>
      </c>
      <c r="H400" s="278">
        <v>268.60000000000002</v>
      </c>
      <c r="I400" s="278">
        <v>279.90000000000003</v>
      </c>
      <c r="J400" s="278">
        <v>293.85000000000002</v>
      </c>
      <c r="K400" s="276">
        <v>265.95</v>
      </c>
      <c r="L400" s="276">
        <v>240.7</v>
      </c>
      <c r="M400" s="276">
        <v>9.3058800000000002</v>
      </c>
    </row>
    <row r="401" spans="1:13">
      <c r="A401" s="267">
        <v>393</v>
      </c>
      <c r="B401" s="276" t="s">
        <v>495</v>
      </c>
      <c r="C401" s="277">
        <v>248.85</v>
      </c>
      <c r="D401" s="278">
        <v>248.29999999999998</v>
      </c>
      <c r="E401" s="278">
        <v>246.14999999999998</v>
      </c>
      <c r="F401" s="278">
        <v>243.45</v>
      </c>
      <c r="G401" s="278">
        <v>241.29999999999998</v>
      </c>
      <c r="H401" s="278">
        <v>250.99999999999997</v>
      </c>
      <c r="I401" s="278">
        <v>253.15</v>
      </c>
      <c r="J401" s="278">
        <v>255.84999999999997</v>
      </c>
      <c r="K401" s="276">
        <v>250.45</v>
      </c>
      <c r="L401" s="276">
        <v>245.6</v>
      </c>
      <c r="M401" s="276">
        <v>2.7257500000000001</v>
      </c>
    </row>
    <row r="402" spans="1:13">
      <c r="A402" s="267">
        <v>394</v>
      </c>
      <c r="B402" s="276" t="s">
        <v>512</v>
      </c>
      <c r="C402" s="277">
        <v>52.6</v>
      </c>
      <c r="D402" s="278">
        <v>52.666666666666664</v>
      </c>
      <c r="E402" s="278">
        <v>51.93333333333333</v>
      </c>
      <c r="F402" s="278">
        <v>51.266666666666666</v>
      </c>
      <c r="G402" s="278">
        <v>50.533333333333331</v>
      </c>
      <c r="H402" s="278">
        <v>53.333333333333329</v>
      </c>
      <c r="I402" s="278">
        <v>54.066666666666663</v>
      </c>
      <c r="J402" s="278">
        <v>54.733333333333327</v>
      </c>
      <c r="K402" s="276">
        <v>53.4</v>
      </c>
      <c r="L402" s="276">
        <v>52</v>
      </c>
      <c r="M402" s="276">
        <v>7.57531</v>
      </c>
    </row>
    <row r="403" spans="1:13">
      <c r="A403" s="267">
        <v>395</v>
      </c>
      <c r="B403" s="276" t="s">
        <v>171</v>
      </c>
      <c r="C403" s="277">
        <v>49.95</v>
      </c>
      <c r="D403" s="278">
        <v>49.516666666666673</v>
      </c>
      <c r="E403" s="278">
        <v>48.333333333333343</v>
      </c>
      <c r="F403" s="278">
        <v>46.716666666666669</v>
      </c>
      <c r="G403" s="278">
        <v>45.533333333333339</v>
      </c>
      <c r="H403" s="278">
        <v>51.133333333333347</v>
      </c>
      <c r="I403" s="278">
        <v>52.31666666666667</v>
      </c>
      <c r="J403" s="278">
        <v>53.933333333333351</v>
      </c>
      <c r="K403" s="276">
        <v>50.7</v>
      </c>
      <c r="L403" s="276">
        <v>47.9</v>
      </c>
      <c r="M403" s="276">
        <v>464.40917000000002</v>
      </c>
    </row>
    <row r="404" spans="1:13">
      <c r="A404" s="267">
        <v>396</v>
      </c>
      <c r="B404" s="276" t="s">
        <v>513</v>
      </c>
      <c r="C404" s="277">
        <v>7990.3</v>
      </c>
      <c r="D404" s="278">
        <v>8073.2666666666664</v>
      </c>
      <c r="E404" s="278">
        <v>7880.0333333333328</v>
      </c>
      <c r="F404" s="278">
        <v>7769.7666666666664</v>
      </c>
      <c r="G404" s="278">
        <v>7576.5333333333328</v>
      </c>
      <c r="H404" s="278">
        <v>8183.5333333333328</v>
      </c>
      <c r="I404" s="278">
        <v>8376.7666666666664</v>
      </c>
      <c r="J404" s="278">
        <v>8487.0333333333328</v>
      </c>
      <c r="K404" s="276">
        <v>8266.5</v>
      </c>
      <c r="L404" s="276">
        <v>7963</v>
      </c>
      <c r="M404" s="276">
        <v>0.44928000000000001</v>
      </c>
    </row>
    <row r="405" spans="1:13">
      <c r="A405" s="267">
        <v>397</v>
      </c>
      <c r="B405" s="276" t="s">
        <v>3523</v>
      </c>
      <c r="C405" s="277">
        <v>799.95</v>
      </c>
      <c r="D405" s="278">
        <v>801.30000000000007</v>
      </c>
      <c r="E405" s="278">
        <v>795.60000000000014</v>
      </c>
      <c r="F405" s="278">
        <v>791.25000000000011</v>
      </c>
      <c r="G405" s="278">
        <v>785.55000000000018</v>
      </c>
      <c r="H405" s="278">
        <v>805.65000000000009</v>
      </c>
      <c r="I405" s="278">
        <v>811.35000000000014</v>
      </c>
      <c r="J405" s="278">
        <v>815.7</v>
      </c>
      <c r="K405" s="276">
        <v>807</v>
      </c>
      <c r="L405" s="276">
        <v>796.95</v>
      </c>
      <c r="M405" s="276">
        <v>9.5106900000000003</v>
      </c>
    </row>
    <row r="406" spans="1:13">
      <c r="A406" s="267">
        <v>398</v>
      </c>
      <c r="B406" s="276" t="s">
        <v>280</v>
      </c>
      <c r="C406" s="277">
        <v>851.35</v>
      </c>
      <c r="D406" s="278">
        <v>848.85</v>
      </c>
      <c r="E406" s="278">
        <v>842.7</v>
      </c>
      <c r="F406" s="278">
        <v>834.05000000000007</v>
      </c>
      <c r="G406" s="278">
        <v>827.90000000000009</v>
      </c>
      <c r="H406" s="278">
        <v>857.5</v>
      </c>
      <c r="I406" s="278">
        <v>863.64999999999986</v>
      </c>
      <c r="J406" s="278">
        <v>872.3</v>
      </c>
      <c r="K406" s="276">
        <v>855</v>
      </c>
      <c r="L406" s="276">
        <v>840.2</v>
      </c>
      <c r="M406" s="276">
        <v>10.27637</v>
      </c>
    </row>
    <row r="407" spans="1:13">
      <c r="A407" s="267">
        <v>399</v>
      </c>
      <c r="B407" s="276" t="s">
        <v>172</v>
      </c>
      <c r="C407" s="277">
        <v>248.05</v>
      </c>
      <c r="D407" s="278">
        <v>247.08333333333334</v>
      </c>
      <c r="E407" s="278">
        <v>245.2166666666667</v>
      </c>
      <c r="F407" s="278">
        <v>242.38333333333335</v>
      </c>
      <c r="G407" s="278">
        <v>240.51666666666671</v>
      </c>
      <c r="H407" s="278">
        <v>249.91666666666669</v>
      </c>
      <c r="I407" s="278">
        <v>251.7833333333333</v>
      </c>
      <c r="J407" s="278">
        <v>254.61666666666667</v>
      </c>
      <c r="K407" s="276">
        <v>248.95</v>
      </c>
      <c r="L407" s="276">
        <v>244.25</v>
      </c>
      <c r="M407" s="276">
        <v>370.03271999999998</v>
      </c>
    </row>
    <row r="408" spans="1:13">
      <c r="A408" s="267">
        <v>400</v>
      </c>
      <c r="B408" s="276" t="s">
        <v>514</v>
      </c>
      <c r="C408" s="277">
        <v>3949.85</v>
      </c>
      <c r="D408" s="278">
        <v>3953.2833333333333</v>
      </c>
      <c r="E408" s="278">
        <v>3866.5666666666666</v>
      </c>
      <c r="F408" s="278">
        <v>3783.2833333333333</v>
      </c>
      <c r="G408" s="278">
        <v>3696.5666666666666</v>
      </c>
      <c r="H408" s="278">
        <v>4036.5666666666666</v>
      </c>
      <c r="I408" s="278">
        <v>4123.2833333333328</v>
      </c>
      <c r="J408" s="278">
        <v>4206.5666666666666</v>
      </c>
      <c r="K408" s="276">
        <v>4040</v>
      </c>
      <c r="L408" s="276">
        <v>3870</v>
      </c>
      <c r="M408" s="276">
        <v>0.26754</v>
      </c>
    </row>
    <row r="409" spans="1:13">
      <c r="A409" s="267">
        <v>401</v>
      </c>
      <c r="B409" s="276" t="s">
        <v>2402</v>
      </c>
      <c r="C409" s="277">
        <v>94</v>
      </c>
      <c r="D409" s="278">
        <v>93.75</v>
      </c>
      <c r="E409" s="278">
        <v>91.5</v>
      </c>
      <c r="F409" s="278">
        <v>89</v>
      </c>
      <c r="G409" s="278">
        <v>86.75</v>
      </c>
      <c r="H409" s="278">
        <v>96.25</v>
      </c>
      <c r="I409" s="278">
        <v>98.5</v>
      </c>
      <c r="J409" s="278">
        <v>101</v>
      </c>
      <c r="K409" s="276">
        <v>96</v>
      </c>
      <c r="L409" s="276">
        <v>91.25</v>
      </c>
      <c r="M409" s="276">
        <v>8.02088</v>
      </c>
    </row>
    <row r="410" spans="1:13">
      <c r="A410" s="267">
        <v>402</v>
      </c>
      <c r="B410" s="276" t="s">
        <v>2404</v>
      </c>
      <c r="C410" s="277">
        <v>59.55</v>
      </c>
      <c r="D410" s="278">
        <v>59.183333333333337</v>
      </c>
      <c r="E410" s="278">
        <v>58.366666666666674</v>
      </c>
      <c r="F410" s="278">
        <v>57.183333333333337</v>
      </c>
      <c r="G410" s="278">
        <v>56.366666666666674</v>
      </c>
      <c r="H410" s="278">
        <v>60.366666666666674</v>
      </c>
      <c r="I410" s="278">
        <v>61.183333333333337</v>
      </c>
      <c r="J410" s="278">
        <v>62.366666666666674</v>
      </c>
      <c r="K410" s="276">
        <v>60</v>
      </c>
      <c r="L410" s="276">
        <v>58</v>
      </c>
      <c r="M410" s="276">
        <v>51.57694</v>
      </c>
    </row>
    <row r="411" spans="1:13">
      <c r="A411" s="267">
        <v>403</v>
      </c>
      <c r="B411" s="276" t="s">
        <v>2412</v>
      </c>
      <c r="C411" s="277">
        <v>158.75</v>
      </c>
      <c r="D411" s="278">
        <v>157.95000000000002</v>
      </c>
      <c r="E411" s="278">
        <v>154.30000000000004</v>
      </c>
      <c r="F411" s="278">
        <v>149.85000000000002</v>
      </c>
      <c r="G411" s="278">
        <v>146.20000000000005</v>
      </c>
      <c r="H411" s="278">
        <v>162.40000000000003</v>
      </c>
      <c r="I411" s="278">
        <v>166.05</v>
      </c>
      <c r="J411" s="278">
        <v>170.50000000000003</v>
      </c>
      <c r="K411" s="276">
        <v>161.6</v>
      </c>
      <c r="L411" s="276">
        <v>153.5</v>
      </c>
      <c r="M411" s="276">
        <v>9.6224900000000009</v>
      </c>
    </row>
    <row r="412" spans="1:13">
      <c r="A412" s="267">
        <v>404</v>
      </c>
      <c r="B412" s="276" t="s">
        <v>516</v>
      </c>
      <c r="C412" s="277">
        <v>1595.9</v>
      </c>
      <c r="D412" s="278">
        <v>1577.0166666666667</v>
      </c>
      <c r="E412" s="278">
        <v>1545.0333333333333</v>
      </c>
      <c r="F412" s="278">
        <v>1494.1666666666667</v>
      </c>
      <c r="G412" s="278">
        <v>1462.1833333333334</v>
      </c>
      <c r="H412" s="278">
        <v>1627.8833333333332</v>
      </c>
      <c r="I412" s="278">
        <v>1659.8666666666663</v>
      </c>
      <c r="J412" s="278">
        <v>1710.7333333333331</v>
      </c>
      <c r="K412" s="276">
        <v>1609</v>
      </c>
      <c r="L412" s="276">
        <v>1526.15</v>
      </c>
      <c r="M412" s="276">
        <v>0.67208999999999997</v>
      </c>
    </row>
    <row r="413" spans="1:13">
      <c r="A413" s="267">
        <v>405</v>
      </c>
      <c r="B413" s="276" t="s">
        <v>518</v>
      </c>
      <c r="C413" s="277">
        <v>184.55</v>
      </c>
      <c r="D413" s="278">
        <v>185.18333333333331</v>
      </c>
      <c r="E413" s="278">
        <v>182.56666666666661</v>
      </c>
      <c r="F413" s="278">
        <v>180.58333333333329</v>
      </c>
      <c r="G413" s="278">
        <v>177.96666666666658</v>
      </c>
      <c r="H413" s="278">
        <v>187.16666666666663</v>
      </c>
      <c r="I413" s="278">
        <v>189.78333333333336</v>
      </c>
      <c r="J413" s="278">
        <v>191.76666666666665</v>
      </c>
      <c r="K413" s="276">
        <v>187.8</v>
      </c>
      <c r="L413" s="276">
        <v>183.2</v>
      </c>
      <c r="M413" s="276">
        <v>0.91096999999999995</v>
      </c>
    </row>
    <row r="414" spans="1:13">
      <c r="A414" s="267">
        <v>406</v>
      </c>
      <c r="B414" s="276" t="s">
        <v>173</v>
      </c>
      <c r="C414" s="277">
        <v>24908.400000000001</v>
      </c>
      <c r="D414" s="278">
        <v>25037.766666666666</v>
      </c>
      <c r="E414" s="278">
        <v>24420.033333333333</v>
      </c>
      <c r="F414" s="278">
        <v>23931.666666666668</v>
      </c>
      <c r="G414" s="278">
        <v>23313.933333333334</v>
      </c>
      <c r="H414" s="278">
        <v>25526.133333333331</v>
      </c>
      <c r="I414" s="278">
        <v>26143.866666666661</v>
      </c>
      <c r="J414" s="278">
        <v>26632.23333333333</v>
      </c>
      <c r="K414" s="276">
        <v>25655.5</v>
      </c>
      <c r="L414" s="276">
        <v>24549.4</v>
      </c>
      <c r="M414" s="276">
        <v>0.95267999999999997</v>
      </c>
    </row>
    <row r="415" spans="1:13">
      <c r="A415" s="267">
        <v>407</v>
      </c>
      <c r="B415" s="276" t="s">
        <v>520</v>
      </c>
      <c r="C415" s="277">
        <v>1090.2</v>
      </c>
      <c r="D415" s="278">
        <v>1093.9833333333333</v>
      </c>
      <c r="E415" s="278">
        <v>1071.9666666666667</v>
      </c>
      <c r="F415" s="278">
        <v>1053.7333333333333</v>
      </c>
      <c r="G415" s="278">
        <v>1031.7166666666667</v>
      </c>
      <c r="H415" s="278">
        <v>1112.2166666666667</v>
      </c>
      <c r="I415" s="278">
        <v>1134.2333333333336</v>
      </c>
      <c r="J415" s="278">
        <v>1152.4666666666667</v>
      </c>
      <c r="K415" s="276">
        <v>1116</v>
      </c>
      <c r="L415" s="276">
        <v>1075.75</v>
      </c>
      <c r="M415" s="276">
        <v>0.98492999999999997</v>
      </c>
    </row>
    <row r="416" spans="1:13">
      <c r="A416" s="267">
        <v>408</v>
      </c>
      <c r="B416" s="276" t="s">
        <v>174</v>
      </c>
      <c r="C416" s="277">
        <v>1517.55</v>
      </c>
      <c r="D416" s="278">
        <v>1517.5666666666668</v>
      </c>
      <c r="E416" s="278">
        <v>1490.1333333333337</v>
      </c>
      <c r="F416" s="278">
        <v>1462.7166666666669</v>
      </c>
      <c r="G416" s="278">
        <v>1435.2833333333338</v>
      </c>
      <c r="H416" s="278">
        <v>1544.9833333333336</v>
      </c>
      <c r="I416" s="278">
        <v>1572.4166666666665</v>
      </c>
      <c r="J416" s="278">
        <v>1599.8333333333335</v>
      </c>
      <c r="K416" s="276">
        <v>1545</v>
      </c>
      <c r="L416" s="276">
        <v>1490.15</v>
      </c>
      <c r="M416" s="276">
        <v>10.017580000000001</v>
      </c>
    </row>
    <row r="417" spans="1:13">
      <c r="A417" s="267">
        <v>409</v>
      </c>
      <c r="B417" s="276" t="s">
        <v>515</v>
      </c>
      <c r="C417" s="277">
        <v>465.75</v>
      </c>
      <c r="D417" s="278">
        <v>457.23333333333335</v>
      </c>
      <c r="E417" s="278">
        <v>441.51666666666671</v>
      </c>
      <c r="F417" s="278">
        <v>417.28333333333336</v>
      </c>
      <c r="G417" s="278">
        <v>401.56666666666672</v>
      </c>
      <c r="H417" s="278">
        <v>481.4666666666667</v>
      </c>
      <c r="I417" s="278">
        <v>497.18333333333339</v>
      </c>
      <c r="J417" s="278">
        <v>521.41666666666674</v>
      </c>
      <c r="K417" s="276">
        <v>472.95</v>
      </c>
      <c r="L417" s="276">
        <v>433</v>
      </c>
      <c r="M417" s="276">
        <v>3.3193000000000001</v>
      </c>
    </row>
    <row r="418" spans="1:13">
      <c r="A418" s="267">
        <v>410</v>
      </c>
      <c r="B418" s="276" t="s">
        <v>510</v>
      </c>
      <c r="C418" s="277">
        <v>24.15</v>
      </c>
      <c r="D418" s="278">
        <v>24.2</v>
      </c>
      <c r="E418" s="278">
        <v>24</v>
      </c>
      <c r="F418" s="278">
        <v>23.85</v>
      </c>
      <c r="G418" s="278">
        <v>23.650000000000002</v>
      </c>
      <c r="H418" s="278">
        <v>24.349999999999998</v>
      </c>
      <c r="I418" s="278">
        <v>24.549999999999994</v>
      </c>
      <c r="J418" s="278">
        <v>24.699999999999996</v>
      </c>
      <c r="K418" s="276">
        <v>24.4</v>
      </c>
      <c r="L418" s="276">
        <v>24.05</v>
      </c>
      <c r="M418" s="276">
        <v>14.04074</v>
      </c>
    </row>
    <row r="419" spans="1:13">
      <c r="A419" s="267">
        <v>411</v>
      </c>
      <c r="B419" s="276" t="s">
        <v>511</v>
      </c>
      <c r="C419" s="277">
        <v>1570.3</v>
      </c>
      <c r="D419" s="278">
        <v>1574.8666666666666</v>
      </c>
      <c r="E419" s="278">
        <v>1561.1333333333332</v>
      </c>
      <c r="F419" s="278">
        <v>1551.9666666666667</v>
      </c>
      <c r="G419" s="278">
        <v>1538.2333333333333</v>
      </c>
      <c r="H419" s="278">
        <v>1584.0333333333331</v>
      </c>
      <c r="I419" s="278">
        <v>1597.7666666666662</v>
      </c>
      <c r="J419" s="278">
        <v>1606.9333333333329</v>
      </c>
      <c r="K419" s="276">
        <v>1588.6</v>
      </c>
      <c r="L419" s="276">
        <v>1565.7</v>
      </c>
      <c r="M419" s="276">
        <v>0.67362</v>
      </c>
    </row>
    <row r="420" spans="1:13">
      <c r="A420" s="267">
        <v>412</v>
      </c>
      <c r="B420" s="276" t="s">
        <v>521</v>
      </c>
      <c r="C420" s="277">
        <v>316.85000000000002</v>
      </c>
      <c r="D420" s="278">
        <v>314.95</v>
      </c>
      <c r="E420" s="278">
        <v>310.5</v>
      </c>
      <c r="F420" s="278">
        <v>304.15000000000003</v>
      </c>
      <c r="G420" s="278">
        <v>299.70000000000005</v>
      </c>
      <c r="H420" s="278">
        <v>321.29999999999995</v>
      </c>
      <c r="I420" s="278">
        <v>325.74999999999989</v>
      </c>
      <c r="J420" s="278">
        <v>332.09999999999991</v>
      </c>
      <c r="K420" s="276">
        <v>319.39999999999998</v>
      </c>
      <c r="L420" s="276">
        <v>308.60000000000002</v>
      </c>
      <c r="M420" s="276">
        <v>3.9169800000000001</v>
      </c>
    </row>
    <row r="421" spans="1:13">
      <c r="A421" s="267">
        <v>413</v>
      </c>
      <c r="B421" s="276" t="s">
        <v>522</v>
      </c>
      <c r="C421" s="277">
        <v>1039.5</v>
      </c>
      <c r="D421" s="278">
        <v>1043.4666666666665</v>
      </c>
      <c r="E421" s="278">
        <v>1028.2333333333329</v>
      </c>
      <c r="F421" s="278">
        <v>1016.9666666666665</v>
      </c>
      <c r="G421" s="278">
        <v>1001.7333333333329</v>
      </c>
      <c r="H421" s="278">
        <v>1054.7333333333329</v>
      </c>
      <c r="I421" s="278">
        <v>1069.9666666666665</v>
      </c>
      <c r="J421" s="278">
        <v>1081.2333333333329</v>
      </c>
      <c r="K421" s="276">
        <v>1058.7</v>
      </c>
      <c r="L421" s="276">
        <v>1032.2</v>
      </c>
      <c r="M421" s="276">
        <v>0.12781000000000001</v>
      </c>
    </row>
    <row r="422" spans="1:13">
      <c r="A422" s="267">
        <v>414</v>
      </c>
      <c r="B422" s="276" t="s">
        <v>523</v>
      </c>
      <c r="C422" s="277">
        <v>345.05</v>
      </c>
      <c r="D422" s="278">
        <v>344.43333333333334</v>
      </c>
      <c r="E422" s="278">
        <v>342.11666666666667</v>
      </c>
      <c r="F422" s="278">
        <v>339.18333333333334</v>
      </c>
      <c r="G422" s="278">
        <v>336.86666666666667</v>
      </c>
      <c r="H422" s="278">
        <v>347.36666666666667</v>
      </c>
      <c r="I422" s="278">
        <v>349.68333333333339</v>
      </c>
      <c r="J422" s="278">
        <v>352.61666666666667</v>
      </c>
      <c r="K422" s="276">
        <v>346.75</v>
      </c>
      <c r="L422" s="276">
        <v>341.5</v>
      </c>
      <c r="M422" s="276">
        <v>1.6482300000000001</v>
      </c>
    </row>
    <row r="423" spans="1:13">
      <c r="A423" s="267">
        <v>415</v>
      </c>
      <c r="B423" s="276" t="s">
        <v>524</v>
      </c>
      <c r="C423" s="277">
        <v>7.9</v>
      </c>
      <c r="D423" s="278">
        <v>7.833333333333333</v>
      </c>
      <c r="E423" s="278">
        <v>7.6666666666666661</v>
      </c>
      <c r="F423" s="278">
        <v>7.4333333333333327</v>
      </c>
      <c r="G423" s="278">
        <v>7.2666666666666657</v>
      </c>
      <c r="H423" s="278">
        <v>8.0666666666666664</v>
      </c>
      <c r="I423" s="278">
        <v>8.2333333333333325</v>
      </c>
      <c r="J423" s="278">
        <v>8.4666666666666668</v>
      </c>
      <c r="K423" s="276">
        <v>8</v>
      </c>
      <c r="L423" s="276">
        <v>7.6</v>
      </c>
      <c r="M423" s="276">
        <v>259.73939999999999</v>
      </c>
    </row>
    <row r="424" spans="1:13">
      <c r="A424" s="267">
        <v>416</v>
      </c>
      <c r="B424" s="276" t="s">
        <v>2516</v>
      </c>
      <c r="C424" s="277">
        <v>752</v>
      </c>
      <c r="D424" s="278">
        <v>758.80000000000007</v>
      </c>
      <c r="E424" s="278">
        <v>735.60000000000014</v>
      </c>
      <c r="F424" s="278">
        <v>719.2</v>
      </c>
      <c r="G424" s="278">
        <v>696.00000000000011</v>
      </c>
      <c r="H424" s="278">
        <v>775.20000000000016</v>
      </c>
      <c r="I424" s="278">
        <v>798.4000000000002</v>
      </c>
      <c r="J424" s="278">
        <v>814.80000000000018</v>
      </c>
      <c r="K424" s="276">
        <v>782</v>
      </c>
      <c r="L424" s="276">
        <v>742.4</v>
      </c>
      <c r="M424" s="276">
        <v>0.63422000000000001</v>
      </c>
    </row>
    <row r="425" spans="1:13">
      <c r="A425" s="267">
        <v>417</v>
      </c>
      <c r="B425" s="276" t="s">
        <v>527</v>
      </c>
      <c r="C425" s="285">
        <v>185.2</v>
      </c>
      <c r="D425" s="286">
        <v>185.41666666666666</v>
      </c>
      <c r="E425" s="286">
        <v>180.33333333333331</v>
      </c>
      <c r="F425" s="286">
        <v>175.46666666666667</v>
      </c>
      <c r="G425" s="286">
        <v>170.38333333333333</v>
      </c>
      <c r="H425" s="286">
        <v>190.2833333333333</v>
      </c>
      <c r="I425" s="286">
        <v>195.36666666666662</v>
      </c>
      <c r="J425" s="286">
        <v>200.23333333333329</v>
      </c>
      <c r="K425" s="287">
        <v>190.5</v>
      </c>
      <c r="L425" s="287">
        <v>180.55</v>
      </c>
      <c r="M425" s="287">
        <v>22.179400000000001</v>
      </c>
    </row>
    <row r="426" spans="1:13">
      <c r="A426" s="267">
        <v>418</v>
      </c>
      <c r="B426" s="276" t="s">
        <v>2525</v>
      </c>
      <c r="C426" s="276">
        <v>74.05</v>
      </c>
      <c r="D426" s="278">
        <v>73.05</v>
      </c>
      <c r="E426" s="278">
        <v>71.149999999999991</v>
      </c>
      <c r="F426" s="278">
        <v>68.25</v>
      </c>
      <c r="G426" s="278">
        <v>66.349999999999994</v>
      </c>
      <c r="H426" s="278">
        <v>75.949999999999989</v>
      </c>
      <c r="I426" s="278">
        <v>77.849999999999994</v>
      </c>
      <c r="J426" s="278">
        <v>80.749999999999986</v>
      </c>
      <c r="K426" s="276">
        <v>74.95</v>
      </c>
      <c r="L426" s="276">
        <v>70.150000000000006</v>
      </c>
      <c r="M426" s="276">
        <v>84.397459999999995</v>
      </c>
    </row>
    <row r="427" spans="1:13">
      <c r="A427" s="267">
        <v>419</v>
      </c>
      <c r="B427" s="276" t="s">
        <v>175</v>
      </c>
      <c r="C427" s="276">
        <v>5098</v>
      </c>
      <c r="D427" s="278">
        <v>5114.6166666666668</v>
      </c>
      <c r="E427" s="278">
        <v>5049.7333333333336</v>
      </c>
      <c r="F427" s="278">
        <v>5001.4666666666672</v>
      </c>
      <c r="G427" s="278">
        <v>4936.5833333333339</v>
      </c>
      <c r="H427" s="278">
        <v>5162.8833333333332</v>
      </c>
      <c r="I427" s="278">
        <v>5227.7666666666664</v>
      </c>
      <c r="J427" s="278">
        <v>5276.0333333333328</v>
      </c>
      <c r="K427" s="276">
        <v>5179.5</v>
      </c>
      <c r="L427" s="276">
        <v>5066.3500000000004</v>
      </c>
      <c r="M427" s="276">
        <v>1.16811</v>
      </c>
    </row>
    <row r="428" spans="1:13">
      <c r="A428" s="267">
        <v>420</v>
      </c>
      <c r="B428" s="276" t="s">
        <v>176</v>
      </c>
      <c r="C428" s="276">
        <v>1023.55</v>
      </c>
      <c r="D428" s="278">
        <v>1040.75</v>
      </c>
      <c r="E428" s="278">
        <v>1001.5</v>
      </c>
      <c r="F428" s="278">
        <v>979.45</v>
      </c>
      <c r="G428" s="278">
        <v>940.2</v>
      </c>
      <c r="H428" s="278">
        <v>1062.8</v>
      </c>
      <c r="I428" s="278">
        <v>1102.05</v>
      </c>
      <c r="J428" s="278">
        <v>1124.0999999999999</v>
      </c>
      <c r="K428" s="276">
        <v>1080</v>
      </c>
      <c r="L428" s="276">
        <v>1018.7</v>
      </c>
      <c r="M428" s="276">
        <v>39.715380000000003</v>
      </c>
    </row>
    <row r="429" spans="1:13">
      <c r="A429" s="267">
        <v>421</v>
      </c>
      <c r="B429" s="276" t="s">
        <v>177</v>
      </c>
      <c r="C429" s="276">
        <v>796.85</v>
      </c>
      <c r="D429" s="278">
        <v>784.73333333333323</v>
      </c>
      <c r="E429" s="278">
        <v>767.11666666666645</v>
      </c>
      <c r="F429" s="278">
        <v>737.38333333333321</v>
      </c>
      <c r="G429" s="278">
        <v>719.76666666666642</v>
      </c>
      <c r="H429" s="278">
        <v>814.46666666666647</v>
      </c>
      <c r="I429" s="278">
        <v>832.08333333333326</v>
      </c>
      <c r="J429" s="278">
        <v>861.81666666666649</v>
      </c>
      <c r="K429" s="276">
        <v>802.35</v>
      </c>
      <c r="L429" s="276">
        <v>755</v>
      </c>
      <c r="M429" s="276">
        <v>10.29397</v>
      </c>
    </row>
    <row r="430" spans="1:13">
      <c r="A430" s="267">
        <v>422</v>
      </c>
      <c r="B430" s="276" t="s">
        <v>525</v>
      </c>
      <c r="C430" s="276">
        <v>90.4</v>
      </c>
      <c r="D430" s="278">
        <v>90.5</v>
      </c>
      <c r="E430" s="278">
        <v>89.25</v>
      </c>
      <c r="F430" s="278">
        <v>88.1</v>
      </c>
      <c r="G430" s="278">
        <v>86.85</v>
      </c>
      <c r="H430" s="278">
        <v>91.65</v>
      </c>
      <c r="I430" s="278">
        <v>92.9</v>
      </c>
      <c r="J430" s="278">
        <v>94.050000000000011</v>
      </c>
      <c r="K430" s="276">
        <v>91.75</v>
      </c>
      <c r="L430" s="276">
        <v>89.35</v>
      </c>
      <c r="M430" s="276">
        <v>2.11652</v>
      </c>
    </row>
    <row r="431" spans="1:13">
      <c r="A431" s="267">
        <v>423</v>
      </c>
      <c r="B431" s="276" t="s">
        <v>526</v>
      </c>
      <c r="C431" s="276">
        <v>474.35</v>
      </c>
      <c r="D431" s="278">
        <v>474.81666666666666</v>
      </c>
      <c r="E431" s="278">
        <v>467.73333333333335</v>
      </c>
      <c r="F431" s="278">
        <v>461.11666666666667</v>
      </c>
      <c r="G431" s="278">
        <v>454.03333333333336</v>
      </c>
      <c r="H431" s="278">
        <v>481.43333333333334</v>
      </c>
      <c r="I431" s="278">
        <v>488.51666666666671</v>
      </c>
      <c r="J431" s="278">
        <v>495.13333333333333</v>
      </c>
      <c r="K431" s="276">
        <v>481.9</v>
      </c>
      <c r="L431" s="276">
        <v>468.2</v>
      </c>
      <c r="M431" s="276">
        <v>0.99460000000000004</v>
      </c>
    </row>
    <row r="432" spans="1:13">
      <c r="A432" s="267">
        <v>425</v>
      </c>
      <c r="B432" s="276" t="s">
        <v>3387</v>
      </c>
      <c r="C432" s="276">
        <v>288.39999999999998</v>
      </c>
      <c r="D432" s="278">
        <v>286.88333333333333</v>
      </c>
      <c r="E432" s="278">
        <v>284.76666666666665</v>
      </c>
      <c r="F432" s="278">
        <v>281.13333333333333</v>
      </c>
      <c r="G432" s="278">
        <v>279.01666666666665</v>
      </c>
      <c r="H432" s="278">
        <v>290.51666666666665</v>
      </c>
      <c r="I432" s="278">
        <v>292.63333333333333</v>
      </c>
      <c r="J432" s="278">
        <v>296.26666666666665</v>
      </c>
      <c r="K432" s="276">
        <v>289</v>
      </c>
      <c r="L432" s="276">
        <v>283.25</v>
      </c>
      <c r="M432" s="276">
        <v>5.0169499999999996</v>
      </c>
    </row>
    <row r="433" spans="1:13">
      <c r="A433" s="267">
        <v>426</v>
      </c>
      <c r="B433" s="276" t="s">
        <v>529</v>
      </c>
      <c r="C433" s="276">
        <v>1773</v>
      </c>
      <c r="D433" s="278">
        <v>1773.1166666666668</v>
      </c>
      <c r="E433" s="278">
        <v>1741.2333333333336</v>
      </c>
      <c r="F433" s="278">
        <v>1709.4666666666667</v>
      </c>
      <c r="G433" s="278">
        <v>1677.5833333333335</v>
      </c>
      <c r="H433" s="278">
        <v>1804.8833333333337</v>
      </c>
      <c r="I433" s="278">
        <v>1836.7666666666669</v>
      </c>
      <c r="J433" s="278">
        <v>1868.5333333333338</v>
      </c>
      <c r="K433" s="276">
        <v>1805</v>
      </c>
      <c r="L433" s="276">
        <v>1741.35</v>
      </c>
      <c r="M433" s="276">
        <v>1.4557100000000001</v>
      </c>
    </row>
    <row r="434" spans="1:13">
      <c r="A434" s="267">
        <v>427</v>
      </c>
      <c r="B434" s="276" t="s">
        <v>530</v>
      </c>
      <c r="C434" s="276">
        <v>544.54999999999995</v>
      </c>
      <c r="D434" s="278">
        <v>539.96666666666658</v>
      </c>
      <c r="E434" s="278">
        <v>526.38333333333321</v>
      </c>
      <c r="F434" s="278">
        <v>508.21666666666658</v>
      </c>
      <c r="G434" s="278">
        <v>494.63333333333321</v>
      </c>
      <c r="H434" s="278">
        <v>558.13333333333321</v>
      </c>
      <c r="I434" s="278">
        <v>571.71666666666647</v>
      </c>
      <c r="J434" s="278">
        <v>589.88333333333321</v>
      </c>
      <c r="K434" s="276">
        <v>553.54999999999995</v>
      </c>
      <c r="L434" s="276">
        <v>521.79999999999995</v>
      </c>
      <c r="M434" s="276">
        <v>7.9256599999999997</v>
      </c>
    </row>
    <row r="435" spans="1:13">
      <c r="A435" s="267">
        <v>428</v>
      </c>
      <c r="B435" s="276" t="s">
        <v>178</v>
      </c>
      <c r="C435" s="276">
        <v>539.35</v>
      </c>
      <c r="D435" s="278">
        <v>531.58333333333337</v>
      </c>
      <c r="E435" s="278">
        <v>520.41666666666674</v>
      </c>
      <c r="F435" s="278">
        <v>501.48333333333335</v>
      </c>
      <c r="G435" s="278">
        <v>490.31666666666672</v>
      </c>
      <c r="H435" s="278">
        <v>550.51666666666677</v>
      </c>
      <c r="I435" s="278">
        <v>561.68333333333351</v>
      </c>
      <c r="J435" s="278">
        <v>580.61666666666679</v>
      </c>
      <c r="K435" s="276">
        <v>542.75</v>
      </c>
      <c r="L435" s="276">
        <v>512.65</v>
      </c>
      <c r="M435" s="276">
        <v>253.88623000000001</v>
      </c>
    </row>
    <row r="436" spans="1:13">
      <c r="A436" s="267">
        <v>429</v>
      </c>
      <c r="B436" s="276" t="s">
        <v>531</v>
      </c>
      <c r="C436" s="276">
        <v>326.85000000000002</v>
      </c>
      <c r="D436" s="278">
        <v>321.78333333333336</v>
      </c>
      <c r="E436" s="278">
        <v>314.06666666666672</v>
      </c>
      <c r="F436" s="278">
        <v>301.28333333333336</v>
      </c>
      <c r="G436" s="278">
        <v>293.56666666666672</v>
      </c>
      <c r="H436" s="278">
        <v>334.56666666666672</v>
      </c>
      <c r="I436" s="278">
        <v>342.2833333333333</v>
      </c>
      <c r="J436" s="278">
        <v>355.06666666666672</v>
      </c>
      <c r="K436" s="276">
        <v>329.5</v>
      </c>
      <c r="L436" s="276">
        <v>309</v>
      </c>
      <c r="M436" s="276">
        <v>11.968909999999999</v>
      </c>
    </row>
    <row r="437" spans="1:13">
      <c r="A437" s="267">
        <v>430</v>
      </c>
      <c r="B437" s="276" t="s">
        <v>179</v>
      </c>
      <c r="C437" s="276">
        <v>445.05</v>
      </c>
      <c r="D437" s="278">
        <v>445.06666666666666</v>
      </c>
      <c r="E437" s="278">
        <v>438.83333333333331</v>
      </c>
      <c r="F437" s="278">
        <v>432.61666666666667</v>
      </c>
      <c r="G437" s="278">
        <v>426.38333333333333</v>
      </c>
      <c r="H437" s="278">
        <v>451.2833333333333</v>
      </c>
      <c r="I437" s="278">
        <v>457.51666666666665</v>
      </c>
      <c r="J437" s="278">
        <v>463.73333333333329</v>
      </c>
      <c r="K437" s="276">
        <v>451.3</v>
      </c>
      <c r="L437" s="276">
        <v>438.85</v>
      </c>
      <c r="M437" s="276">
        <v>25.091100000000001</v>
      </c>
    </row>
    <row r="438" spans="1:13">
      <c r="A438" s="267">
        <v>431</v>
      </c>
      <c r="B438" s="276" t="s">
        <v>532</v>
      </c>
      <c r="C438" s="276">
        <v>194.65</v>
      </c>
      <c r="D438" s="278">
        <v>195.48333333333335</v>
      </c>
      <c r="E438" s="278">
        <v>192.9666666666667</v>
      </c>
      <c r="F438" s="278">
        <v>191.28333333333336</v>
      </c>
      <c r="G438" s="278">
        <v>188.76666666666671</v>
      </c>
      <c r="H438" s="278">
        <v>197.16666666666669</v>
      </c>
      <c r="I438" s="278">
        <v>199.68333333333334</v>
      </c>
      <c r="J438" s="278">
        <v>201.36666666666667</v>
      </c>
      <c r="K438" s="276">
        <v>198</v>
      </c>
      <c r="L438" s="276">
        <v>193.8</v>
      </c>
      <c r="M438" s="276">
        <v>1.0938699999999999</v>
      </c>
    </row>
    <row r="439" spans="1:13">
      <c r="A439" s="267">
        <v>432</v>
      </c>
      <c r="B439" s="276" t="s">
        <v>533</v>
      </c>
      <c r="C439" s="276">
        <v>1724.75</v>
      </c>
      <c r="D439" s="278">
        <v>1699.5166666666667</v>
      </c>
      <c r="E439" s="278">
        <v>1673.0333333333333</v>
      </c>
      <c r="F439" s="278">
        <v>1621.3166666666666</v>
      </c>
      <c r="G439" s="278">
        <v>1594.8333333333333</v>
      </c>
      <c r="H439" s="278">
        <v>1751.2333333333333</v>
      </c>
      <c r="I439" s="278">
        <v>1777.7166666666665</v>
      </c>
      <c r="J439" s="278">
        <v>1829.4333333333334</v>
      </c>
      <c r="K439" s="276">
        <v>1726</v>
      </c>
      <c r="L439" s="276">
        <v>1647.8</v>
      </c>
      <c r="M439" s="276">
        <v>2.0818699999999999</v>
      </c>
    </row>
    <row r="440" spans="1:13">
      <c r="A440" s="267">
        <v>433</v>
      </c>
      <c r="B440" s="276" t="s">
        <v>534</v>
      </c>
      <c r="C440" s="276">
        <v>3.5</v>
      </c>
      <c r="D440" s="278">
        <v>3.4833333333333329</v>
      </c>
      <c r="E440" s="278">
        <v>3.4166666666666661</v>
      </c>
      <c r="F440" s="278">
        <v>3.333333333333333</v>
      </c>
      <c r="G440" s="278">
        <v>3.2666666666666662</v>
      </c>
      <c r="H440" s="278">
        <v>3.566666666666666</v>
      </c>
      <c r="I440" s="278">
        <v>3.6333333333333333</v>
      </c>
      <c r="J440" s="278">
        <v>3.7166666666666659</v>
      </c>
      <c r="K440" s="276">
        <v>3.55</v>
      </c>
      <c r="L440" s="276">
        <v>3.4</v>
      </c>
      <c r="M440" s="276">
        <v>192.49876</v>
      </c>
    </row>
    <row r="441" spans="1:13">
      <c r="A441" s="267">
        <v>434</v>
      </c>
      <c r="B441" s="276" t="s">
        <v>535</v>
      </c>
      <c r="C441" s="276">
        <v>140.25</v>
      </c>
      <c r="D441" s="278">
        <v>140.51666666666665</v>
      </c>
      <c r="E441" s="278">
        <v>138.1333333333333</v>
      </c>
      <c r="F441" s="278">
        <v>136.01666666666665</v>
      </c>
      <c r="G441" s="278">
        <v>133.6333333333333</v>
      </c>
      <c r="H441" s="278">
        <v>142.6333333333333</v>
      </c>
      <c r="I441" s="278">
        <v>145.01666666666662</v>
      </c>
      <c r="J441" s="278">
        <v>147.1333333333333</v>
      </c>
      <c r="K441" s="276">
        <v>142.9</v>
      </c>
      <c r="L441" s="276">
        <v>138.4</v>
      </c>
      <c r="M441" s="276">
        <v>1.5546800000000001</v>
      </c>
    </row>
    <row r="442" spans="1:13">
      <c r="A442" s="267">
        <v>435</v>
      </c>
      <c r="B442" s="276" t="s">
        <v>2593</v>
      </c>
      <c r="C442" s="276">
        <v>227.25</v>
      </c>
      <c r="D442" s="278">
        <v>226.08333333333334</v>
      </c>
      <c r="E442" s="278">
        <v>220.16666666666669</v>
      </c>
      <c r="F442" s="278">
        <v>213.08333333333334</v>
      </c>
      <c r="G442" s="278">
        <v>207.16666666666669</v>
      </c>
      <c r="H442" s="278">
        <v>233.16666666666669</v>
      </c>
      <c r="I442" s="278">
        <v>239.08333333333337</v>
      </c>
      <c r="J442" s="278">
        <v>246.16666666666669</v>
      </c>
      <c r="K442" s="276">
        <v>232</v>
      </c>
      <c r="L442" s="276">
        <v>219</v>
      </c>
      <c r="M442" s="276">
        <v>4.4704699999999997</v>
      </c>
    </row>
    <row r="443" spans="1:13">
      <c r="A443" s="267">
        <v>436</v>
      </c>
      <c r="B443" s="276" t="s">
        <v>536</v>
      </c>
      <c r="C443" s="276">
        <v>840.2</v>
      </c>
      <c r="D443" s="278">
        <v>843</v>
      </c>
      <c r="E443" s="278">
        <v>835.6</v>
      </c>
      <c r="F443" s="278">
        <v>831</v>
      </c>
      <c r="G443" s="278">
        <v>823.6</v>
      </c>
      <c r="H443" s="278">
        <v>847.6</v>
      </c>
      <c r="I443" s="278">
        <v>855.00000000000011</v>
      </c>
      <c r="J443" s="278">
        <v>859.6</v>
      </c>
      <c r="K443" s="276">
        <v>850.4</v>
      </c>
      <c r="L443" s="276">
        <v>838.4</v>
      </c>
      <c r="M443" s="276">
        <v>0.90302000000000004</v>
      </c>
    </row>
    <row r="444" spans="1:13">
      <c r="A444" s="267">
        <v>437</v>
      </c>
      <c r="B444" s="276" t="s">
        <v>282</v>
      </c>
      <c r="C444" s="276">
        <v>568.70000000000005</v>
      </c>
      <c r="D444" s="278">
        <v>570.25</v>
      </c>
      <c r="E444" s="278">
        <v>558.5</v>
      </c>
      <c r="F444" s="278">
        <v>548.29999999999995</v>
      </c>
      <c r="G444" s="278">
        <v>536.54999999999995</v>
      </c>
      <c r="H444" s="278">
        <v>580.45000000000005</v>
      </c>
      <c r="I444" s="278">
        <v>592.20000000000005</v>
      </c>
      <c r="J444" s="278">
        <v>602.40000000000009</v>
      </c>
      <c r="K444" s="276">
        <v>582</v>
      </c>
      <c r="L444" s="276">
        <v>560.04999999999995</v>
      </c>
      <c r="M444" s="276">
        <v>5.2798100000000003</v>
      </c>
    </row>
    <row r="445" spans="1:13">
      <c r="A445" s="267">
        <v>438</v>
      </c>
      <c r="B445" s="276" t="s">
        <v>542</v>
      </c>
      <c r="C445" s="276">
        <v>44.55</v>
      </c>
      <c r="D445" s="278">
        <v>43.9</v>
      </c>
      <c r="E445" s="278">
        <v>41.449999999999996</v>
      </c>
      <c r="F445" s="278">
        <v>38.349999999999994</v>
      </c>
      <c r="G445" s="278">
        <v>35.899999999999991</v>
      </c>
      <c r="H445" s="278">
        <v>47</v>
      </c>
      <c r="I445" s="278">
        <v>49.45</v>
      </c>
      <c r="J445" s="278">
        <v>52.550000000000004</v>
      </c>
      <c r="K445" s="276">
        <v>46.35</v>
      </c>
      <c r="L445" s="276">
        <v>40.799999999999997</v>
      </c>
      <c r="M445" s="276">
        <v>97.34639</v>
      </c>
    </row>
    <row r="446" spans="1:13">
      <c r="A446" s="267">
        <v>439</v>
      </c>
      <c r="B446" s="276" t="s">
        <v>2608</v>
      </c>
      <c r="C446" s="276">
        <v>11288.95</v>
      </c>
      <c r="D446" s="278">
        <v>11362.983333333332</v>
      </c>
      <c r="E446" s="278">
        <v>11125.966666666664</v>
      </c>
      <c r="F446" s="278">
        <v>10962.983333333332</v>
      </c>
      <c r="G446" s="278">
        <v>10725.966666666664</v>
      </c>
      <c r="H446" s="278">
        <v>11525.966666666664</v>
      </c>
      <c r="I446" s="278">
        <v>11762.98333333333</v>
      </c>
      <c r="J446" s="278">
        <v>11925.966666666664</v>
      </c>
      <c r="K446" s="276">
        <v>11600</v>
      </c>
      <c r="L446" s="276">
        <v>11200</v>
      </c>
      <c r="M446" s="276">
        <v>1.273E-2</v>
      </c>
    </row>
    <row r="447" spans="1:13">
      <c r="A447" s="267">
        <v>440</v>
      </c>
      <c r="B447" s="276" t="s">
        <v>2613</v>
      </c>
      <c r="C447" s="276">
        <v>1038.95</v>
      </c>
      <c r="D447" s="278">
        <v>1045.9833333333333</v>
      </c>
      <c r="E447" s="278">
        <v>1018.0666666666666</v>
      </c>
      <c r="F447" s="278">
        <v>997.18333333333317</v>
      </c>
      <c r="G447" s="278">
        <v>969.26666666666642</v>
      </c>
      <c r="H447" s="278">
        <v>1066.8666666666668</v>
      </c>
      <c r="I447" s="278">
        <v>1094.7833333333333</v>
      </c>
      <c r="J447" s="278">
        <v>1115.666666666667</v>
      </c>
      <c r="K447" s="276">
        <v>1073.9000000000001</v>
      </c>
      <c r="L447" s="276">
        <v>1025.0999999999999</v>
      </c>
      <c r="M447" s="276">
        <v>1.0222899999999999</v>
      </c>
    </row>
    <row r="448" spans="1:13">
      <c r="A448" s="267">
        <v>441</v>
      </c>
      <c r="B448" s="276" t="s">
        <v>3464</v>
      </c>
      <c r="C448" s="276">
        <v>529.29999999999995</v>
      </c>
      <c r="D448" s="278">
        <v>536.19999999999993</v>
      </c>
      <c r="E448" s="278">
        <v>518.39999999999986</v>
      </c>
      <c r="F448" s="278">
        <v>507.49999999999989</v>
      </c>
      <c r="G448" s="278">
        <v>489.69999999999982</v>
      </c>
      <c r="H448" s="278">
        <v>547.09999999999991</v>
      </c>
      <c r="I448" s="278">
        <v>564.89999999999986</v>
      </c>
      <c r="J448" s="278">
        <v>575.79999999999995</v>
      </c>
      <c r="K448" s="276">
        <v>554</v>
      </c>
      <c r="L448" s="276">
        <v>525.29999999999995</v>
      </c>
      <c r="M448" s="276">
        <v>51.053519999999999</v>
      </c>
    </row>
    <row r="449" spans="1:13">
      <c r="A449" s="267">
        <v>442</v>
      </c>
      <c r="B449" s="276" t="s">
        <v>182</v>
      </c>
      <c r="C449" s="276">
        <v>1628.6</v>
      </c>
      <c r="D449" s="278">
        <v>1624.5666666666668</v>
      </c>
      <c r="E449" s="278">
        <v>1610.6833333333336</v>
      </c>
      <c r="F449" s="278">
        <v>1592.7666666666669</v>
      </c>
      <c r="G449" s="278">
        <v>1578.8833333333337</v>
      </c>
      <c r="H449" s="278">
        <v>1642.4833333333336</v>
      </c>
      <c r="I449" s="278">
        <v>1656.3666666666668</v>
      </c>
      <c r="J449" s="278">
        <v>1674.2833333333335</v>
      </c>
      <c r="K449" s="276">
        <v>1638.45</v>
      </c>
      <c r="L449" s="276">
        <v>1606.65</v>
      </c>
      <c r="M449" s="276">
        <v>4.7106700000000004</v>
      </c>
    </row>
    <row r="450" spans="1:13">
      <c r="A450" s="267">
        <v>443</v>
      </c>
      <c r="B450" s="276" t="s">
        <v>543</v>
      </c>
      <c r="C450" s="276">
        <v>945.75</v>
      </c>
      <c r="D450" s="278">
        <v>945.25</v>
      </c>
      <c r="E450" s="278">
        <v>936.5</v>
      </c>
      <c r="F450" s="278">
        <v>927.25</v>
      </c>
      <c r="G450" s="278">
        <v>918.5</v>
      </c>
      <c r="H450" s="278">
        <v>954.5</v>
      </c>
      <c r="I450" s="278">
        <v>963.25</v>
      </c>
      <c r="J450" s="278">
        <v>972.5</v>
      </c>
      <c r="K450" s="276">
        <v>954</v>
      </c>
      <c r="L450" s="276">
        <v>936</v>
      </c>
      <c r="M450" s="276">
        <v>0.28616999999999998</v>
      </c>
    </row>
    <row r="451" spans="1:13">
      <c r="A451" s="267">
        <v>444</v>
      </c>
      <c r="B451" s="276" t="s">
        <v>183</v>
      </c>
      <c r="C451" s="276">
        <v>179.75</v>
      </c>
      <c r="D451" s="278">
        <v>180.08333333333334</v>
      </c>
      <c r="E451" s="278">
        <v>177.76666666666668</v>
      </c>
      <c r="F451" s="278">
        <v>175.78333333333333</v>
      </c>
      <c r="G451" s="278">
        <v>173.46666666666667</v>
      </c>
      <c r="H451" s="278">
        <v>182.06666666666669</v>
      </c>
      <c r="I451" s="278">
        <v>184.38333333333335</v>
      </c>
      <c r="J451" s="278">
        <v>186.3666666666667</v>
      </c>
      <c r="K451" s="276">
        <v>182.4</v>
      </c>
      <c r="L451" s="276">
        <v>178.1</v>
      </c>
      <c r="M451" s="276">
        <v>488.8125</v>
      </c>
    </row>
    <row r="452" spans="1:13">
      <c r="A452" s="267">
        <v>445</v>
      </c>
      <c r="B452" s="276" t="s">
        <v>184</v>
      </c>
      <c r="C452" s="276">
        <v>78.099999999999994</v>
      </c>
      <c r="D452" s="278">
        <v>78.333333333333329</v>
      </c>
      <c r="E452" s="278">
        <v>77.066666666666663</v>
      </c>
      <c r="F452" s="278">
        <v>76.033333333333331</v>
      </c>
      <c r="G452" s="278">
        <v>74.766666666666666</v>
      </c>
      <c r="H452" s="278">
        <v>79.36666666666666</v>
      </c>
      <c r="I452" s="278">
        <v>80.63333333333334</v>
      </c>
      <c r="J452" s="278">
        <v>81.666666666666657</v>
      </c>
      <c r="K452" s="276">
        <v>79.599999999999994</v>
      </c>
      <c r="L452" s="276">
        <v>77.3</v>
      </c>
      <c r="M452" s="276">
        <v>76.251109999999997</v>
      </c>
    </row>
    <row r="453" spans="1:13">
      <c r="A453" s="267">
        <v>446</v>
      </c>
      <c r="B453" s="276" t="s">
        <v>185</v>
      </c>
      <c r="C453" s="276">
        <v>68.849999999999994</v>
      </c>
      <c r="D453" s="278">
        <v>67.766666666666666</v>
      </c>
      <c r="E453" s="278">
        <v>66.083333333333329</v>
      </c>
      <c r="F453" s="278">
        <v>63.316666666666663</v>
      </c>
      <c r="G453" s="278">
        <v>61.633333333333326</v>
      </c>
      <c r="H453" s="278">
        <v>70.533333333333331</v>
      </c>
      <c r="I453" s="278">
        <v>72.216666666666669</v>
      </c>
      <c r="J453" s="278">
        <v>74.983333333333334</v>
      </c>
      <c r="K453" s="276">
        <v>69.45</v>
      </c>
      <c r="L453" s="276">
        <v>65</v>
      </c>
      <c r="M453" s="276">
        <v>707.04403000000002</v>
      </c>
    </row>
    <row r="454" spans="1:13">
      <c r="A454" s="267">
        <v>447</v>
      </c>
      <c r="B454" s="276" t="s">
        <v>186</v>
      </c>
      <c r="C454" s="276">
        <v>585.79999999999995</v>
      </c>
      <c r="D454" s="278">
        <v>584.91666666666663</v>
      </c>
      <c r="E454" s="278">
        <v>577.83333333333326</v>
      </c>
      <c r="F454" s="278">
        <v>569.86666666666667</v>
      </c>
      <c r="G454" s="278">
        <v>562.7833333333333</v>
      </c>
      <c r="H454" s="278">
        <v>592.88333333333321</v>
      </c>
      <c r="I454" s="278">
        <v>599.96666666666647</v>
      </c>
      <c r="J454" s="278">
        <v>607.93333333333317</v>
      </c>
      <c r="K454" s="276">
        <v>592</v>
      </c>
      <c r="L454" s="276">
        <v>576.95000000000005</v>
      </c>
      <c r="M454" s="276">
        <v>147.39108999999999</v>
      </c>
    </row>
    <row r="455" spans="1:13">
      <c r="A455" s="267">
        <v>448</v>
      </c>
      <c r="B455" s="276" t="s">
        <v>2624</v>
      </c>
      <c r="C455" s="276">
        <v>36</v>
      </c>
      <c r="D455" s="278">
        <v>35.916666666666664</v>
      </c>
      <c r="E455" s="278">
        <v>35.583333333333329</v>
      </c>
      <c r="F455" s="278">
        <v>35.166666666666664</v>
      </c>
      <c r="G455" s="278">
        <v>34.833333333333329</v>
      </c>
      <c r="H455" s="278">
        <v>36.333333333333329</v>
      </c>
      <c r="I455" s="278">
        <v>36.666666666666657</v>
      </c>
      <c r="J455" s="278">
        <v>37.083333333333329</v>
      </c>
      <c r="K455" s="276">
        <v>36.25</v>
      </c>
      <c r="L455" s="276">
        <v>35.5</v>
      </c>
      <c r="M455" s="276">
        <v>43.084240000000001</v>
      </c>
    </row>
    <row r="456" spans="1:13">
      <c r="A456" s="267">
        <v>449</v>
      </c>
      <c r="B456" s="276" t="s">
        <v>537</v>
      </c>
      <c r="C456" s="276">
        <v>873.55</v>
      </c>
      <c r="D456" s="278">
        <v>854.88333333333333</v>
      </c>
      <c r="E456" s="278">
        <v>819.76666666666665</v>
      </c>
      <c r="F456" s="278">
        <v>765.98333333333335</v>
      </c>
      <c r="G456" s="278">
        <v>730.86666666666667</v>
      </c>
      <c r="H456" s="278">
        <v>908.66666666666663</v>
      </c>
      <c r="I456" s="278">
        <v>943.78333333333319</v>
      </c>
      <c r="J456" s="278">
        <v>997.56666666666661</v>
      </c>
      <c r="K456" s="276">
        <v>890</v>
      </c>
      <c r="L456" s="276">
        <v>801.1</v>
      </c>
      <c r="M456" s="276">
        <v>0.66471999999999998</v>
      </c>
    </row>
    <row r="457" spans="1:13">
      <c r="A457" s="267">
        <v>450</v>
      </c>
      <c r="B457" s="276" t="s">
        <v>538</v>
      </c>
      <c r="C457" s="276">
        <v>404.6</v>
      </c>
      <c r="D457" s="278">
        <v>403.86666666666662</v>
      </c>
      <c r="E457" s="278">
        <v>397.73333333333323</v>
      </c>
      <c r="F457" s="278">
        <v>390.86666666666662</v>
      </c>
      <c r="G457" s="278">
        <v>384.73333333333323</v>
      </c>
      <c r="H457" s="278">
        <v>410.73333333333323</v>
      </c>
      <c r="I457" s="278">
        <v>416.86666666666656</v>
      </c>
      <c r="J457" s="278">
        <v>423.73333333333323</v>
      </c>
      <c r="K457" s="276">
        <v>410</v>
      </c>
      <c r="L457" s="276">
        <v>397</v>
      </c>
      <c r="M457" s="276">
        <v>0.18603</v>
      </c>
    </row>
    <row r="458" spans="1:13">
      <c r="A458" s="267">
        <v>451</v>
      </c>
      <c r="B458" s="276" t="s">
        <v>187</v>
      </c>
      <c r="C458" s="276">
        <v>2726.8</v>
      </c>
      <c r="D458" s="278">
        <v>2695.7166666666667</v>
      </c>
      <c r="E458" s="278">
        <v>2655.5333333333333</v>
      </c>
      <c r="F458" s="278">
        <v>2584.2666666666664</v>
      </c>
      <c r="G458" s="278">
        <v>2544.083333333333</v>
      </c>
      <c r="H458" s="278">
        <v>2766.9833333333336</v>
      </c>
      <c r="I458" s="278">
        <v>2807.166666666667</v>
      </c>
      <c r="J458" s="278">
        <v>2878.4333333333338</v>
      </c>
      <c r="K458" s="276">
        <v>2735.9</v>
      </c>
      <c r="L458" s="276">
        <v>2624.45</v>
      </c>
      <c r="M458" s="276">
        <v>36.050170000000001</v>
      </c>
    </row>
    <row r="459" spans="1:13">
      <c r="A459" s="267">
        <v>452</v>
      </c>
      <c r="B459" s="276" t="s">
        <v>544</v>
      </c>
      <c r="C459" s="276">
        <v>2671.95</v>
      </c>
      <c r="D459" s="278">
        <v>2600.9833333333331</v>
      </c>
      <c r="E459" s="278">
        <v>2491.9666666666662</v>
      </c>
      <c r="F459" s="278">
        <v>2311.9833333333331</v>
      </c>
      <c r="G459" s="278">
        <v>2202.9666666666662</v>
      </c>
      <c r="H459" s="278">
        <v>2780.9666666666662</v>
      </c>
      <c r="I459" s="278">
        <v>2889.9833333333336</v>
      </c>
      <c r="J459" s="278">
        <v>3069.9666666666662</v>
      </c>
      <c r="K459" s="276">
        <v>2710</v>
      </c>
      <c r="L459" s="276">
        <v>2421</v>
      </c>
      <c r="M459" s="276">
        <v>0.64868000000000003</v>
      </c>
    </row>
    <row r="460" spans="1:13">
      <c r="A460" s="267">
        <v>453</v>
      </c>
      <c r="B460" s="276" t="s">
        <v>188</v>
      </c>
      <c r="C460" s="276">
        <v>907.3</v>
      </c>
      <c r="D460" s="278">
        <v>897.69999999999993</v>
      </c>
      <c r="E460" s="278">
        <v>881.24999999999989</v>
      </c>
      <c r="F460" s="278">
        <v>855.19999999999993</v>
      </c>
      <c r="G460" s="278">
        <v>838.74999999999989</v>
      </c>
      <c r="H460" s="278">
        <v>923.74999999999989</v>
      </c>
      <c r="I460" s="278">
        <v>940.19999999999993</v>
      </c>
      <c r="J460" s="278">
        <v>966.24999999999989</v>
      </c>
      <c r="K460" s="276">
        <v>914.15</v>
      </c>
      <c r="L460" s="276">
        <v>871.65</v>
      </c>
      <c r="M460" s="276">
        <v>58.21698</v>
      </c>
    </row>
    <row r="461" spans="1:13">
      <c r="A461" s="267">
        <v>454</v>
      </c>
      <c r="B461" s="276" t="s">
        <v>546</v>
      </c>
      <c r="C461" s="276">
        <v>896.35</v>
      </c>
      <c r="D461" s="278">
        <v>899.2166666666667</v>
      </c>
      <c r="E461" s="278">
        <v>889.13333333333344</v>
      </c>
      <c r="F461" s="278">
        <v>881.91666666666674</v>
      </c>
      <c r="G461" s="278">
        <v>871.83333333333348</v>
      </c>
      <c r="H461" s="278">
        <v>906.43333333333339</v>
      </c>
      <c r="I461" s="278">
        <v>916.51666666666665</v>
      </c>
      <c r="J461" s="278">
        <v>923.73333333333335</v>
      </c>
      <c r="K461" s="276">
        <v>909.3</v>
      </c>
      <c r="L461" s="276">
        <v>892</v>
      </c>
      <c r="M461" s="276">
        <v>0.33389000000000002</v>
      </c>
    </row>
    <row r="462" spans="1:13">
      <c r="A462" s="267">
        <v>455</v>
      </c>
      <c r="B462" s="276" t="s">
        <v>547</v>
      </c>
      <c r="C462" s="276">
        <v>1071.8</v>
      </c>
      <c r="D462" s="278">
        <v>1081.8333333333333</v>
      </c>
      <c r="E462" s="278">
        <v>1059.9666666666665</v>
      </c>
      <c r="F462" s="278">
        <v>1048.1333333333332</v>
      </c>
      <c r="G462" s="278">
        <v>1026.2666666666664</v>
      </c>
      <c r="H462" s="278">
        <v>1093.6666666666665</v>
      </c>
      <c r="I462" s="278">
        <v>1115.5333333333333</v>
      </c>
      <c r="J462" s="278">
        <v>1127.3666666666666</v>
      </c>
      <c r="K462" s="276">
        <v>1103.7</v>
      </c>
      <c r="L462" s="276">
        <v>1070</v>
      </c>
      <c r="M462" s="276">
        <v>0.70348999999999995</v>
      </c>
    </row>
    <row r="463" spans="1:13">
      <c r="A463" s="267">
        <v>456</v>
      </c>
      <c r="B463" s="276" t="s">
        <v>552</v>
      </c>
      <c r="C463" s="276">
        <v>809.8</v>
      </c>
      <c r="D463" s="278">
        <v>813.9666666666667</v>
      </c>
      <c r="E463" s="278">
        <v>790.93333333333339</v>
      </c>
      <c r="F463" s="278">
        <v>772.06666666666672</v>
      </c>
      <c r="G463" s="278">
        <v>749.03333333333342</v>
      </c>
      <c r="H463" s="278">
        <v>832.83333333333337</v>
      </c>
      <c r="I463" s="278">
        <v>855.86666666666667</v>
      </c>
      <c r="J463" s="278">
        <v>874.73333333333335</v>
      </c>
      <c r="K463" s="276">
        <v>837</v>
      </c>
      <c r="L463" s="276">
        <v>795.1</v>
      </c>
      <c r="M463" s="276">
        <v>1.56914</v>
      </c>
    </row>
    <row r="464" spans="1:13">
      <c r="A464" s="267">
        <v>457</v>
      </c>
      <c r="B464" s="276" t="s">
        <v>548</v>
      </c>
      <c r="C464" s="276">
        <v>46.35</v>
      </c>
      <c r="D464" s="278">
        <v>46.116666666666667</v>
      </c>
      <c r="E464" s="278">
        <v>45.733333333333334</v>
      </c>
      <c r="F464" s="278">
        <v>45.116666666666667</v>
      </c>
      <c r="G464" s="278">
        <v>44.733333333333334</v>
      </c>
      <c r="H464" s="278">
        <v>46.733333333333334</v>
      </c>
      <c r="I464" s="278">
        <v>47.116666666666674</v>
      </c>
      <c r="J464" s="278">
        <v>47.733333333333334</v>
      </c>
      <c r="K464" s="276">
        <v>46.5</v>
      </c>
      <c r="L464" s="276">
        <v>45.5</v>
      </c>
      <c r="M464" s="276">
        <v>6.8346099999999996</v>
      </c>
    </row>
    <row r="465" spans="1:13">
      <c r="A465" s="267">
        <v>458</v>
      </c>
      <c r="B465" s="276" t="s">
        <v>549</v>
      </c>
      <c r="C465" s="276">
        <v>1188.5999999999999</v>
      </c>
      <c r="D465" s="278">
        <v>1195.3</v>
      </c>
      <c r="E465" s="278">
        <v>1176.5999999999999</v>
      </c>
      <c r="F465" s="278">
        <v>1164.5999999999999</v>
      </c>
      <c r="G465" s="278">
        <v>1145.8999999999999</v>
      </c>
      <c r="H465" s="278">
        <v>1207.3</v>
      </c>
      <c r="I465" s="278">
        <v>1226.0000000000002</v>
      </c>
      <c r="J465" s="278">
        <v>1238</v>
      </c>
      <c r="K465" s="276">
        <v>1214</v>
      </c>
      <c r="L465" s="276">
        <v>1183.3</v>
      </c>
      <c r="M465" s="276">
        <v>0.18536</v>
      </c>
    </row>
    <row r="466" spans="1:13">
      <c r="A466" s="267">
        <v>459</v>
      </c>
      <c r="B466" s="276" t="s">
        <v>189</v>
      </c>
      <c r="C466" s="276">
        <v>1341.1</v>
      </c>
      <c r="D466" s="278">
        <v>1354.1666666666667</v>
      </c>
      <c r="E466" s="278">
        <v>1321.9333333333334</v>
      </c>
      <c r="F466" s="278">
        <v>1302.7666666666667</v>
      </c>
      <c r="G466" s="278">
        <v>1270.5333333333333</v>
      </c>
      <c r="H466" s="278">
        <v>1373.3333333333335</v>
      </c>
      <c r="I466" s="278">
        <v>1405.5666666666666</v>
      </c>
      <c r="J466" s="278">
        <v>1424.7333333333336</v>
      </c>
      <c r="K466" s="276">
        <v>1386.4</v>
      </c>
      <c r="L466" s="276">
        <v>1335</v>
      </c>
      <c r="M466" s="276">
        <v>28.81906</v>
      </c>
    </row>
    <row r="467" spans="1:13">
      <c r="A467" s="267">
        <v>460</v>
      </c>
      <c r="B467" s="244" t="s">
        <v>190</v>
      </c>
      <c r="C467" s="276">
        <v>2653.6</v>
      </c>
      <c r="D467" s="278">
        <v>2644.6</v>
      </c>
      <c r="E467" s="278">
        <v>2618.6999999999998</v>
      </c>
      <c r="F467" s="278">
        <v>2583.7999999999997</v>
      </c>
      <c r="G467" s="278">
        <v>2557.8999999999996</v>
      </c>
      <c r="H467" s="278">
        <v>2679.5</v>
      </c>
      <c r="I467" s="278">
        <v>2705.4000000000005</v>
      </c>
      <c r="J467" s="278">
        <v>2740.3</v>
      </c>
      <c r="K467" s="276">
        <v>2670.5</v>
      </c>
      <c r="L467" s="276">
        <v>2609.6999999999998</v>
      </c>
      <c r="M467" s="276">
        <v>2.79813</v>
      </c>
    </row>
    <row r="468" spans="1:13">
      <c r="A468" s="267">
        <v>461</v>
      </c>
      <c r="B468" s="244" t="s">
        <v>191</v>
      </c>
      <c r="C468" s="276">
        <v>317.2</v>
      </c>
      <c r="D468" s="278">
        <v>318.06666666666666</v>
      </c>
      <c r="E468" s="278">
        <v>314.63333333333333</v>
      </c>
      <c r="F468" s="278">
        <v>312.06666666666666</v>
      </c>
      <c r="G468" s="278">
        <v>308.63333333333333</v>
      </c>
      <c r="H468" s="278">
        <v>320.63333333333333</v>
      </c>
      <c r="I468" s="278">
        <v>324.06666666666661</v>
      </c>
      <c r="J468" s="278">
        <v>326.63333333333333</v>
      </c>
      <c r="K468" s="276">
        <v>321.5</v>
      </c>
      <c r="L468" s="276">
        <v>315.5</v>
      </c>
      <c r="M468" s="276">
        <v>17.032920000000001</v>
      </c>
    </row>
    <row r="469" spans="1:13">
      <c r="A469" s="267">
        <v>462</v>
      </c>
      <c r="B469" s="244" t="s">
        <v>550</v>
      </c>
      <c r="C469" s="276">
        <v>715.5</v>
      </c>
      <c r="D469" s="278">
        <v>721.98333333333323</v>
      </c>
      <c r="E469" s="278">
        <v>698.86666666666645</v>
      </c>
      <c r="F469" s="278">
        <v>682.23333333333323</v>
      </c>
      <c r="G469" s="278">
        <v>659.11666666666645</v>
      </c>
      <c r="H469" s="278">
        <v>738.61666666666645</v>
      </c>
      <c r="I469" s="278">
        <v>761.73333333333323</v>
      </c>
      <c r="J469" s="278">
        <v>778.36666666666645</v>
      </c>
      <c r="K469" s="276">
        <v>745.1</v>
      </c>
      <c r="L469" s="276">
        <v>705.35</v>
      </c>
      <c r="M469" s="276">
        <v>17.54561</v>
      </c>
    </row>
    <row r="470" spans="1:13">
      <c r="A470" s="267">
        <v>463</v>
      </c>
      <c r="B470" s="244" t="s">
        <v>551</v>
      </c>
      <c r="C470" s="276">
        <v>7.95</v>
      </c>
      <c r="D470" s="278">
        <v>8</v>
      </c>
      <c r="E470" s="278">
        <v>7.85</v>
      </c>
      <c r="F470" s="278">
        <v>7.75</v>
      </c>
      <c r="G470" s="278">
        <v>7.6</v>
      </c>
      <c r="H470" s="278">
        <v>8.1</v>
      </c>
      <c r="I470" s="278">
        <v>8.2499999999999982</v>
      </c>
      <c r="J470" s="278">
        <v>8.35</v>
      </c>
      <c r="K470" s="276">
        <v>8.15</v>
      </c>
      <c r="L470" s="276">
        <v>7.9</v>
      </c>
      <c r="M470" s="276">
        <v>78.709209999999999</v>
      </c>
    </row>
    <row r="471" spans="1:13">
      <c r="A471" s="267">
        <v>464</v>
      </c>
      <c r="B471" s="244" t="s">
        <v>539</v>
      </c>
      <c r="C471" s="276">
        <v>5823.65</v>
      </c>
      <c r="D471" s="278">
        <v>5800.8</v>
      </c>
      <c r="E471" s="278">
        <v>5751.85</v>
      </c>
      <c r="F471" s="278">
        <v>5680.05</v>
      </c>
      <c r="G471" s="278">
        <v>5631.1</v>
      </c>
      <c r="H471" s="278">
        <v>5872.6</v>
      </c>
      <c r="I471" s="278">
        <v>5921.5499999999993</v>
      </c>
      <c r="J471" s="278">
        <v>5993.35</v>
      </c>
      <c r="K471" s="276">
        <v>5849.75</v>
      </c>
      <c r="L471" s="276">
        <v>5729</v>
      </c>
      <c r="M471" s="276">
        <v>5.7270000000000001E-2</v>
      </c>
    </row>
    <row r="472" spans="1:13">
      <c r="A472" s="267">
        <v>465</v>
      </c>
      <c r="B472" s="244" t="s">
        <v>541</v>
      </c>
      <c r="C472" s="276">
        <v>31.45</v>
      </c>
      <c r="D472" s="278">
        <v>30.916666666666668</v>
      </c>
      <c r="E472" s="278">
        <v>29.733333333333334</v>
      </c>
      <c r="F472" s="278">
        <v>28.016666666666666</v>
      </c>
      <c r="G472" s="278">
        <v>26.833333333333332</v>
      </c>
      <c r="H472" s="278">
        <v>32.63333333333334</v>
      </c>
      <c r="I472" s="278">
        <v>33.816666666666663</v>
      </c>
      <c r="J472" s="278">
        <v>35.533333333333339</v>
      </c>
      <c r="K472" s="276">
        <v>32.1</v>
      </c>
      <c r="L472" s="276">
        <v>29.2</v>
      </c>
      <c r="M472" s="276">
        <v>183.75514999999999</v>
      </c>
    </row>
    <row r="473" spans="1:13">
      <c r="A473" s="267">
        <v>466</v>
      </c>
      <c r="B473" s="244" t="s">
        <v>192</v>
      </c>
      <c r="C473" s="276">
        <v>500.35</v>
      </c>
      <c r="D473" s="278">
        <v>499.90000000000003</v>
      </c>
      <c r="E473" s="278">
        <v>493.00000000000006</v>
      </c>
      <c r="F473" s="276">
        <v>485.65000000000003</v>
      </c>
      <c r="G473" s="278">
        <v>478.75000000000006</v>
      </c>
      <c r="H473" s="278">
        <v>507.25000000000006</v>
      </c>
      <c r="I473" s="276">
        <v>514.15000000000009</v>
      </c>
      <c r="J473" s="278">
        <v>521.5</v>
      </c>
      <c r="K473" s="278">
        <v>506.8</v>
      </c>
      <c r="L473" s="276">
        <v>492.55</v>
      </c>
      <c r="M473" s="278">
        <v>33.812489999999997</v>
      </c>
    </row>
    <row r="474" spans="1:13">
      <c r="A474" s="267">
        <v>467</v>
      </c>
      <c r="B474" s="244" t="s">
        <v>540</v>
      </c>
      <c r="C474" s="276">
        <v>207.15</v>
      </c>
      <c r="D474" s="278">
        <v>208.79999999999998</v>
      </c>
      <c r="E474" s="278">
        <v>203.34999999999997</v>
      </c>
      <c r="F474" s="276">
        <v>199.54999999999998</v>
      </c>
      <c r="G474" s="278">
        <v>194.09999999999997</v>
      </c>
      <c r="H474" s="278">
        <v>212.59999999999997</v>
      </c>
      <c r="I474" s="276">
        <v>218.04999999999995</v>
      </c>
      <c r="J474" s="278">
        <v>221.84999999999997</v>
      </c>
      <c r="K474" s="278">
        <v>214.25</v>
      </c>
      <c r="L474" s="276">
        <v>205</v>
      </c>
      <c r="M474" s="278">
        <v>2.0190000000000001</v>
      </c>
    </row>
    <row r="475" spans="1:13">
      <c r="A475" s="267">
        <v>468</v>
      </c>
      <c r="B475" s="244" t="s">
        <v>193</v>
      </c>
      <c r="C475" s="244">
        <v>1088.4000000000001</v>
      </c>
      <c r="D475" s="288">
        <v>1071.5</v>
      </c>
      <c r="E475" s="288">
        <v>1052</v>
      </c>
      <c r="F475" s="288">
        <v>1015.5999999999999</v>
      </c>
      <c r="G475" s="288">
        <v>996.09999999999991</v>
      </c>
      <c r="H475" s="288">
        <v>1107.9000000000001</v>
      </c>
      <c r="I475" s="288">
        <v>1127.4000000000001</v>
      </c>
      <c r="J475" s="288">
        <v>1163.8000000000002</v>
      </c>
      <c r="K475" s="288">
        <v>1091</v>
      </c>
      <c r="L475" s="288">
        <v>1035.0999999999999</v>
      </c>
      <c r="M475" s="288">
        <v>7.27712</v>
      </c>
    </row>
    <row r="476" spans="1:13">
      <c r="A476" s="267">
        <v>469</v>
      </c>
      <c r="B476" s="244" t="s">
        <v>553</v>
      </c>
      <c r="C476" s="244">
        <v>12.4</v>
      </c>
      <c r="D476" s="288">
        <v>12.433333333333332</v>
      </c>
      <c r="E476" s="288">
        <v>12.266666666666664</v>
      </c>
      <c r="F476" s="288">
        <v>12.133333333333333</v>
      </c>
      <c r="G476" s="288">
        <v>11.966666666666665</v>
      </c>
      <c r="H476" s="288">
        <v>12.566666666666663</v>
      </c>
      <c r="I476" s="288">
        <v>12.733333333333331</v>
      </c>
      <c r="J476" s="288">
        <v>12.866666666666662</v>
      </c>
      <c r="K476" s="288">
        <v>12.6</v>
      </c>
      <c r="L476" s="288">
        <v>12.3</v>
      </c>
      <c r="M476" s="288">
        <v>25.11599</v>
      </c>
    </row>
    <row r="477" spans="1:13">
      <c r="A477" s="267">
        <v>470</v>
      </c>
      <c r="B477" s="244" t="s">
        <v>554</v>
      </c>
      <c r="C477" s="288">
        <v>361.45</v>
      </c>
      <c r="D477" s="288">
        <v>358.2166666666667</v>
      </c>
      <c r="E477" s="288">
        <v>352.23333333333341</v>
      </c>
      <c r="F477" s="288">
        <v>343.01666666666671</v>
      </c>
      <c r="G477" s="288">
        <v>337.03333333333342</v>
      </c>
      <c r="H477" s="288">
        <v>367.43333333333339</v>
      </c>
      <c r="I477" s="288">
        <v>373.41666666666674</v>
      </c>
      <c r="J477" s="288">
        <v>382.63333333333338</v>
      </c>
      <c r="K477" s="288">
        <v>364.2</v>
      </c>
      <c r="L477" s="288">
        <v>349</v>
      </c>
      <c r="M477" s="288">
        <v>2.6310899999999999</v>
      </c>
    </row>
    <row r="478" spans="1:13">
      <c r="A478" s="267">
        <v>471</v>
      </c>
      <c r="B478" s="244" t="s">
        <v>194</v>
      </c>
      <c r="C478" s="288">
        <v>283.45</v>
      </c>
      <c r="D478" s="288">
        <v>284.14999999999998</v>
      </c>
      <c r="E478" s="288">
        <v>280.39999999999998</v>
      </c>
      <c r="F478" s="288">
        <v>277.35000000000002</v>
      </c>
      <c r="G478" s="288">
        <v>273.60000000000002</v>
      </c>
      <c r="H478" s="288">
        <v>287.19999999999993</v>
      </c>
      <c r="I478" s="288">
        <v>290.94999999999993</v>
      </c>
      <c r="J478" s="288">
        <v>293.99999999999989</v>
      </c>
      <c r="K478" s="288">
        <v>287.89999999999998</v>
      </c>
      <c r="L478" s="288">
        <v>281.10000000000002</v>
      </c>
      <c r="M478" s="288">
        <v>5.8600300000000001</v>
      </c>
    </row>
    <row r="479" spans="1:13">
      <c r="A479" s="267">
        <v>472</v>
      </c>
      <c r="B479" s="244" t="s">
        <v>3098</v>
      </c>
      <c r="C479" s="288">
        <v>38.049999999999997</v>
      </c>
      <c r="D479" s="288">
        <v>38.016666666666666</v>
      </c>
      <c r="E479" s="288">
        <v>37.583333333333329</v>
      </c>
      <c r="F479" s="288">
        <v>37.11666666666666</v>
      </c>
      <c r="G479" s="288">
        <v>36.683333333333323</v>
      </c>
      <c r="H479" s="288">
        <v>38.483333333333334</v>
      </c>
      <c r="I479" s="288">
        <v>38.916666666666671</v>
      </c>
      <c r="J479" s="288">
        <v>39.38333333333334</v>
      </c>
      <c r="K479" s="288">
        <v>38.450000000000003</v>
      </c>
      <c r="L479" s="288">
        <v>37.549999999999997</v>
      </c>
      <c r="M479" s="288">
        <v>10.663790000000001</v>
      </c>
    </row>
    <row r="480" spans="1:13">
      <c r="A480" s="267">
        <v>473</v>
      </c>
      <c r="B480" s="244" t="s">
        <v>195</v>
      </c>
      <c r="C480" s="288">
        <v>4910.5</v>
      </c>
      <c r="D480" s="288">
        <v>4884.2333333333336</v>
      </c>
      <c r="E480" s="288">
        <v>4831.2666666666673</v>
      </c>
      <c r="F480" s="288">
        <v>4752.0333333333338</v>
      </c>
      <c r="G480" s="288">
        <v>4699.0666666666675</v>
      </c>
      <c r="H480" s="288">
        <v>4963.4666666666672</v>
      </c>
      <c r="I480" s="288">
        <v>5016.4333333333343</v>
      </c>
      <c r="J480" s="288">
        <v>5095.666666666667</v>
      </c>
      <c r="K480" s="288">
        <v>4937.2</v>
      </c>
      <c r="L480" s="288">
        <v>4805</v>
      </c>
      <c r="M480" s="288">
        <v>7.5288300000000001</v>
      </c>
    </row>
    <row r="481" spans="1:13">
      <c r="A481" s="267">
        <v>474</v>
      </c>
      <c r="B481" s="244" t="s">
        <v>196</v>
      </c>
      <c r="C481" s="288">
        <v>28.9</v>
      </c>
      <c r="D481" s="288">
        <v>28.8</v>
      </c>
      <c r="E481" s="288">
        <v>28.35</v>
      </c>
      <c r="F481" s="288">
        <v>27.8</v>
      </c>
      <c r="G481" s="288">
        <v>27.35</v>
      </c>
      <c r="H481" s="288">
        <v>29.35</v>
      </c>
      <c r="I481" s="288">
        <v>29.799999999999997</v>
      </c>
      <c r="J481" s="288">
        <v>30.35</v>
      </c>
      <c r="K481" s="288">
        <v>29.25</v>
      </c>
      <c r="L481" s="288">
        <v>28.25</v>
      </c>
      <c r="M481" s="288">
        <v>103.55127</v>
      </c>
    </row>
    <row r="482" spans="1:13">
      <c r="A482" s="267">
        <v>475</v>
      </c>
      <c r="B482" s="244" t="s">
        <v>197</v>
      </c>
      <c r="C482" s="288">
        <v>433.05</v>
      </c>
      <c r="D482" s="288">
        <v>428.41666666666669</v>
      </c>
      <c r="E482" s="288">
        <v>422.63333333333338</v>
      </c>
      <c r="F482" s="288">
        <v>412.2166666666667</v>
      </c>
      <c r="G482" s="288">
        <v>406.43333333333339</v>
      </c>
      <c r="H482" s="288">
        <v>438.83333333333337</v>
      </c>
      <c r="I482" s="288">
        <v>444.61666666666667</v>
      </c>
      <c r="J482" s="288">
        <v>455.03333333333336</v>
      </c>
      <c r="K482" s="288">
        <v>434.2</v>
      </c>
      <c r="L482" s="288">
        <v>418</v>
      </c>
      <c r="M482" s="288">
        <v>149.28450000000001</v>
      </c>
    </row>
    <row r="483" spans="1:13">
      <c r="A483" s="267">
        <v>476</v>
      </c>
      <c r="B483" s="244" t="s">
        <v>560</v>
      </c>
      <c r="C483" s="288">
        <v>2148.65</v>
      </c>
      <c r="D483" s="288">
        <v>2146.2333333333331</v>
      </c>
      <c r="E483" s="288">
        <v>2112.4666666666662</v>
      </c>
      <c r="F483" s="288">
        <v>2076.2833333333333</v>
      </c>
      <c r="G483" s="288">
        <v>2042.5166666666664</v>
      </c>
      <c r="H483" s="288">
        <v>2182.4166666666661</v>
      </c>
      <c r="I483" s="288">
        <v>2216.1833333333334</v>
      </c>
      <c r="J483" s="288">
        <v>2252.3666666666659</v>
      </c>
      <c r="K483" s="288">
        <v>2180</v>
      </c>
      <c r="L483" s="288">
        <v>2110.0500000000002</v>
      </c>
      <c r="M483" s="288">
        <v>0.50927</v>
      </c>
    </row>
    <row r="484" spans="1:13">
      <c r="A484" s="267">
        <v>477</v>
      </c>
      <c r="B484" s="244" t="s">
        <v>561</v>
      </c>
      <c r="C484" s="288">
        <v>42.7</v>
      </c>
      <c r="D484" s="288">
        <v>42.5</v>
      </c>
      <c r="E484" s="288">
        <v>40.200000000000003</v>
      </c>
      <c r="F484" s="288">
        <v>37.700000000000003</v>
      </c>
      <c r="G484" s="288">
        <v>35.400000000000006</v>
      </c>
      <c r="H484" s="288">
        <v>45</v>
      </c>
      <c r="I484" s="288">
        <v>47.3</v>
      </c>
      <c r="J484" s="288">
        <v>49.8</v>
      </c>
      <c r="K484" s="288">
        <v>44.8</v>
      </c>
      <c r="L484" s="288">
        <v>40</v>
      </c>
      <c r="M484" s="288">
        <v>133.5505</v>
      </c>
    </row>
    <row r="485" spans="1:13">
      <c r="A485" s="267">
        <v>478</v>
      </c>
      <c r="B485" s="244" t="s">
        <v>285</v>
      </c>
      <c r="C485" s="288">
        <v>408.05</v>
      </c>
      <c r="D485" s="288">
        <v>403.08333333333331</v>
      </c>
      <c r="E485" s="288">
        <v>391.66666666666663</v>
      </c>
      <c r="F485" s="288">
        <v>375.2833333333333</v>
      </c>
      <c r="G485" s="288">
        <v>363.86666666666662</v>
      </c>
      <c r="H485" s="288">
        <v>419.46666666666664</v>
      </c>
      <c r="I485" s="288">
        <v>430.88333333333327</v>
      </c>
      <c r="J485" s="288">
        <v>447.26666666666665</v>
      </c>
      <c r="K485" s="288">
        <v>414.5</v>
      </c>
      <c r="L485" s="288">
        <v>386.7</v>
      </c>
      <c r="M485" s="288">
        <v>6.5788799999999998</v>
      </c>
    </row>
    <row r="486" spans="1:13">
      <c r="A486" s="267">
        <v>479</v>
      </c>
      <c r="B486" s="244" t="s">
        <v>563</v>
      </c>
      <c r="C486" s="288">
        <v>835.6</v>
      </c>
      <c r="D486" s="288">
        <v>852.48333333333323</v>
      </c>
      <c r="E486" s="288">
        <v>804.96666666666647</v>
      </c>
      <c r="F486" s="288">
        <v>774.33333333333326</v>
      </c>
      <c r="G486" s="288">
        <v>726.81666666666649</v>
      </c>
      <c r="H486" s="288">
        <v>883.11666666666645</v>
      </c>
      <c r="I486" s="288">
        <v>930.6333333333331</v>
      </c>
      <c r="J486" s="288">
        <v>961.26666666666642</v>
      </c>
      <c r="K486" s="288">
        <v>900</v>
      </c>
      <c r="L486" s="288">
        <v>821.85</v>
      </c>
      <c r="M486" s="288">
        <v>6.7915900000000002</v>
      </c>
    </row>
    <row r="487" spans="1:13">
      <c r="A487" s="267">
        <v>480</v>
      </c>
      <c r="B487" s="244" t="s">
        <v>564</v>
      </c>
      <c r="C487" s="288">
        <v>1682.05</v>
      </c>
      <c r="D487" s="288">
        <v>1689.6499999999999</v>
      </c>
      <c r="E487" s="288">
        <v>1668.3999999999996</v>
      </c>
      <c r="F487" s="288">
        <v>1654.7499999999998</v>
      </c>
      <c r="G487" s="288">
        <v>1633.4999999999995</v>
      </c>
      <c r="H487" s="288">
        <v>1703.2999999999997</v>
      </c>
      <c r="I487" s="288">
        <v>1724.5500000000002</v>
      </c>
      <c r="J487" s="288">
        <v>1738.1999999999998</v>
      </c>
      <c r="K487" s="288">
        <v>1710.9</v>
      </c>
      <c r="L487" s="288">
        <v>1676</v>
      </c>
      <c r="M487" s="288">
        <v>0.81513000000000002</v>
      </c>
    </row>
    <row r="488" spans="1:13">
      <c r="A488" s="267">
        <v>481</v>
      </c>
      <c r="B488" s="244" t="s">
        <v>2780</v>
      </c>
      <c r="C488" s="288">
        <v>979.7</v>
      </c>
      <c r="D488" s="288">
        <v>981.23333333333323</v>
      </c>
      <c r="E488" s="288">
        <v>963.46666666666647</v>
      </c>
      <c r="F488" s="288">
        <v>947.23333333333323</v>
      </c>
      <c r="G488" s="288">
        <v>929.46666666666647</v>
      </c>
      <c r="H488" s="288">
        <v>997.46666666666647</v>
      </c>
      <c r="I488" s="288">
        <v>1015.2333333333331</v>
      </c>
      <c r="J488" s="288">
        <v>1031.4666666666665</v>
      </c>
      <c r="K488" s="288">
        <v>999</v>
      </c>
      <c r="L488" s="288">
        <v>965</v>
      </c>
      <c r="M488" s="288">
        <v>4.3400000000000001E-2</v>
      </c>
    </row>
    <row r="489" spans="1:13">
      <c r="A489" s="267">
        <v>482</v>
      </c>
      <c r="B489" s="244" t="s">
        <v>284</v>
      </c>
      <c r="C489" s="288">
        <v>189.4</v>
      </c>
      <c r="D489" s="288">
        <v>188.33333333333334</v>
      </c>
      <c r="E489" s="288">
        <v>186.06666666666669</v>
      </c>
      <c r="F489" s="288">
        <v>182.73333333333335</v>
      </c>
      <c r="G489" s="288">
        <v>180.4666666666667</v>
      </c>
      <c r="H489" s="288">
        <v>191.66666666666669</v>
      </c>
      <c r="I489" s="288">
        <v>193.93333333333334</v>
      </c>
      <c r="J489" s="288">
        <v>197.26666666666668</v>
      </c>
      <c r="K489" s="288">
        <v>190.6</v>
      </c>
      <c r="L489" s="288">
        <v>185</v>
      </c>
      <c r="M489" s="288">
        <v>11.48672</v>
      </c>
    </row>
    <row r="490" spans="1:13">
      <c r="A490" s="267">
        <v>483</v>
      </c>
      <c r="B490" s="244" t="s">
        <v>565</v>
      </c>
      <c r="C490" s="288">
        <v>1175</v>
      </c>
      <c r="D490" s="288">
        <v>1177.6833333333334</v>
      </c>
      <c r="E490" s="288">
        <v>1165.3666666666668</v>
      </c>
      <c r="F490" s="288">
        <v>1155.7333333333333</v>
      </c>
      <c r="G490" s="288">
        <v>1143.4166666666667</v>
      </c>
      <c r="H490" s="288">
        <v>1187.3166666666668</v>
      </c>
      <c r="I490" s="288">
        <v>1199.6333333333334</v>
      </c>
      <c r="J490" s="288">
        <v>1209.2666666666669</v>
      </c>
      <c r="K490" s="288">
        <v>1190</v>
      </c>
      <c r="L490" s="288">
        <v>1168.05</v>
      </c>
      <c r="M490" s="288">
        <v>0.50407999999999997</v>
      </c>
    </row>
    <row r="491" spans="1:13">
      <c r="A491" s="267">
        <v>484</v>
      </c>
      <c r="B491" s="244" t="s">
        <v>556</v>
      </c>
      <c r="C491" s="288">
        <v>362.6</v>
      </c>
      <c r="D491" s="288">
        <v>364.4666666666667</v>
      </c>
      <c r="E491" s="288">
        <v>356.33333333333337</v>
      </c>
      <c r="F491" s="288">
        <v>350.06666666666666</v>
      </c>
      <c r="G491" s="288">
        <v>341.93333333333334</v>
      </c>
      <c r="H491" s="288">
        <v>370.73333333333341</v>
      </c>
      <c r="I491" s="288">
        <v>378.86666666666673</v>
      </c>
      <c r="J491" s="288">
        <v>385.13333333333344</v>
      </c>
      <c r="K491" s="288">
        <v>372.6</v>
      </c>
      <c r="L491" s="288">
        <v>358.2</v>
      </c>
      <c r="M491" s="288">
        <v>6.4996700000000001</v>
      </c>
    </row>
    <row r="492" spans="1:13">
      <c r="A492" s="267">
        <v>485</v>
      </c>
      <c r="B492" s="244" t="s">
        <v>555</v>
      </c>
      <c r="C492" s="288">
        <v>2205.85</v>
      </c>
      <c r="D492" s="288">
        <v>2227.2833333333333</v>
      </c>
      <c r="E492" s="288">
        <v>2159.5666666666666</v>
      </c>
      <c r="F492" s="288">
        <v>2113.2833333333333</v>
      </c>
      <c r="G492" s="288">
        <v>2045.5666666666666</v>
      </c>
      <c r="H492" s="288">
        <v>2273.5666666666666</v>
      </c>
      <c r="I492" s="288">
        <v>2341.2833333333328</v>
      </c>
      <c r="J492" s="288">
        <v>2387.5666666666666</v>
      </c>
      <c r="K492" s="288">
        <v>2295</v>
      </c>
      <c r="L492" s="288">
        <v>2181</v>
      </c>
      <c r="M492" s="288">
        <v>0.33887</v>
      </c>
    </row>
    <row r="493" spans="1:13">
      <c r="A493" s="267">
        <v>486</v>
      </c>
      <c r="B493" s="244" t="s">
        <v>199</v>
      </c>
      <c r="C493" s="288">
        <v>794.5</v>
      </c>
      <c r="D493" s="288">
        <v>799.03333333333342</v>
      </c>
      <c r="E493" s="288">
        <v>785.91666666666686</v>
      </c>
      <c r="F493" s="288">
        <v>777.33333333333348</v>
      </c>
      <c r="G493" s="288">
        <v>764.21666666666692</v>
      </c>
      <c r="H493" s="288">
        <v>807.61666666666679</v>
      </c>
      <c r="I493" s="288">
        <v>820.73333333333335</v>
      </c>
      <c r="J493" s="288">
        <v>829.31666666666672</v>
      </c>
      <c r="K493" s="288">
        <v>812.15</v>
      </c>
      <c r="L493" s="288">
        <v>790.45</v>
      </c>
      <c r="M493" s="288">
        <v>13.95992</v>
      </c>
    </row>
    <row r="494" spans="1:13">
      <c r="A494" s="267">
        <v>487</v>
      </c>
      <c r="B494" s="244" t="s">
        <v>557</v>
      </c>
      <c r="C494" s="288">
        <v>179.4</v>
      </c>
      <c r="D494" s="288">
        <v>180.29999999999998</v>
      </c>
      <c r="E494" s="288">
        <v>177.34999999999997</v>
      </c>
      <c r="F494" s="288">
        <v>175.29999999999998</v>
      </c>
      <c r="G494" s="288">
        <v>172.34999999999997</v>
      </c>
      <c r="H494" s="288">
        <v>182.34999999999997</v>
      </c>
      <c r="I494" s="288">
        <v>185.29999999999995</v>
      </c>
      <c r="J494" s="288">
        <v>187.34999999999997</v>
      </c>
      <c r="K494" s="288">
        <v>183.25</v>
      </c>
      <c r="L494" s="288">
        <v>178.25</v>
      </c>
      <c r="M494" s="288">
        <v>2.0920299999999998</v>
      </c>
    </row>
    <row r="495" spans="1:13">
      <c r="A495" s="267">
        <v>488</v>
      </c>
      <c r="B495" s="244" t="s">
        <v>558</v>
      </c>
      <c r="C495" s="288">
        <v>3592.4</v>
      </c>
      <c r="D495" s="288">
        <v>3585.5</v>
      </c>
      <c r="E495" s="288">
        <v>3547</v>
      </c>
      <c r="F495" s="288">
        <v>3501.6</v>
      </c>
      <c r="G495" s="288">
        <v>3463.1</v>
      </c>
      <c r="H495" s="288">
        <v>3630.9</v>
      </c>
      <c r="I495" s="288">
        <v>3669.4</v>
      </c>
      <c r="J495" s="288">
        <v>3714.8</v>
      </c>
      <c r="K495" s="288">
        <v>3624</v>
      </c>
      <c r="L495" s="288">
        <v>3540.1</v>
      </c>
      <c r="M495" s="288">
        <v>7.213E-2</v>
      </c>
    </row>
    <row r="496" spans="1:13">
      <c r="A496" s="267">
        <v>489</v>
      </c>
      <c r="B496" s="244" t="s">
        <v>562</v>
      </c>
      <c r="C496" s="288">
        <v>858</v>
      </c>
      <c r="D496" s="288">
        <v>851.38333333333333</v>
      </c>
      <c r="E496" s="288">
        <v>834.7166666666667</v>
      </c>
      <c r="F496" s="288">
        <v>811.43333333333339</v>
      </c>
      <c r="G496" s="288">
        <v>794.76666666666677</v>
      </c>
      <c r="H496" s="288">
        <v>874.66666666666663</v>
      </c>
      <c r="I496" s="288">
        <v>891.33333333333337</v>
      </c>
      <c r="J496" s="288">
        <v>914.61666666666656</v>
      </c>
      <c r="K496" s="288">
        <v>868.05</v>
      </c>
      <c r="L496" s="288">
        <v>828.1</v>
      </c>
      <c r="M496" s="288">
        <v>2.1667399999999999</v>
      </c>
    </row>
    <row r="497" spans="1:13">
      <c r="A497" s="267">
        <v>490</v>
      </c>
      <c r="B497" s="244" t="s">
        <v>566</v>
      </c>
      <c r="C497" s="288">
        <v>5818.9</v>
      </c>
      <c r="D497" s="288">
        <v>5774.416666666667</v>
      </c>
      <c r="E497" s="288">
        <v>5588.7833333333338</v>
      </c>
      <c r="F497" s="288">
        <v>5358.666666666667</v>
      </c>
      <c r="G497" s="288">
        <v>5173.0333333333338</v>
      </c>
      <c r="H497" s="288">
        <v>6004.5333333333338</v>
      </c>
      <c r="I497" s="288">
        <v>6190.166666666667</v>
      </c>
      <c r="J497" s="288">
        <v>6420.2833333333338</v>
      </c>
      <c r="K497" s="288">
        <v>5960.05</v>
      </c>
      <c r="L497" s="288">
        <v>5544.3</v>
      </c>
      <c r="M497" s="288">
        <v>0.16388</v>
      </c>
    </row>
    <row r="498" spans="1:13">
      <c r="A498" s="267">
        <v>491</v>
      </c>
      <c r="B498" s="244" t="s">
        <v>567</v>
      </c>
      <c r="C498" s="288">
        <v>125.65</v>
      </c>
      <c r="D498" s="288">
        <v>123.18333333333334</v>
      </c>
      <c r="E498" s="288">
        <v>119.01666666666668</v>
      </c>
      <c r="F498" s="288">
        <v>112.38333333333334</v>
      </c>
      <c r="G498" s="288">
        <v>108.21666666666668</v>
      </c>
      <c r="H498" s="288">
        <v>129.81666666666666</v>
      </c>
      <c r="I498" s="288">
        <v>133.98333333333335</v>
      </c>
      <c r="J498" s="288">
        <v>140.61666666666667</v>
      </c>
      <c r="K498" s="288">
        <v>127.35</v>
      </c>
      <c r="L498" s="288">
        <v>116.55</v>
      </c>
      <c r="M498" s="288">
        <v>35.576270000000001</v>
      </c>
    </row>
    <row r="499" spans="1:13">
      <c r="A499" s="267">
        <v>492</v>
      </c>
      <c r="B499" s="244" t="s">
        <v>568</v>
      </c>
      <c r="C499" s="288">
        <v>67.2</v>
      </c>
      <c r="D499" s="288">
        <v>67.816666666666663</v>
      </c>
      <c r="E499" s="288">
        <v>65.933333333333323</v>
      </c>
      <c r="F499" s="288">
        <v>64.666666666666657</v>
      </c>
      <c r="G499" s="288">
        <v>62.783333333333317</v>
      </c>
      <c r="H499" s="288">
        <v>69.083333333333329</v>
      </c>
      <c r="I499" s="288">
        <v>70.966666666666654</v>
      </c>
      <c r="J499" s="288">
        <v>72.233333333333334</v>
      </c>
      <c r="K499" s="288">
        <v>69.7</v>
      </c>
      <c r="L499" s="288">
        <v>66.55</v>
      </c>
      <c r="M499" s="288">
        <v>8.7516200000000008</v>
      </c>
    </row>
    <row r="500" spans="1:13">
      <c r="A500" s="267">
        <v>493</v>
      </c>
      <c r="B500" s="244" t="s">
        <v>2851</v>
      </c>
      <c r="C500" s="288">
        <v>437.9</v>
      </c>
      <c r="D500" s="288">
        <v>439.06666666666661</v>
      </c>
      <c r="E500" s="288">
        <v>429.18333333333322</v>
      </c>
      <c r="F500" s="288">
        <v>420.46666666666664</v>
      </c>
      <c r="G500" s="288">
        <v>410.58333333333326</v>
      </c>
      <c r="H500" s="288">
        <v>447.78333333333319</v>
      </c>
      <c r="I500" s="288">
        <v>457.66666666666663</v>
      </c>
      <c r="J500" s="288">
        <v>466.38333333333316</v>
      </c>
      <c r="K500" s="288">
        <v>448.95</v>
      </c>
      <c r="L500" s="288">
        <v>430.35</v>
      </c>
      <c r="M500" s="288">
        <v>2.56168</v>
      </c>
    </row>
    <row r="501" spans="1:13">
      <c r="A501" s="267">
        <v>494</v>
      </c>
      <c r="B501" s="244" t="s">
        <v>569</v>
      </c>
      <c r="C501" s="288">
        <v>2180.6</v>
      </c>
      <c r="D501" s="288">
        <v>2189.5333333333333</v>
      </c>
      <c r="E501" s="288">
        <v>2153.0666666666666</v>
      </c>
      <c r="F501" s="288">
        <v>2125.5333333333333</v>
      </c>
      <c r="G501" s="288">
        <v>2089.0666666666666</v>
      </c>
      <c r="H501" s="288">
        <v>2217.0666666666666</v>
      </c>
      <c r="I501" s="288">
        <v>2253.5333333333328</v>
      </c>
      <c r="J501" s="288">
        <v>2281.0666666666666</v>
      </c>
      <c r="K501" s="288">
        <v>2226</v>
      </c>
      <c r="L501" s="288">
        <v>2162</v>
      </c>
      <c r="M501" s="288">
        <v>0.33345000000000002</v>
      </c>
    </row>
    <row r="502" spans="1:13">
      <c r="A502" s="267">
        <v>495</v>
      </c>
      <c r="B502" s="244" t="s">
        <v>200</v>
      </c>
      <c r="C502" s="288">
        <v>352.85</v>
      </c>
      <c r="D502" s="288">
        <v>351</v>
      </c>
      <c r="E502" s="288">
        <v>348.1</v>
      </c>
      <c r="F502" s="288">
        <v>343.35</v>
      </c>
      <c r="G502" s="288">
        <v>340.45000000000005</v>
      </c>
      <c r="H502" s="288">
        <v>355.75</v>
      </c>
      <c r="I502" s="288">
        <v>358.65</v>
      </c>
      <c r="J502" s="288">
        <v>363.4</v>
      </c>
      <c r="K502" s="288">
        <v>353.9</v>
      </c>
      <c r="L502" s="288">
        <v>346.25</v>
      </c>
      <c r="M502" s="288">
        <v>106.93567</v>
      </c>
    </row>
    <row r="503" spans="1:13">
      <c r="A503" s="267">
        <v>496</v>
      </c>
      <c r="B503" s="244" t="s">
        <v>570</v>
      </c>
      <c r="C503" s="288">
        <v>462.75</v>
      </c>
      <c r="D503" s="288">
        <v>462.0333333333333</v>
      </c>
      <c r="E503" s="288">
        <v>451.06666666666661</v>
      </c>
      <c r="F503" s="288">
        <v>439.38333333333333</v>
      </c>
      <c r="G503" s="288">
        <v>428.41666666666663</v>
      </c>
      <c r="H503" s="288">
        <v>473.71666666666658</v>
      </c>
      <c r="I503" s="288">
        <v>484.68333333333328</v>
      </c>
      <c r="J503" s="288">
        <v>496.36666666666656</v>
      </c>
      <c r="K503" s="288">
        <v>473</v>
      </c>
      <c r="L503" s="288">
        <v>450.35</v>
      </c>
      <c r="M503" s="288">
        <v>12.22622</v>
      </c>
    </row>
    <row r="504" spans="1:13">
      <c r="A504" s="267">
        <v>497</v>
      </c>
      <c r="B504" s="244" t="s">
        <v>202</v>
      </c>
      <c r="C504" s="288">
        <v>195.65</v>
      </c>
      <c r="D504" s="288">
        <v>194.63333333333333</v>
      </c>
      <c r="E504" s="288">
        <v>191.01666666666665</v>
      </c>
      <c r="F504" s="288">
        <v>186.38333333333333</v>
      </c>
      <c r="G504" s="288">
        <v>182.76666666666665</v>
      </c>
      <c r="H504" s="288">
        <v>199.26666666666665</v>
      </c>
      <c r="I504" s="288">
        <v>202.88333333333333</v>
      </c>
      <c r="J504" s="288">
        <v>207.51666666666665</v>
      </c>
      <c r="K504" s="288">
        <v>198.25</v>
      </c>
      <c r="L504" s="288">
        <v>190</v>
      </c>
      <c r="M504" s="288">
        <v>229.24404999999999</v>
      </c>
    </row>
    <row r="505" spans="1:13">
      <c r="A505" s="267">
        <v>498</v>
      </c>
      <c r="B505" s="244" t="s">
        <v>571</v>
      </c>
      <c r="C505" s="288">
        <v>227.6</v>
      </c>
      <c r="D505" s="288">
        <v>229.30000000000004</v>
      </c>
      <c r="E505" s="288">
        <v>223.85000000000008</v>
      </c>
      <c r="F505" s="288">
        <v>220.10000000000005</v>
      </c>
      <c r="G505" s="288">
        <v>214.65000000000009</v>
      </c>
      <c r="H505" s="288">
        <v>233.05000000000007</v>
      </c>
      <c r="I505" s="288">
        <v>238.50000000000006</v>
      </c>
      <c r="J505" s="288">
        <v>242.25000000000006</v>
      </c>
      <c r="K505" s="288">
        <v>234.75</v>
      </c>
      <c r="L505" s="288">
        <v>225.55</v>
      </c>
      <c r="M505" s="288">
        <v>1.8983300000000001</v>
      </c>
    </row>
    <row r="506" spans="1:13">
      <c r="A506" s="267">
        <v>499</v>
      </c>
      <c r="B506" s="244" t="s">
        <v>572</v>
      </c>
      <c r="C506" s="288">
        <v>1870.5</v>
      </c>
      <c r="D506" s="288">
        <v>1878.2166666666665</v>
      </c>
      <c r="E506" s="288">
        <v>1856.4333333333329</v>
      </c>
      <c r="F506" s="288">
        <v>1842.3666666666666</v>
      </c>
      <c r="G506" s="288">
        <v>1820.583333333333</v>
      </c>
      <c r="H506" s="288">
        <v>1892.2833333333328</v>
      </c>
      <c r="I506" s="288">
        <v>1914.0666666666662</v>
      </c>
      <c r="J506" s="288">
        <v>1928.1333333333328</v>
      </c>
      <c r="K506" s="288">
        <v>1900</v>
      </c>
      <c r="L506" s="288">
        <v>1864.15</v>
      </c>
      <c r="M506" s="288">
        <v>0.34366000000000002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08"/>
      <c r="B5" s="508"/>
      <c r="C5" s="509"/>
      <c r="D5" s="509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10" t="s">
        <v>574</v>
      </c>
      <c r="C7" s="510"/>
      <c r="D7" s="261">
        <f>Main!B10</f>
        <v>44167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44166</v>
      </c>
      <c r="B10" s="266">
        <v>517356</v>
      </c>
      <c r="C10" s="267" t="s">
        <v>3685</v>
      </c>
      <c r="D10" s="267" t="s">
        <v>3686</v>
      </c>
      <c r="E10" s="267" t="s">
        <v>583</v>
      </c>
      <c r="F10" s="380">
        <v>700000</v>
      </c>
      <c r="G10" s="266">
        <v>0.3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44166</v>
      </c>
      <c r="B11" s="266">
        <v>538778</v>
      </c>
      <c r="C11" s="267" t="s">
        <v>3649</v>
      </c>
      <c r="D11" s="267" t="s">
        <v>3651</v>
      </c>
      <c r="E11" s="267" t="s">
        <v>583</v>
      </c>
      <c r="F11" s="380">
        <v>70000</v>
      </c>
      <c r="G11" s="266">
        <v>36.42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44166</v>
      </c>
      <c r="B12" s="266">
        <v>538778</v>
      </c>
      <c r="C12" s="267" t="s">
        <v>3649</v>
      </c>
      <c r="D12" s="267" t="s">
        <v>3666</v>
      </c>
      <c r="E12" s="267" t="s">
        <v>584</v>
      </c>
      <c r="F12" s="380">
        <v>65000</v>
      </c>
      <c r="G12" s="266">
        <v>36.42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44166</v>
      </c>
      <c r="B13" s="266">
        <v>511463</v>
      </c>
      <c r="C13" s="267" t="s">
        <v>3667</v>
      </c>
      <c r="D13" s="267" t="s">
        <v>3687</v>
      </c>
      <c r="E13" s="267" t="s">
        <v>584</v>
      </c>
      <c r="F13" s="380">
        <v>61196</v>
      </c>
      <c r="G13" s="266">
        <v>11.27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44166</v>
      </c>
      <c r="B14" s="266">
        <v>530973</v>
      </c>
      <c r="C14" s="267" t="s">
        <v>3688</v>
      </c>
      <c r="D14" s="267" t="s">
        <v>3689</v>
      </c>
      <c r="E14" s="267" t="s">
        <v>583</v>
      </c>
      <c r="F14" s="380">
        <v>29515</v>
      </c>
      <c r="G14" s="266">
        <v>24.9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44166</v>
      </c>
      <c r="B15" s="266">
        <v>530973</v>
      </c>
      <c r="C15" s="267" t="s">
        <v>3688</v>
      </c>
      <c r="D15" s="267" t="s">
        <v>3690</v>
      </c>
      <c r="E15" s="267" t="s">
        <v>584</v>
      </c>
      <c r="F15" s="380">
        <v>49514</v>
      </c>
      <c r="G15" s="266">
        <v>24.9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44166</v>
      </c>
      <c r="B16" s="266">
        <v>540697</v>
      </c>
      <c r="C16" s="267" t="s">
        <v>3657</v>
      </c>
      <c r="D16" s="267" t="s">
        <v>3691</v>
      </c>
      <c r="E16" s="267" t="s">
        <v>584</v>
      </c>
      <c r="F16" s="380">
        <v>69225</v>
      </c>
      <c r="G16" s="266">
        <v>2.17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44166</v>
      </c>
      <c r="B17" s="266">
        <v>539265</v>
      </c>
      <c r="C17" s="267" t="s">
        <v>3692</v>
      </c>
      <c r="D17" s="267" t="s">
        <v>3693</v>
      </c>
      <c r="E17" s="267" t="s">
        <v>583</v>
      </c>
      <c r="F17" s="380">
        <v>595200</v>
      </c>
      <c r="G17" s="266">
        <v>13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44166</v>
      </c>
      <c r="B18" s="266">
        <v>539265</v>
      </c>
      <c r="C18" s="267" t="s">
        <v>3692</v>
      </c>
      <c r="D18" s="267" t="s">
        <v>3694</v>
      </c>
      <c r="E18" s="267" t="s">
        <v>584</v>
      </c>
      <c r="F18" s="380">
        <v>595200</v>
      </c>
      <c r="G18" s="266">
        <v>13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44166</v>
      </c>
      <c r="B19" s="266">
        <v>530171</v>
      </c>
      <c r="C19" s="267" t="s">
        <v>3695</v>
      </c>
      <c r="D19" s="267" t="s">
        <v>3696</v>
      </c>
      <c r="E19" s="267" t="s">
        <v>583</v>
      </c>
      <c r="F19" s="380">
        <v>31639</v>
      </c>
      <c r="G19" s="266">
        <v>3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44166</v>
      </c>
      <c r="B20" s="266">
        <v>530171</v>
      </c>
      <c r="C20" s="267" t="s">
        <v>3695</v>
      </c>
      <c r="D20" s="267" t="s">
        <v>3697</v>
      </c>
      <c r="E20" s="267" t="s">
        <v>584</v>
      </c>
      <c r="F20" s="380">
        <v>31639</v>
      </c>
      <c r="G20" s="266">
        <v>3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44166</v>
      </c>
      <c r="B21" s="266">
        <v>540614</v>
      </c>
      <c r="C21" s="267" t="s">
        <v>3698</v>
      </c>
      <c r="D21" s="267" t="s">
        <v>3699</v>
      </c>
      <c r="E21" s="267" t="s">
        <v>583</v>
      </c>
      <c r="F21" s="380">
        <v>120000</v>
      </c>
      <c r="G21" s="266">
        <v>85.16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44166</v>
      </c>
      <c r="B22" s="266">
        <v>513337</v>
      </c>
      <c r="C22" s="267" t="s">
        <v>3700</v>
      </c>
      <c r="D22" s="267" t="s">
        <v>3701</v>
      </c>
      <c r="E22" s="267" t="s">
        <v>583</v>
      </c>
      <c r="F22" s="380">
        <v>3544</v>
      </c>
      <c r="G22" s="266">
        <v>5.47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44166</v>
      </c>
      <c r="B23" s="266">
        <v>533302</v>
      </c>
      <c r="C23" s="267" t="s">
        <v>1783</v>
      </c>
      <c r="D23" s="267" t="s">
        <v>3702</v>
      </c>
      <c r="E23" s="267" t="s">
        <v>583</v>
      </c>
      <c r="F23" s="380">
        <v>71482</v>
      </c>
      <c r="G23" s="266">
        <v>1275.5899999999999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44166</v>
      </c>
      <c r="B24" s="266">
        <v>533302</v>
      </c>
      <c r="C24" s="267" t="s">
        <v>1783</v>
      </c>
      <c r="D24" s="267" t="s">
        <v>3702</v>
      </c>
      <c r="E24" s="267" t="s">
        <v>584</v>
      </c>
      <c r="F24" s="380">
        <v>72087</v>
      </c>
      <c r="G24" s="266">
        <v>1389.08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44166</v>
      </c>
      <c r="B25" s="266">
        <v>533302</v>
      </c>
      <c r="C25" s="267" t="s">
        <v>1783</v>
      </c>
      <c r="D25" s="267" t="s">
        <v>3703</v>
      </c>
      <c r="E25" s="267" t="s">
        <v>583</v>
      </c>
      <c r="F25" s="380">
        <v>35000</v>
      </c>
      <c r="G25" s="266">
        <v>1390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44166</v>
      </c>
      <c r="B26" s="266">
        <v>533302</v>
      </c>
      <c r="C26" s="267" t="s">
        <v>1783</v>
      </c>
      <c r="D26" s="267" t="s">
        <v>3703</v>
      </c>
      <c r="E26" s="267" t="s">
        <v>584</v>
      </c>
      <c r="F26" s="380">
        <v>35000</v>
      </c>
      <c r="G26" s="266">
        <v>1265.27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44166</v>
      </c>
      <c r="B27" s="266">
        <v>503669</v>
      </c>
      <c r="C27" s="267" t="s">
        <v>3668</v>
      </c>
      <c r="D27" s="267" t="s">
        <v>3669</v>
      </c>
      <c r="E27" s="267" t="s">
        <v>583</v>
      </c>
      <c r="F27" s="380">
        <v>45000</v>
      </c>
      <c r="G27" s="266">
        <v>5.7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44166</v>
      </c>
      <c r="B28" s="266">
        <v>539762</v>
      </c>
      <c r="C28" s="267" t="s">
        <v>3704</v>
      </c>
      <c r="D28" s="267" t="s">
        <v>3705</v>
      </c>
      <c r="E28" s="267" t="s">
        <v>583</v>
      </c>
      <c r="F28" s="380">
        <v>25000</v>
      </c>
      <c r="G28" s="266">
        <v>10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44166</v>
      </c>
      <c r="B29" s="266">
        <v>539291</v>
      </c>
      <c r="C29" s="267" t="s">
        <v>3670</v>
      </c>
      <c r="D29" s="267" t="s">
        <v>3706</v>
      </c>
      <c r="E29" s="267" t="s">
        <v>583</v>
      </c>
      <c r="F29" s="380">
        <v>21000</v>
      </c>
      <c r="G29" s="266">
        <v>80.75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44166</v>
      </c>
      <c r="B30" s="266">
        <v>539291</v>
      </c>
      <c r="C30" s="267" t="s">
        <v>3670</v>
      </c>
      <c r="D30" s="267" t="s">
        <v>3707</v>
      </c>
      <c r="E30" s="267" t="s">
        <v>584</v>
      </c>
      <c r="F30" s="380">
        <v>40000</v>
      </c>
      <c r="G30" s="266">
        <v>80.5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44166</v>
      </c>
      <c r="B31" s="266">
        <v>539673</v>
      </c>
      <c r="C31" s="267" t="s">
        <v>3671</v>
      </c>
      <c r="D31" s="267" t="s">
        <v>3708</v>
      </c>
      <c r="E31" s="267" t="s">
        <v>583</v>
      </c>
      <c r="F31" s="380">
        <v>64928</v>
      </c>
      <c r="G31" s="266">
        <v>15.58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44166</v>
      </c>
      <c r="B32" s="266">
        <v>539673</v>
      </c>
      <c r="C32" s="267" t="s">
        <v>3671</v>
      </c>
      <c r="D32" s="267" t="s">
        <v>3709</v>
      </c>
      <c r="E32" s="267" t="s">
        <v>584</v>
      </c>
      <c r="F32" s="380">
        <v>11500</v>
      </c>
      <c r="G32" s="266">
        <v>15.83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44166</v>
      </c>
      <c r="B33" s="266">
        <v>539673</v>
      </c>
      <c r="C33" s="267" t="s">
        <v>3671</v>
      </c>
      <c r="D33" s="267" t="s">
        <v>3710</v>
      </c>
      <c r="E33" s="267" t="s">
        <v>584</v>
      </c>
      <c r="F33" s="380">
        <v>18065</v>
      </c>
      <c r="G33" s="266">
        <v>15.87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44166</v>
      </c>
      <c r="B34" s="266">
        <v>539673</v>
      </c>
      <c r="C34" s="267" t="s">
        <v>3671</v>
      </c>
      <c r="D34" s="267" t="s">
        <v>3711</v>
      </c>
      <c r="E34" s="267" t="s">
        <v>584</v>
      </c>
      <c r="F34" s="380">
        <v>21700</v>
      </c>
      <c r="G34" s="266">
        <v>15.68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44166</v>
      </c>
      <c r="B35" s="266">
        <v>539673</v>
      </c>
      <c r="C35" s="267" t="s">
        <v>3671</v>
      </c>
      <c r="D35" s="267" t="s">
        <v>3712</v>
      </c>
      <c r="E35" s="267" t="s">
        <v>584</v>
      </c>
      <c r="F35" s="380">
        <v>23974</v>
      </c>
      <c r="G35" s="266">
        <v>15.79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44166</v>
      </c>
      <c r="B36" s="266">
        <v>539673</v>
      </c>
      <c r="C36" s="267" t="s">
        <v>3671</v>
      </c>
      <c r="D36" s="267" t="s">
        <v>3713</v>
      </c>
      <c r="E36" s="267" t="s">
        <v>584</v>
      </c>
      <c r="F36" s="380">
        <v>50000</v>
      </c>
      <c r="G36" s="266">
        <v>15.6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44166</v>
      </c>
      <c r="B37" s="266">
        <v>539673</v>
      </c>
      <c r="C37" s="267" t="s">
        <v>3671</v>
      </c>
      <c r="D37" s="267" t="s">
        <v>3714</v>
      </c>
      <c r="E37" s="267" t="s">
        <v>583</v>
      </c>
      <c r="F37" s="380">
        <v>10000</v>
      </c>
      <c r="G37" s="266">
        <v>15.8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44166</v>
      </c>
      <c r="B38" s="266">
        <v>539673</v>
      </c>
      <c r="C38" s="267" t="s">
        <v>3671</v>
      </c>
      <c r="D38" s="267" t="s">
        <v>3715</v>
      </c>
      <c r="E38" s="267" t="s">
        <v>583</v>
      </c>
      <c r="F38" s="380">
        <v>12660</v>
      </c>
      <c r="G38" s="266">
        <v>15.78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44166</v>
      </c>
      <c r="B39" s="266">
        <v>539673</v>
      </c>
      <c r="C39" s="267" t="s">
        <v>3671</v>
      </c>
      <c r="D39" s="267" t="s">
        <v>3716</v>
      </c>
      <c r="E39" s="267" t="s">
        <v>583</v>
      </c>
      <c r="F39" s="380">
        <v>15000</v>
      </c>
      <c r="G39" s="266">
        <v>15.86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44166</v>
      </c>
      <c r="B40" s="266">
        <v>539673</v>
      </c>
      <c r="C40" s="267" t="s">
        <v>3671</v>
      </c>
      <c r="D40" s="267" t="s">
        <v>3717</v>
      </c>
      <c r="E40" s="267" t="s">
        <v>583</v>
      </c>
      <c r="F40" s="380">
        <v>10000</v>
      </c>
      <c r="G40" s="266">
        <v>15.85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44166</v>
      </c>
      <c r="B41" s="266">
        <v>531952</v>
      </c>
      <c r="C41" s="267" t="s">
        <v>3718</v>
      </c>
      <c r="D41" s="267" t="s">
        <v>3719</v>
      </c>
      <c r="E41" s="267" t="s">
        <v>583</v>
      </c>
      <c r="F41" s="380">
        <v>50600</v>
      </c>
      <c r="G41" s="266">
        <v>34.619999999999997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44166</v>
      </c>
      <c r="B42" s="266">
        <v>531952</v>
      </c>
      <c r="C42" s="267" t="s">
        <v>3718</v>
      </c>
      <c r="D42" s="267" t="s">
        <v>3720</v>
      </c>
      <c r="E42" s="267" t="s">
        <v>583</v>
      </c>
      <c r="F42" s="380">
        <v>38260</v>
      </c>
      <c r="G42" s="266">
        <v>34.51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44166</v>
      </c>
      <c r="B43" s="266">
        <v>531952</v>
      </c>
      <c r="C43" s="267" t="s">
        <v>3718</v>
      </c>
      <c r="D43" s="267" t="s">
        <v>3720</v>
      </c>
      <c r="E43" s="267" t="s">
        <v>584</v>
      </c>
      <c r="F43" s="380">
        <v>55110</v>
      </c>
      <c r="G43" s="266">
        <v>34.58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44166</v>
      </c>
      <c r="B44" s="266">
        <v>540843</v>
      </c>
      <c r="C44" s="267" t="s">
        <v>3721</v>
      </c>
      <c r="D44" s="267" t="s">
        <v>3722</v>
      </c>
      <c r="E44" s="267" t="s">
        <v>583</v>
      </c>
      <c r="F44" s="380">
        <v>18000</v>
      </c>
      <c r="G44" s="266">
        <v>42.2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44166</v>
      </c>
      <c r="B45" s="266">
        <v>539526</v>
      </c>
      <c r="C45" s="267" t="s">
        <v>3650</v>
      </c>
      <c r="D45" s="267" t="s">
        <v>3652</v>
      </c>
      <c r="E45" s="267" t="s">
        <v>584</v>
      </c>
      <c r="F45" s="380">
        <v>1512000</v>
      </c>
      <c r="G45" s="266">
        <v>0.74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44166</v>
      </c>
      <c r="B46" s="266">
        <v>539026</v>
      </c>
      <c r="C46" s="267" t="s">
        <v>3658</v>
      </c>
      <c r="D46" s="267" t="s">
        <v>3659</v>
      </c>
      <c r="E46" s="267" t="s">
        <v>583</v>
      </c>
      <c r="F46" s="380">
        <v>20000</v>
      </c>
      <c r="G46" s="266">
        <v>31.4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44166</v>
      </c>
      <c r="B47" s="266">
        <v>539026</v>
      </c>
      <c r="C47" s="267" t="s">
        <v>3658</v>
      </c>
      <c r="D47" s="267" t="s">
        <v>3723</v>
      </c>
      <c r="E47" s="267" t="s">
        <v>584</v>
      </c>
      <c r="F47" s="380">
        <v>20000</v>
      </c>
      <c r="G47" s="266">
        <v>31.4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44166</v>
      </c>
      <c r="B48" s="266">
        <v>524717</v>
      </c>
      <c r="C48" s="267" t="s">
        <v>3724</v>
      </c>
      <c r="D48" s="267" t="s">
        <v>3725</v>
      </c>
      <c r="E48" s="267" t="s">
        <v>584</v>
      </c>
      <c r="F48" s="380">
        <v>47550</v>
      </c>
      <c r="G48" s="266">
        <v>126.82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44166</v>
      </c>
      <c r="B49" s="266">
        <v>542655</v>
      </c>
      <c r="C49" s="267" t="s">
        <v>2793</v>
      </c>
      <c r="D49" s="267" t="s">
        <v>3726</v>
      </c>
      <c r="E49" s="267" t="s">
        <v>583</v>
      </c>
      <c r="F49" s="380">
        <v>7200000</v>
      </c>
      <c r="G49" s="266">
        <v>7.6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44166</v>
      </c>
      <c r="B50" s="266">
        <v>539222</v>
      </c>
      <c r="C50" s="267" t="s">
        <v>3727</v>
      </c>
      <c r="D50" s="267" t="s">
        <v>3659</v>
      </c>
      <c r="E50" s="267" t="s">
        <v>583</v>
      </c>
      <c r="F50" s="380">
        <v>32500</v>
      </c>
      <c r="G50" s="266">
        <v>38.85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44166</v>
      </c>
      <c r="B51" s="266">
        <v>539222</v>
      </c>
      <c r="C51" s="267" t="s">
        <v>3727</v>
      </c>
      <c r="D51" s="267" t="s">
        <v>3659</v>
      </c>
      <c r="E51" s="267" t="s">
        <v>584</v>
      </c>
      <c r="F51" s="380">
        <v>17500</v>
      </c>
      <c r="G51" s="266">
        <v>37.93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44166</v>
      </c>
      <c r="B52" s="266">
        <v>542654</v>
      </c>
      <c r="C52" s="267" t="s">
        <v>3728</v>
      </c>
      <c r="D52" s="267" t="s">
        <v>3729</v>
      </c>
      <c r="E52" s="267" t="s">
        <v>583</v>
      </c>
      <c r="F52" s="380">
        <v>1000</v>
      </c>
      <c r="G52" s="266">
        <v>120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44166</v>
      </c>
      <c r="B53" s="266">
        <v>542654</v>
      </c>
      <c r="C53" s="267" t="s">
        <v>3728</v>
      </c>
      <c r="D53" s="267" t="s">
        <v>3729</v>
      </c>
      <c r="E53" s="267" t="s">
        <v>584</v>
      </c>
      <c r="F53" s="380">
        <v>7000</v>
      </c>
      <c r="G53" s="266">
        <v>112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44166</v>
      </c>
      <c r="B54" s="266" t="s">
        <v>1034</v>
      </c>
      <c r="C54" s="267" t="s">
        <v>3730</v>
      </c>
      <c r="D54" s="267" t="s">
        <v>3731</v>
      </c>
      <c r="E54" s="267" t="s">
        <v>583</v>
      </c>
      <c r="F54" s="380">
        <v>251477</v>
      </c>
      <c r="G54" s="266">
        <v>273.89999999999998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44166</v>
      </c>
      <c r="B55" s="266" t="s">
        <v>585</v>
      </c>
      <c r="C55" s="267" t="s">
        <v>3732</v>
      </c>
      <c r="D55" s="267" t="s">
        <v>3733</v>
      </c>
      <c r="E55" s="267" t="s">
        <v>583</v>
      </c>
      <c r="F55" s="380">
        <v>136070</v>
      </c>
      <c r="G55" s="266">
        <v>44.64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44166</v>
      </c>
      <c r="B56" s="266" t="s">
        <v>1468</v>
      </c>
      <c r="C56" s="267" t="s">
        <v>3734</v>
      </c>
      <c r="D56" s="267" t="s">
        <v>3735</v>
      </c>
      <c r="E56" s="267" t="s">
        <v>583</v>
      </c>
      <c r="F56" s="380">
        <v>106869</v>
      </c>
      <c r="G56" s="266">
        <v>109.66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44166</v>
      </c>
      <c r="B57" s="266" t="s">
        <v>3736</v>
      </c>
      <c r="C57" s="267" t="s">
        <v>3737</v>
      </c>
      <c r="D57" s="267" t="s">
        <v>3738</v>
      </c>
      <c r="E57" s="267" t="s">
        <v>583</v>
      </c>
      <c r="F57" s="380">
        <v>21000</v>
      </c>
      <c r="G57" s="266">
        <v>41.3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44166</v>
      </c>
      <c r="B58" s="266" t="s">
        <v>3371</v>
      </c>
      <c r="C58" s="267" t="s">
        <v>3739</v>
      </c>
      <c r="D58" s="267" t="s">
        <v>3653</v>
      </c>
      <c r="E58" s="267" t="s">
        <v>583</v>
      </c>
      <c r="F58" s="380">
        <v>15400913</v>
      </c>
      <c r="G58" s="266">
        <v>0.76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44166</v>
      </c>
      <c r="B59" s="266" t="s">
        <v>3371</v>
      </c>
      <c r="C59" s="267" t="s">
        <v>3739</v>
      </c>
      <c r="D59" s="267" t="s">
        <v>3740</v>
      </c>
      <c r="E59" s="267" t="s">
        <v>583</v>
      </c>
      <c r="F59" s="380">
        <v>3000000</v>
      </c>
      <c r="G59" s="266">
        <v>0.8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44166</v>
      </c>
      <c r="B60" s="266" t="s">
        <v>2693</v>
      </c>
      <c r="C60" s="267" t="s">
        <v>3741</v>
      </c>
      <c r="D60" s="267" t="s">
        <v>3742</v>
      </c>
      <c r="E60" s="267" t="s">
        <v>583</v>
      </c>
      <c r="F60" s="380">
        <v>45009</v>
      </c>
      <c r="G60" s="266">
        <v>152.72999999999999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44166</v>
      </c>
      <c r="B61" s="266" t="s">
        <v>1034</v>
      </c>
      <c r="C61" s="267" t="s">
        <v>3730</v>
      </c>
      <c r="D61" s="267" t="s">
        <v>3731</v>
      </c>
      <c r="E61" s="267" t="s">
        <v>584</v>
      </c>
      <c r="F61" s="380">
        <v>251427</v>
      </c>
      <c r="G61" s="266">
        <v>273.18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44166</v>
      </c>
      <c r="B62" s="266" t="s">
        <v>3231</v>
      </c>
      <c r="C62" s="267" t="s">
        <v>3743</v>
      </c>
      <c r="D62" s="267" t="s">
        <v>3744</v>
      </c>
      <c r="E62" s="267" t="s">
        <v>584</v>
      </c>
      <c r="F62" s="380">
        <v>95000</v>
      </c>
      <c r="G62" s="266">
        <v>229.65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44166</v>
      </c>
      <c r="B63" s="266" t="s">
        <v>1468</v>
      </c>
      <c r="C63" s="267" t="s">
        <v>3734</v>
      </c>
      <c r="D63" s="267" t="s">
        <v>3735</v>
      </c>
      <c r="E63" s="267" t="s">
        <v>584</v>
      </c>
      <c r="F63" s="380">
        <v>75015</v>
      </c>
      <c r="G63" s="266">
        <v>109.8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44166</v>
      </c>
      <c r="B64" s="266" t="s">
        <v>3745</v>
      </c>
      <c r="C64" s="267" t="s">
        <v>3746</v>
      </c>
      <c r="D64" s="267" t="s">
        <v>3747</v>
      </c>
      <c r="E64" s="267" t="s">
        <v>584</v>
      </c>
      <c r="F64" s="380">
        <v>1727961</v>
      </c>
      <c r="G64" s="266">
        <v>64.5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44166</v>
      </c>
      <c r="B65" s="266" t="s">
        <v>492</v>
      </c>
      <c r="C65" s="267" t="s">
        <v>3748</v>
      </c>
      <c r="D65" s="267" t="s">
        <v>3749</v>
      </c>
      <c r="E65" s="267" t="s">
        <v>584</v>
      </c>
      <c r="F65" s="380">
        <v>1164614</v>
      </c>
      <c r="G65" s="266">
        <v>91.16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44166</v>
      </c>
      <c r="B66" s="266" t="s">
        <v>3736</v>
      </c>
      <c r="C66" s="267" t="s">
        <v>3737</v>
      </c>
      <c r="D66" s="267" t="s">
        <v>3750</v>
      </c>
      <c r="E66" s="267" t="s">
        <v>584</v>
      </c>
      <c r="F66" s="380">
        <v>24000</v>
      </c>
      <c r="G66" s="266">
        <v>41.3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44166</v>
      </c>
      <c r="B67" s="266" t="s">
        <v>3371</v>
      </c>
      <c r="C67" s="267" t="s">
        <v>3739</v>
      </c>
      <c r="D67" s="267" t="s">
        <v>3740</v>
      </c>
      <c r="E67" s="267" t="s">
        <v>584</v>
      </c>
      <c r="F67" s="380">
        <v>6000000</v>
      </c>
      <c r="G67" s="266">
        <v>0.83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44166</v>
      </c>
      <c r="B68" s="266" t="s">
        <v>3371</v>
      </c>
      <c r="C68" s="267" t="s">
        <v>3739</v>
      </c>
      <c r="D68" s="267" t="s">
        <v>3653</v>
      </c>
      <c r="E68" s="267" t="s">
        <v>584</v>
      </c>
      <c r="F68" s="380">
        <v>13405904</v>
      </c>
      <c r="G68" s="266">
        <v>0.83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44166</v>
      </c>
      <c r="B69" s="266" t="s">
        <v>2496</v>
      </c>
      <c r="C69" s="267" t="s">
        <v>3672</v>
      </c>
      <c r="D69" s="267" t="s">
        <v>3673</v>
      </c>
      <c r="E69" s="267" t="s">
        <v>584</v>
      </c>
      <c r="F69" s="380">
        <v>1156147</v>
      </c>
      <c r="G69" s="266">
        <v>56.73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44166</v>
      </c>
      <c r="B70" s="266" t="s">
        <v>3751</v>
      </c>
      <c r="C70" s="267" t="s">
        <v>3752</v>
      </c>
      <c r="D70" s="267" t="s">
        <v>3753</v>
      </c>
      <c r="E70" s="267" t="s">
        <v>584</v>
      </c>
      <c r="F70" s="380">
        <v>3300000</v>
      </c>
      <c r="G70" s="266">
        <v>26.42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44166</v>
      </c>
      <c r="B71" s="266" t="s">
        <v>542</v>
      </c>
      <c r="C71" s="267" t="s">
        <v>3674</v>
      </c>
      <c r="D71" s="267" t="s">
        <v>3675</v>
      </c>
      <c r="E71" s="267" t="s">
        <v>584</v>
      </c>
      <c r="F71" s="380">
        <v>1600000</v>
      </c>
      <c r="G71" s="266">
        <v>43.95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44166</v>
      </c>
      <c r="B72" s="266" t="s">
        <v>542</v>
      </c>
      <c r="C72" s="267" t="s">
        <v>3674</v>
      </c>
      <c r="D72" s="267" t="s">
        <v>3754</v>
      </c>
      <c r="E72" s="267" t="s">
        <v>584</v>
      </c>
      <c r="F72" s="380">
        <v>802504</v>
      </c>
      <c r="G72" s="266">
        <v>43.22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44166</v>
      </c>
      <c r="B73" s="266" t="s">
        <v>2611</v>
      </c>
      <c r="C73" s="267" t="s">
        <v>3755</v>
      </c>
      <c r="D73" s="267" t="s">
        <v>3756</v>
      </c>
      <c r="E73" s="267" t="s">
        <v>584</v>
      </c>
      <c r="F73" s="380">
        <v>2221734</v>
      </c>
      <c r="G73" s="266">
        <v>105.16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44166</v>
      </c>
      <c r="B74" s="266" t="s">
        <v>2693</v>
      </c>
      <c r="C74" s="267" t="s">
        <v>3741</v>
      </c>
      <c r="D74" s="267" t="s">
        <v>3742</v>
      </c>
      <c r="E74" s="267" t="s">
        <v>584</v>
      </c>
      <c r="F74" s="380">
        <v>45009</v>
      </c>
      <c r="G74" s="266">
        <v>154.19999999999999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2"/>
  <sheetViews>
    <sheetView zoomScale="70" zoomScaleNormal="70" workbookViewId="0">
      <selection activeCell="M31" sqref="M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3683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44167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2" customFormat="1" ht="14.25">
      <c r="A10" s="417">
        <v>1</v>
      </c>
      <c r="B10" s="418">
        <v>44110</v>
      </c>
      <c r="C10" s="419"/>
      <c r="D10" s="420" t="s">
        <v>142</v>
      </c>
      <c r="E10" s="421" t="s">
        <v>600</v>
      </c>
      <c r="F10" s="422">
        <v>6890</v>
      </c>
      <c r="G10" s="421">
        <v>6600</v>
      </c>
      <c r="H10" s="421">
        <v>7170</v>
      </c>
      <c r="I10" s="423">
        <v>7450</v>
      </c>
      <c r="J10" s="424" t="s">
        <v>3637</v>
      </c>
      <c r="K10" s="424">
        <f t="shared" ref="K10" si="0">H10-F10</f>
        <v>280</v>
      </c>
      <c r="L10" s="434">
        <f t="shared" ref="L10" si="1">(F10*-0.8)/100</f>
        <v>-55.12</v>
      </c>
      <c r="M10" s="425">
        <f t="shared" ref="M10" si="2">(K10+L10)/F10</f>
        <v>3.2638606676342524E-2</v>
      </c>
      <c r="N10" s="426" t="s">
        <v>599</v>
      </c>
      <c r="O10" s="427">
        <v>44131</v>
      </c>
      <c r="Q10" s="413"/>
      <c r="R10" s="414" t="s">
        <v>3633</v>
      </c>
      <c r="S10" s="413"/>
      <c r="T10" s="413"/>
      <c r="U10" s="413"/>
      <c r="V10" s="413"/>
      <c r="W10" s="413"/>
      <c r="X10" s="413"/>
      <c r="Y10" s="413"/>
      <c r="Z10" s="413"/>
      <c r="AA10" s="413"/>
      <c r="AB10" s="413"/>
    </row>
    <row r="11" spans="1:28" s="5" customFormat="1" ht="14.25">
      <c r="A11" s="382">
        <v>2</v>
      </c>
      <c r="B11" s="404">
        <v>44153</v>
      </c>
      <c r="C11" s="405"/>
      <c r="D11" s="429" t="s">
        <v>116</v>
      </c>
      <c r="E11" s="409" t="s">
        <v>600</v>
      </c>
      <c r="F11" s="409" t="s">
        <v>3645</v>
      </c>
      <c r="G11" s="416">
        <v>2000</v>
      </c>
      <c r="H11" s="409"/>
      <c r="I11" s="406" t="s">
        <v>3646</v>
      </c>
      <c r="J11" s="411" t="s">
        <v>601</v>
      </c>
      <c r="K11" s="411"/>
      <c r="L11" s="435"/>
      <c r="M11" s="375"/>
      <c r="N11" s="385"/>
      <c r="O11" s="381"/>
      <c r="P11" s="412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404">
        <v>44154</v>
      </c>
      <c r="C12" s="405"/>
      <c r="D12" s="429" t="s">
        <v>472</v>
      </c>
      <c r="E12" s="409" t="s">
        <v>600</v>
      </c>
      <c r="F12" s="409" t="s">
        <v>3647</v>
      </c>
      <c r="G12" s="416">
        <v>1515</v>
      </c>
      <c r="H12" s="409"/>
      <c r="I12" s="406" t="s">
        <v>3648</v>
      </c>
      <c r="J12" s="411" t="s">
        <v>601</v>
      </c>
      <c r="K12" s="411"/>
      <c r="L12" s="435"/>
      <c r="M12" s="375"/>
      <c r="N12" s="385"/>
      <c r="O12" s="381"/>
      <c r="P12" s="412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17">
        <v>4</v>
      </c>
      <c r="B13" s="418">
        <v>44154</v>
      </c>
      <c r="C13" s="419"/>
      <c r="D13" s="420" t="s">
        <v>252</v>
      </c>
      <c r="E13" s="421" t="s">
        <v>600</v>
      </c>
      <c r="F13" s="422">
        <v>2450</v>
      </c>
      <c r="G13" s="421">
        <v>2300</v>
      </c>
      <c r="H13" s="421">
        <v>2550</v>
      </c>
      <c r="I13" s="423">
        <v>2750</v>
      </c>
      <c r="J13" s="424" t="s">
        <v>3684</v>
      </c>
      <c r="K13" s="424">
        <f t="shared" ref="K13" si="3">H13-F13</f>
        <v>100</v>
      </c>
      <c r="L13" s="434">
        <f t="shared" ref="L13" si="4">(F13*-0.8)/100</f>
        <v>-19.600000000000001</v>
      </c>
      <c r="M13" s="425">
        <f t="shared" ref="M13" si="5">(K13+L13)/F13</f>
        <v>3.2816326530612248E-2</v>
      </c>
      <c r="N13" s="426" t="s">
        <v>599</v>
      </c>
      <c r="O13" s="427">
        <v>44160</v>
      </c>
      <c r="P13" s="412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382"/>
      <c r="B14" s="404"/>
      <c r="C14" s="405"/>
      <c r="D14" s="429"/>
      <c r="E14" s="409"/>
      <c r="F14" s="409"/>
      <c r="G14" s="416"/>
      <c r="H14" s="409"/>
      <c r="I14" s="406"/>
      <c r="J14" s="411"/>
      <c r="K14" s="411"/>
      <c r="L14" s="435"/>
      <c r="M14" s="375"/>
      <c r="N14" s="385"/>
      <c r="O14" s="381"/>
      <c r="P14" s="412"/>
      <c r="Q14" s="64"/>
      <c r="R14" s="340"/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382"/>
      <c r="B15" s="404"/>
      <c r="C15" s="405"/>
      <c r="D15" s="429"/>
      <c r="E15" s="409"/>
      <c r="F15" s="409"/>
      <c r="G15" s="416"/>
      <c r="H15" s="409"/>
      <c r="I15" s="406"/>
      <c r="J15" s="411"/>
      <c r="K15" s="411"/>
      <c r="L15" s="435"/>
      <c r="M15" s="375"/>
      <c r="N15" s="385"/>
      <c r="O15" s="381"/>
      <c r="P15" s="412"/>
      <c r="Q15" s="64"/>
      <c r="R15" s="340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382"/>
      <c r="B16" s="404"/>
      <c r="C16" s="405"/>
      <c r="D16" s="429"/>
      <c r="E16" s="409"/>
      <c r="F16" s="409"/>
      <c r="G16" s="416"/>
      <c r="H16" s="409"/>
      <c r="I16" s="406"/>
      <c r="J16" s="411"/>
      <c r="K16" s="411"/>
      <c r="L16" s="435"/>
      <c r="M16" s="375"/>
      <c r="N16" s="385"/>
      <c r="O16" s="381"/>
      <c r="P16" s="412"/>
      <c r="Q16" s="64"/>
      <c r="R16" s="340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80"/>
      <c r="B17" s="481"/>
      <c r="C17" s="482"/>
      <c r="D17" s="483"/>
      <c r="E17" s="484"/>
      <c r="F17" s="484"/>
      <c r="G17" s="447"/>
      <c r="H17" s="484"/>
      <c r="I17" s="485"/>
      <c r="J17" s="448"/>
      <c r="K17" s="448"/>
      <c r="L17" s="486"/>
      <c r="M17" s="79"/>
      <c r="N17" s="487"/>
      <c r="O17" s="488"/>
      <c r="P17" s="412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80"/>
      <c r="B18" s="481"/>
      <c r="C18" s="482"/>
      <c r="D18" s="483"/>
      <c r="E18" s="484"/>
      <c r="F18" s="484"/>
      <c r="G18" s="447"/>
      <c r="H18" s="484"/>
      <c r="I18" s="485"/>
      <c r="J18" s="448"/>
      <c r="K18" s="448"/>
      <c r="L18" s="486"/>
      <c r="M18" s="79"/>
      <c r="N18" s="487"/>
      <c r="O18" s="488"/>
      <c r="P18" s="412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2" customHeight="1">
      <c r="A19" s="23" t="s">
        <v>603</v>
      </c>
      <c r="B19" s="24"/>
      <c r="C19" s="25"/>
      <c r="D19" s="26"/>
      <c r="E19" s="27"/>
      <c r="F19" s="28"/>
      <c r="G19" s="28"/>
      <c r="H19" s="28"/>
      <c r="I19" s="28"/>
      <c r="J19" s="65"/>
      <c r="K19" s="28"/>
      <c r="L19" s="436"/>
      <c r="M19" s="38"/>
      <c r="N19" s="65"/>
      <c r="O19" s="66"/>
      <c r="P19" s="8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s="5" customFormat="1" ht="12" customHeight="1">
      <c r="A20" s="29" t="s">
        <v>604</v>
      </c>
      <c r="B20" s="23"/>
      <c r="C20" s="23"/>
      <c r="D20" s="23"/>
      <c r="F20" s="30" t="s">
        <v>605</v>
      </c>
      <c r="G20" s="17"/>
      <c r="H20" s="31"/>
      <c r="I20" s="36"/>
      <c r="J20" s="67"/>
      <c r="K20" s="68"/>
      <c r="L20" s="437"/>
      <c r="M20" s="69"/>
      <c r="N20" s="16"/>
      <c r="O20" s="70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3" t="s">
        <v>606</v>
      </c>
      <c r="B21" s="23"/>
      <c r="C21" s="23"/>
      <c r="D21" s="23"/>
      <c r="E21" s="32"/>
      <c r="F21" s="30" t="s">
        <v>607</v>
      </c>
      <c r="G21" s="17"/>
      <c r="H21" s="31"/>
      <c r="I21" s="36"/>
      <c r="J21" s="67"/>
      <c r="K21" s="68"/>
      <c r="L21" s="437"/>
      <c r="M21" s="69"/>
      <c r="N21" s="16"/>
      <c r="O21" s="70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/>
      <c r="B22" s="23"/>
      <c r="C22" s="23"/>
      <c r="D22" s="23"/>
      <c r="E22" s="32"/>
      <c r="F22" s="17"/>
      <c r="G22" s="17"/>
      <c r="H22" s="31"/>
      <c r="I22" s="36"/>
      <c r="J22" s="71"/>
      <c r="K22" s="68"/>
      <c r="L22" s="437"/>
      <c r="M22" s="17"/>
      <c r="N22" s="72"/>
      <c r="O22" s="5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11"/>
      <c r="B23" s="33" t="s">
        <v>608</v>
      </c>
      <c r="C23" s="33"/>
      <c r="D23" s="33"/>
      <c r="E23" s="33"/>
      <c r="F23" s="34"/>
      <c r="G23" s="32"/>
      <c r="H23" s="32"/>
      <c r="I23" s="73"/>
      <c r="J23" s="74"/>
      <c r="K23" s="75"/>
      <c r="L23" s="438"/>
      <c r="M23" s="12"/>
      <c r="N23" s="11"/>
      <c r="O23" s="53"/>
      <c r="P23" s="7"/>
      <c r="R23" s="82"/>
      <c r="S23" s="16"/>
      <c r="T23" s="16"/>
      <c r="U23" s="16"/>
      <c r="V23" s="16"/>
      <c r="W23" s="16"/>
      <c r="X23" s="16"/>
      <c r="Y23" s="16"/>
      <c r="Z23" s="16"/>
    </row>
    <row r="24" spans="1:38" s="6" customFormat="1" ht="38.25">
      <c r="A24" s="20" t="s">
        <v>16</v>
      </c>
      <c r="B24" s="21" t="s">
        <v>575</v>
      </c>
      <c r="C24" s="21"/>
      <c r="D24" s="22" t="s">
        <v>588</v>
      </c>
      <c r="E24" s="21" t="s">
        <v>589</v>
      </c>
      <c r="F24" s="21" t="s">
        <v>590</v>
      </c>
      <c r="G24" s="21" t="s">
        <v>609</v>
      </c>
      <c r="H24" s="21" t="s">
        <v>592</v>
      </c>
      <c r="I24" s="21" t="s">
        <v>593</v>
      </c>
      <c r="J24" s="21" t="s">
        <v>594</v>
      </c>
      <c r="K24" s="62" t="s">
        <v>610</v>
      </c>
      <c r="L24" s="439" t="s">
        <v>3630</v>
      </c>
      <c r="M24" s="63" t="s">
        <v>3629</v>
      </c>
      <c r="N24" s="21" t="s">
        <v>597</v>
      </c>
      <c r="O24" s="78" t="s">
        <v>598</v>
      </c>
      <c r="P24" s="7"/>
      <c r="Q24" s="40"/>
      <c r="R24" s="38"/>
      <c r="S24" s="38"/>
      <c r="T24" s="38"/>
    </row>
    <row r="25" spans="1:38" s="400" customFormat="1" ht="15" customHeight="1">
      <c r="A25" s="441">
        <v>1</v>
      </c>
      <c r="B25" s="465">
        <v>44153</v>
      </c>
      <c r="C25" s="468"/>
      <c r="D25" s="430" t="s">
        <v>3643</v>
      </c>
      <c r="E25" s="433" t="s">
        <v>600</v>
      </c>
      <c r="F25" s="433" t="s">
        <v>3644</v>
      </c>
      <c r="G25" s="469">
        <v>367</v>
      </c>
      <c r="H25" s="469"/>
      <c r="I25" s="433">
        <v>396</v>
      </c>
      <c r="J25" s="376" t="s">
        <v>601</v>
      </c>
      <c r="K25" s="376"/>
      <c r="L25" s="451"/>
      <c r="M25" s="449"/>
      <c r="N25" s="411"/>
      <c r="O25" s="440"/>
      <c r="P25" s="7"/>
      <c r="Q25" s="7"/>
      <c r="R25" s="343" t="s">
        <v>602</v>
      </c>
      <c r="S25" s="40"/>
      <c r="T25" s="40"/>
      <c r="U25" s="40"/>
      <c r="V25" s="40"/>
      <c r="W25" s="40"/>
      <c r="X25" s="40"/>
      <c r="Y25" s="40"/>
      <c r="Z25" s="40"/>
      <c r="AA25" s="40"/>
    </row>
    <row r="26" spans="1:38" s="400" customFormat="1" ht="15" customHeight="1">
      <c r="A26" s="441">
        <v>2</v>
      </c>
      <c r="B26" s="465">
        <v>44161</v>
      </c>
      <c r="C26" s="468"/>
      <c r="D26" s="432" t="s">
        <v>133</v>
      </c>
      <c r="E26" s="433" t="s">
        <v>3627</v>
      </c>
      <c r="F26" s="433" t="s">
        <v>3656</v>
      </c>
      <c r="G26" s="469">
        <v>1925</v>
      </c>
      <c r="H26" s="469"/>
      <c r="I26" s="433">
        <v>1800</v>
      </c>
      <c r="J26" s="461" t="s">
        <v>601</v>
      </c>
      <c r="K26" s="461"/>
      <c r="L26" s="462"/>
      <c r="M26" s="449"/>
      <c r="N26" s="410"/>
      <c r="O26" s="456"/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400" customFormat="1" ht="15" customHeight="1">
      <c r="A27" s="441">
        <v>3</v>
      </c>
      <c r="B27" s="465">
        <v>44166</v>
      </c>
      <c r="C27" s="468"/>
      <c r="D27" s="432" t="s">
        <v>253</v>
      </c>
      <c r="E27" s="433" t="s">
        <v>600</v>
      </c>
      <c r="F27" s="433" t="s">
        <v>3676</v>
      </c>
      <c r="G27" s="469">
        <v>619</v>
      </c>
      <c r="H27" s="469"/>
      <c r="I27" s="433">
        <v>680</v>
      </c>
      <c r="J27" s="461" t="s">
        <v>601</v>
      </c>
      <c r="K27" s="461"/>
      <c r="L27" s="462"/>
      <c r="M27" s="449"/>
      <c r="N27" s="410"/>
      <c r="O27" s="456"/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400" customFormat="1" ht="15" customHeight="1">
      <c r="A28" s="441">
        <v>4</v>
      </c>
      <c r="B28" s="465">
        <v>44166</v>
      </c>
      <c r="C28" s="468"/>
      <c r="D28" s="432" t="s">
        <v>957</v>
      </c>
      <c r="E28" s="433" t="s">
        <v>600</v>
      </c>
      <c r="F28" s="433" t="s">
        <v>3677</v>
      </c>
      <c r="G28" s="469">
        <v>112</v>
      </c>
      <c r="H28" s="469"/>
      <c r="I28" s="433">
        <v>122</v>
      </c>
      <c r="J28" s="461" t="s">
        <v>601</v>
      </c>
      <c r="K28" s="461"/>
      <c r="L28" s="462"/>
      <c r="M28" s="449"/>
      <c r="N28" s="410"/>
      <c r="O28" s="456"/>
      <c r="P28" s="7"/>
      <c r="Q28" s="7"/>
      <c r="R28" s="343" t="s">
        <v>3186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400" customFormat="1" ht="15" customHeight="1">
      <c r="A29" s="441"/>
      <c r="B29" s="465"/>
      <c r="C29" s="468"/>
      <c r="D29" s="432"/>
      <c r="E29" s="433"/>
      <c r="F29" s="433"/>
      <c r="G29" s="469"/>
      <c r="H29" s="469"/>
      <c r="I29" s="433"/>
      <c r="J29" s="461"/>
      <c r="K29" s="461"/>
      <c r="L29" s="462"/>
      <c r="M29" s="449"/>
      <c r="N29" s="410"/>
      <c r="O29" s="456"/>
      <c r="P29" s="7"/>
      <c r="Q29" s="7"/>
      <c r="R29" s="343"/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400" customFormat="1" ht="15" customHeight="1">
      <c r="A30" s="441"/>
      <c r="B30" s="465"/>
      <c r="C30" s="468"/>
      <c r="D30" s="430"/>
      <c r="E30" s="433"/>
      <c r="F30" s="433"/>
      <c r="G30" s="469"/>
      <c r="H30" s="469"/>
      <c r="I30" s="433"/>
      <c r="J30" s="376"/>
      <c r="K30" s="376"/>
      <c r="L30" s="451"/>
      <c r="M30" s="449"/>
      <c r="N30" s="411"/>
      <c r="O30" s="440"/>
      <c r="P30" s="7"/>
      <c r="Q30" s="7"/>
      <c r="R30" s="343"/>
      <c r="S30" s="40"/>
      <c r="T30" s="40"/>
      <c r="U30" s="40"/>
      <c r="V30" s="40"/>
      <c r="W30" s="40"/>
      <c r="X30" s="40"/>
      <c r="Y30" s="40"/>
      <c r="Z30" s="40"/>
      <c r="AA30" s="40"/>
    </row>
    <row r="31" spans="1:38" ht="44.25" customHeight="1">
      <c r="A31" s="23" t="s">
        <v>603</v>
      </c>
      <c r="B31" s="39"/>
      <c r="C31" s="39"/>
      <c r="D31" s="40"/>
      <c r="E31" s="36"/>
      <c r="F31" s="36"/>
      <c r="G31" s="35"/>
      <c r="H31" s="35" t="s">
        <v>3632</v>
      </c>
      <c r="I31" s="36"/>
      <c r="J31" s="17"/>
      <c r="K31" s="79"/>
      <c r="L31" s="80"/>
      <c r="M31" s="79"/>
      <c r="N31" s="81"/>
      <c r="O31" s="79"/>
      <c r="P31" s="7"/>
      <c r="Q31" s="457"/>
      <c r="R31" s="470"/>
      <c r="S31" s="457"/>
      <c r="T31" s="457"/>
      <c r="U31" s="457"/>
      <c r="V31" s="457"/>
      <c r="W31" s="457"/>
      <c r="X31" s="457"/>
      <c r="Y31" s="457"/>
      <c r="Z31" s="40"/>
      <c r="AA31" s="40"/>
      <c r="AB31" s="40"/>
    </row>
    <row r="32" spans="1:38" s="6" customFormat="1">
      <c r="A32" s="29" t="s">
        <v>604</v>
      </c>
      <c r="B32" s="23"/>
      <c r="C32" s="23"/>
      <c r="D32" s="23"/>
      <c r="E32" s="5"/>
      <c r="F32" s="30" t="s">
        <v>605</v>
      </c>
      <c r="G32" s="41"/>
      <c r="H32" s="42"/>
      <c r="I32" s="82"/>
      <c r="J32" s="17"/>
      <c r="K32" s="83"/>
      <c r="L32" s="84"/>
      <c r="M32" s="85"/>
      <c r="N32" s="86"/>
      <c r="O32" s="87"/>
      <c r="P32" s="5"/>
      <c r="Q32" s="4"/>
      <c r="R32" s="12"/>
      <c r="Z32" s="9"/>
      <c r="AA32" s="9"/>
      <c r="AB32" s="9"/>
      <c r="AC32" s="9"/>
      <c r="AD32" s="9"/>
      <c r="AE32" s="9"/>
      <c r="AF32" s="9"/>
      <c r="AG32" s="9"/>
      <c r="AH32" s="9"/>
    </row>
    <row r="33" spans="1:34" s="9" customFormat="1" ht="14.25" customHeight="1">
      <c r="A33" s="29"/>
      <c r="B33" s="23"/>
      <c r="C33" s="23"/>
      <c r="D33" s="23"/>
      <c r="E33" s="32"/>
      <c r="F33" s="30" t="s">
        <v>607</v>
      </c>
      <c r="G33" s="41"/>
      <c r="H33" s="42"/>
      <c r="I33" s="82"/>
      <c r="J33" s="17"/>
      <c r="K33" s="83"/>
      <c r="L33" s="84"/>
      <c r="M33" s="85"/>
      <c r="N33" s="86"/>
      <c r="O33" s="87"/>
      <c r="P33" s="5"/>
      <c r="Q33" s="4"/>
      <c r="R33" s="12"/>
      <c r="S33" s="6"/>
      <c r="Y33" s="6"/>
      <c r="Z33" s="6"/>
    </row>
    <row r="34" spans="1:34" s="9" customFormat="1" ht="14.25" customHeight="1">
      <c r="A34" s="23"/>
      <c r="B34" s="23"/>
      <c r="C34" s="23"/>
      <c r="D34" s="23"/>
      <c r="E34" s="32"/>
      <c r="F34" s="17"/>
      <c r="G34" s="17"/>
      <c r="H34" s="31"/>
      <c r="I34" s="36"/>
      <c r="J34" s="71"/>
      <c r="K34" s="68"/>
      <c r="L34" s="69"/>
      <c r="M34" s="17"/>
      <c r="N34" s="72"/>
      <c r="O34" s="57"/>
      <c r="P34" s="8"/>
      <c r="Q34" s="4"/>
      <c r="R34" s="12"/>
      <c r="S34" s="6"/>
      <c r="Y34" s="6"/>
      <c r="Z34" s="6"/>
    </row>
    <row r="35" spans="1:34" s="9" customFormat="1" ht="15">
      <c r="A35" s="43" t="s">
        <v>614</v>
      </c>
      <c r="B35" s="43"/>
      <c r="C35" s="43"/>
      <c r="D35" s="43"/>
      <c r="E35" s="32"/>
      <c r="F35" s="17"/>
      <c r="G35" s="12"/>
      <c r="H35" s="17"/>
      <c r="I35" s="12"/>
      <c r="J35" s="88"/>
      <c r="K35" s="12"/>
      <c r="L35" s="12"/>
      <c r="M35" s="12"/>
      <c r="N35" s="12"/>
      <c r="O35" s="89"/>
      <c r="P35"/>
      <c r="Q35" s="4"/>
      <c r="R35" s="12"/>
      <c r="S35" s="6"/>
      <c r="Y35" s="6"/>
      <c r="Z35" s="6"/>
    </row>
    <row r="36" spans="1:34" s="9" customFormat="1" ht="38.25">
      <c r="A36" s="21" t="s">
        <v>16</v>
      </c>
      <c r="B36" s="21" t="s">
        <v>575</v>
      </c>
      <c r="C36" s="21"/>
      <c r="D36" s="22" t="s">
        <v>588</v>
      </c>
      <c r="E36" s="21" t="s">
        <v>589</v>
      </c>
      <c r="F36" s="21" t="s">
        <v>590</v>
      </c>
      <c r="G36" s="21" t="s">
        <v>609</v>
      </c>
      <c r="H36" s="21" t="s">
        <v>592</v>
      </c>
      <c r="I36" s="21" t="s">
        <v>593</v>
      </c>
      <c r="J36" s="20" t="s">
        <v>594</v>
      </c>
      <c r="K36" s="77" t="s">
        <v>615</v>
      </c>
      <c r="L36" s="63" t="s">
        <v>3630</v>
      </c>
      <c r="M36" s="77" t="s">
        <v>611</v>
      </c>
      <c r="N36" s="21" t="s">
        <v>612</v>
      </c>
      <c r="O36" s="20" t="s">
        <v>597</v>
      </c>
      <c r="P36" s="90" t="s">
        <v>598</v>
      </c>
      <c r="Q36" s="4"/>
      <c r="R36" s="17"/>
      <c r="S36" s="6"/>
      <c r="Y36" s="6"/>
      <c r="Z36" s="6"/>
    </row>
    <row r="37" spans="1:34" s="400" customFormat="1" ht="13.9" customHeight="1">
      <c r="A37" s="514">
        <v>1</v>
      </c>
      <c r="B37" s="516">
        <v>44161</v>
      </c>
      <c r="C37" s="466"/>
      <c r="D37" s="459" t="s">
        <v>3654</v>
      </c>
      <c r="E37" s="460" t="s">
        <v>3627</v>
      </c>
      <c r="F37" s="433" t="s">
        <v>3665</v>
      </c>
      <c r="G37" s="433">
        <v>1452</v>
      </c>
      <c r="H37" s="433"/>
      <c r="I37" s="376">
        <v>1350</v>
      </c>
      <c r="J37" s="511" t="s">
        <v>601</v>
      </c>
      <c r="K37" s="376"/>
      <c r="L37" s="462"/>
      <c r="M37" s="511"/>
      <c r="N37" s="511"/>
      <c r="O37" s="511"/>
      <c r="P37" s="513"/>
      <c r="Q37" s="387"/>
      <c r="R37" s="343" t="s">
        <v>602</v>
      </c>
      <c r="S37" s="40"/>
      <c r="Y37" s="40"/>
      <c r="Z37" s="40"/>
    </row>
    <row r="38" spans="1:34" s="400" customFormat="1" ht="13.9" customHeight="1">
      <c r="A38" s="515"/>
      <c r="B38" s="517"/>
      <c r="C38" s="466"/>
      <c r="D38" s="459" t="s">
        <v>3655</v>
      </c>
      <c r="E38" s="460" t="s">
        <v>3627</v>
      </c>
      <c r="F38" s="433" t="s">
        <v>3664</v>
      </c>
      <c r="G38" s="433"/>
      <c r="H38" s="433"/>
      <c r="I38" s="376"/>
      <c r="J38" s="512"/>
      <c r="K38" s="376"/>
      <c r="L38" s="376"/>
      <c r="M38" s="512"/>
      <c r="N38" s="512"/>
      <c r="O38" s="512"/>
      <c r="P38" s="512"/>
      <c r="Q38" s="387"/>
      <c r="R38" s="343" t="s">
        <v>602</v>
      </c>
      <c r="S38" s="40"/>
      <c r="Y38" s="40"/>
      <c r="Z38" s="40"/>
    </row>
    <row r="39" spans="1:34" s="400" customFormat="1" ht="13.9" customHeight="1">
      <c r="A39" s="495">
        <v>2</v>
      </c>
      <c r="B39" s="496">
        <v>44162</v>
      </c>
      <c r="C39" s="466"/>
      <c r="D39" s="459" t="s">
        <v>3660</v>
      </c>
      <c r="E39" s="460" t="s">
        <v>3627</v>
      </c>
      <c r="F39" s="433" t="s">
        <v>3661</v>
      </c>
      <c r="G39" s="433">
        <v>13200</v>
      </c>
      <c r="H39" s="433"/>
      <c r="I39" s="376">
        <v>12700</v>
      </c>
      <c r="J39" s="376" t="s">
        <v>601</v>
      </c>
      <c r="K39" s="376"/>
      <c r="L39" s="376"/>
      <c r="M39" s="376"/>
      <c r="N39" s="376"/>
      <c r="O39" s="376"/>
      <c r="P39" s="494"/>
      <c r="Q39" s="387"/>
      <c r="R39" s="343" t="s">
        <v>602</v>
      </c>
      <c r="S39" s="40"/>
      <c r="Y39" s="40"/>
      <c r="Z39" s="40"/>
    </row>
    <row r="40" spans="1:34" s="400" customFormat="1" ht="13.9" customHeight="1">
      <c r="A40" s="495">
        <v>3</v>
      </c>
      <c r="B40" s="496">
        <v>44162</v>
      </c>
      <c r="C40" s="466"/>
      <c r="D40" s="459" t="s">
        <v>3662</v>
      </c>
      <c r="E40" s="460" t="s">
        <v>600</v>
      </c>
      <c r="F40" s="433" t="s">
        <v>3663</v>
      </c>
      <c r="G40" s="433">
        <v>502</v>
      </c>
      <c r="H40" s="433"/>
      <c r="I40" s="376">
        <v>530</v>
      </c>
      <c r="J40" s="376" t="s">
        <v>601</v>
      </c>
      <c r="K40" s="376"/>
      <c r="L40" s="376"/>
      <c r="M40" s="494"/>
      <c r="N40" s="494"/>
      <c r="O40" s="494"/>
      <c r="P40" s="494"/>
      <c r="Q40" s="387"/>
      <c r="R40" s="343" t="s">
        <v>3186</v>
      </c>
      <c r="S40" s="40"/>
      <c r="Y40" s="40"/>
      <c r="Z40" s="40"/>
    </row>
    <row r="41" spans="1:34" s="400" customFormat="1" ht="13.9" customHeight="1">
      <c r="A41" s="495"/>
      <c r="B41" s="496"/>
      <c r="C41" s="466"/>
      <c r="D41" s="459"/>
      <c r="E41" s="460"/>
      <c r="F41" s="433"/>
      <c r="G41" s="433"/>
      <c r="H41" s="433"/>
      <c r="I41" s="376"/>
      <c r="J41" s="494"/>
      <c r="K41" s="376"/>
      <c r="L41" s="376"/>
      <c r="M41" s="494"/>
      <c r="N41" s="494"/>
      <c r="O41" s="494"/>
      <c r="P41" s="494"/>
      <c r="Q41" s="387"/>
      <c r="R41" s="343"/>
      <c r="S41" s="40"/>
      <c r="Y41" s="40"/>
      <c r="Z41" s="40"/>
    </row>
    <row r="42" spans="1:34" s="400" customFormat="1" ht="13.9" customHeight="1">
      <c r="A42" s="467"/>
      <c r="B42" s="465"/>
      <c r="C42" s="466"/>
      <c r="D42" s="459"/>
      <c r="E42" s="460"/>
      <c r="F42" s="433"/>
      <c r="G42" s="433"/>
      <c r="H42" s="433"/>
      <c r="I42" s="376"/>
      <c r="J42" s="376"/>
      <c r="K42" s="376"/>
      <c r="L42" s="376"/>
      <c r="M42" s="376"/>
      <c r="N42" s="376"/>
      <c r="O42" s="376"/>
      <c r="P42" s="376"/>
      <c r="Q42" s="387"/>
      <c r="R42" s="343"/>
      <c r="S42" s="40"/>
      <c r="Y42" s="40"/>
      <c r="Z42" s="40"/>
    </row>
    <row r="43" spans="1:34" s="400" customFormat="1" ht="13.9" customHeight="1">
      <c r="A43" s="477"/>
      <c r="B43" s="471"/>
      <c r="C43" s="478"/>
      <c r="D43" s="479"/>
      <c r="E43" s="377"/>
      <c r="F43" s="446"/>
      <c r="G43" s="446"/>
      <c r="H43" s="446"/>
      <c r="I43" s="442"/>
      <c r="J43" s="442"/>
      <c r="K43" s="442"/>
      <c r="L43" s="442"/>
      <c r="M43" s="442"/>
      <c r="N43" s="442"/>
      <c r="O43" s="442"/>
      <c r="P43" s="442"/>
      <c r="Q43" s="387"/>
      <c r="R43" s="343"/>
      <c r="S43" s="40"/>
      <c r="Y43" s="40"/>
      <c r="Z43" s="40"/>
    </row>
    <row r="44" spans="1:34" s="6" customFormat="1">
      <c r="A44" s="44"/>
      <c r="B44" s="45"/>
      <c r="C44" s="46"/>
      <c r="D44" s="47"/>
      <c r="E44" s="48"/>
      <c r="F44" s="49"/>
      <c r="G44" s="49"/>
      <c r="H44" s="49"/>
      <c r="I44" s="49"/>
      <c r="J44" s="17"/>
      <c r="K44" s="91"/>
      <c r="L44" s="91"/>
      <c r="M44" s="17"/>
      <c r="N44" s="16"/>
      <c r="O44" s="92"/>
      <c r="P44" s="5"/>
      <c r="Q44" s="4"/>
      <c r="R44" s="17"/>
      <c r="Z44" s="9"/>
      <c r="AA44" s="9"/>
      <c r="AB44" s="9"/>
      <c r="AC44" s="9"/>
      <c r="AD44" s="9"/>
      <c r="AE44" s="9"/>
      <c r="AF44" s="9"/>
      <c r="AG44" s="9"/>
      <c r="AH44" s="9"/>
    </row>
    <row r="45" spans="1:34" s="6" customFormat="1" ht="15">
      <c r="A45" s="50" t="s">
        <v>616</v>
      </c>
      <c r="B45" s="50"/>
      <c r="C45" s="50"/>
      <c r="D45" s="50"/>
      <c r="E45" s="51"/>
      <c r="F45" s="49"/>
      <c r="G45" s="49"/>
      <c r="H45" s="49"/>
      <c r="I45" s="49"/>
      <c r="J45" s="53"/>
      <c r="K45" s="12"/>
      <c r="L45" s="12"/>
      <c r="M45" s="12"/>
      <c r="N45" s="11"/>
      <c r="O45" s="53"/>
      <c r="P45" s="5"/>
      <c r="Q45" s="4"/>
      <c r="R45" s="17"/>
      <c r="Z45" s="9"/>
      <c r="AA45" s="9"/>
      <c r="AB45" s="9"/>
      <c r="AC45" s="9"/>
      <c r="AD45" s="9"/>
      <c r="AE45" s="9"/>
      <c r="AF45" s="9"/>
      <c r="AG45" s="9"/>
      <c r="AH45" s="9"/>
    </row>
    <row r="46" spans="1:34" s="6" customFormat="1" ht="38.25">
      <c r="A46" s="21" t="s">
        <v>16</v>
      </c>
      <c r="B46" s="21" t="s">
        <v>575</v>
      </c>
      <c r="C46" s="21"/>
      <c r="D46" s="22" t="s">
        <v>588</v>
      </c>
      <c r="E46" s="21" t="s">
        <v>589</v>
      </c>
      <c r="F46" s="21" t="s">
        <v>590</v>
      </c>
      <c r="G46" s="52" t="s">
        <v>609</v>
      </c>
      <c r="H46" s="21" t="s">
        <v>592</v>
      </c>
      <c r="I46" s="21" t="s">
        <v>593</v>
      </c>
      <c r="J46" s="20" t="s">
        <v>594</v>
      </c>
      <c r="K46" s="20" t="s">
        <v>617</v>
      </c>
      <c r="L46" s="63" t="s">
        <v>3630</v>
      </c>
      <c r="M46" s="77" t="s">
        <v>611</v>
      </c>
      <c r="N46" s="21" t="s">
        <v>612</v>
      </c>
      <c r="O46" s="21" t="s">
        <v>597</v>
      </c>
      <c r="P46" s="22" t="s">
        <v>598</v>
      </c>
      <c r="Q46" s="4"/>
      <c r="R46" s="17"/>
      <c r="Z46" s="9"/>
      <c r="AA46" s="9"/>
      <c r="AB46" s="9"/>
      <c r="AC46" s="9"/>
      <c r="AD46" s="9"/>
      <c r="AE46" s="9"/>
      <c r="AF46" s="9"/>
      <c r="AG46" s="9"/>
      <c r="AH46" s="9"/>
    </row>
    <row r="47" spans="1:34" s="491" customFormat="1" ht="14.25">
      <c r="A47" s="443">
        <v>1</v>
      </c>
      <c r="B47" s="465">
        <v>44166</v>
      </c>
      <c r="C47" s="466"/>
      <c r="D47" s="459" t="s">
        <v>3678</v>
      </c>
      <c r="E47" s="460" t="s">
        <v>600</v>
      </c>
      <c r="F47" s="433" t="s">
        <v>3679</v>
      </c>
      <c r="G47" s="433">
        <v>8</v>
      </c>
      <c r="H47" s="493"/>
      <c r="I47" s="376" t="s">
        <v>3680</v>
      </c>
      <c r="J47" s="376" t="s">
        <v>601</v>
      </c>
      <c r="K47" s="376"/>
      <c r="L47" s="451"/>
      <c r="M47" s="376"/>
      <c r="N47" s="376"/>
      <c r="O47" s="411"/>
      <c r="P47" s="456"/>
      <c r="Q47" s="489"/>
      <c r="R47" s="490" t="s">
        <v>3186</v>
      </c>
      <c r="Z47" s="492"/>
      <c r="AA47" s="492"/>
      <c r="AB47" s="492"/>
      <c r="AC47" s="492"/>
      <c r="AD47" s="492"/>
      <c r="AE47" s="492"/>
      <c r="AF47" s="492"/>
      <c r="AG47" s="492"/>
      <c r="AH47" s="492"/>
    </row>
    <row r="48" spans="1:34" s="491" customFormat="1" ht="14.25">
      <c r="A48" s="443">
        <v>2</v>
      </c>
      <c r="B48" s="465">
        <v>44166</v>
      </c>
      <c r="C48" s="466"/>
      <c r="D48" s="459" t="s">
        <v>3681</v>
      </c>
      <c r="E48" s="460" t="s">
        <v>600</v>
      </c>
      <c r="F48" s="433" t="s">
        <v>3682</v>
      </c>
      <c r="G48" s="433">
        <v>190</v>
      </c>
      <c r="H48" s="493"/>
      <c r="I48" s="376">
        <v>700</v>
      </c>
      <c r="J48" s="376" t="s">
        <v>601</v>
      </c>
      <c r="K48" s="376"/>
      <c r="L48" s="451"/>
      <c r="M48" s="376"/>
      <c r="N48" s="376"/>
      <c r="O48" s="411"/>
      <c r="P48" s="456"/>
      <c r="Q48" s="489"/>
      <c r="R48" s="490" t="s">
        <v>602</v>
      </c>
      <c r="Z48" s="492"/>
      <c r="AA48" s="492"/>
      <c r="AB48" s="492"/>
      <c r="AC48" s="492"/>
      <c r="AD48" s="492"/>
      <c r="AE48" s="492"/>
      <c r="AF48" s="492"/>
      <c r="AG48" s="492"/>
      <c r="AH48" s="492"/>
    </row>
    <row r="49" spans="1:34" s="491" customFormat="1" ht="14.25">
      <c r="A49" s="443"/>
      <c r="B49" s="465"/>
      <c r="C49" s="466"/>
      <c r="D49" s="459"/>
      <c r="E49" s="460"/>
      <c r="F49" s="433"/>
      <c r="G49" s="433"/>
      <c r="H49" s="493"/>
      <c r="I49" s="376"/>
      <c r="J49" s="376"/>
      <c r="K49" s="376"/>
      <c r="L49" s="451"/>
      <c r="M49" s="376"/>
      <c r="N49" s="376"/>
      <c r="O49" s="411"/>
      <c r="P49" s="456"/>
      <c r="Q49" s="489"/>
      <c r="R49" s="490"/>
      <c r="Z49" s="492"/>
      <c r="AA49" s="492"/>
      <c r="AB49" s="492"/>
      <c r="AC49" s="492"/>
      <c r="AD49" s="492"/>
      <c r="AE49" s="492"/>
      <c r="AF49" s="492"/>
      <c r="AG49" s="492"/>
      <c r="AH49" s="492"/>
    </row>
    <row r="50" spans="1:34" s="40" customFormat="1" ht="14.25">
      <c r="A50" s="443"/>
      <c r="B50" s="431"/>
      <c r="C50" s="431"/>
      <c r="D50" s="432"/>
      <c r="E50" s="433"/>
      <c r="F50" s="433"/>
      <c r="G50" s="416"/>
      <c r="H50" s="416"/>
      <c r="I50" s="416"/>
      <c r="J50" s="376"/>
      <c r="K50" s="376"/>
      <c r="L50" s="451"/>
      <c r="M50" s="376"/>
      <c r="N50" s="376"/>
      <c r="O50" s="411"/>
      <c r="P50" s="456"/>
      <c r="Q50" s="387"/>
      <c r="R50" s="343"/>
      <c r="Z50" s="400"/>
      <c r="AA50" s="400"/>
      <c r="AB50" s="400"/>
      <c r="AC50" s="400"/>
      <c r="AD50" s="400"/>
      <c r="AE50" s="400"/>
      <c r="AF50" s="400"/>
      <c r="AG50" s="400"/>
      <c r="AH50" s="400"/>
    </row>
    <row r="51" spans="1:34" s="40" customFormat="1" ht="14.25">
      <c r="A51" s="36"/>
      <c r="B51" s="444"/>
      <c r="C51" s="444"/>
      <c r="D51" s="445"/>
      <c r="E51" s="446"/>
      <c r="F51" s="446"/>
      <c r="G51" s="447"/>
      <c r="H51" s="447"/>
      <c r="I51" s="446"/>
      <c r="J51" s="442"/>
      <c r="K51" s="442"/>
      <c r="L51" s="442"/>
      <c r="M51" s="442"/>
      <c r="N51" s="442"/>
      <c r="O51" s="442"/>
      <c r="P51" s="442"/>
      <c r="Q51" s="387"/>
      <c r="R51" s="343"/>
      <c r="Z51" s="400"/>
      <c r="AA51" s="400"/>
      <c r="AB51" s="400"/>
      <c r="AC51" s="400"/>
      <c r="AD51" s="400"/>
      <c r="AE51" s="400"/>
      <c r="AF51" s="400"/>
      <c r="AG51" s="400"/>
      <c r="AH51" s="400"/>
    </row>
    <row r="52" spans="1:34" s="40" customFormat="1" ht="14.25">
      <c r="A52" s="36"/>
      <c r="B52" s="444"/>
      <c r="C52" s="444"/>
      <c r="D52" s="445"/>
      <c r="E52" s="446"/>
      <c r="F52" s="446"/>
      <c r="G52" s="447"/>
      <c r="H52" s="447"/>
      <c r="I52" s="446"/>
      <c r="J52" s="442"/>
      <c r="K52" s="442"/>
      <c r="L52" s="442"/>
      <c r="M52" s="442"/>
      <c r="N52" s="442"/>
      <c r="O52" s="442"/>
      <c r="P52" s="442"/>
      <c r="Q52" s="387"/>
      <c r="R52" s="343"/>
      <c r="Z52" s="400"/>
      <c r="AA52" s="400"/>
      <c r="AB52" s="400"/>
      <c r="AC52" s="400"/>
      <c r="AD52" s="400"/>
      <c r="AE52" s="400"/>
      <c r="AF52" s="400"/>
      <c r="AG52" s="400"/>
      <c r="AH52" s="400"/>
    </row>
    <row r="53" spans="1:34" s="40" customFormat="1" ht="14.25">
      <c r="A53" s="36"/>
      <c r="B53" s="444"/>
      <c r="C53" s="444"/>
      <c r="D53" s="445"/>
      <c r="E53" s="446"/>
      <c r="F53" s="446"/>
      <c r="G53" s="447"/>
      <c r="H53" s="447"/>
      <c r="I53" s="446"/>
      <c r="J53" s="442"/>
      <c r="K53" s="442"/>
      <c r="L53" s="442"/>
      <c r="M53" s="442"/>
      <c r="N53" s="442"/>
      <c r="O53" s="448"/>
      <c r="P53" s="442"/>
      <c r="Q53" s="387"/>
      <c r="R53" s="343"/>
      <c r="Z53" s="400"/>
      <c r="AA53" s="400"/>
      <c r="AB53" s="400"/>
      <c r="AC53" s="400"/>
      <c r="AD53" s="400"/>
      <c r="AE53" s="400"/>
      <c r="AF53" s="400"/>
      <c r="AG53" s="400"/>
      <c r="AH53" s="400"/>
    </row>
    <row r="54" spans="1:34" s="40" customFormat="1" ht="14.25">
      <c r="A54" s="377"/>
      <c r="B54" s="378"/>
      <c r="C54" s="378"/>
      <c r="D54" s="379"/>
      <c r="E54" s="377"/>
      <c r="F54" s="401"/>
      <c r="G54" s="377"/>
      <c r="H54" s="377"/>
      <c r="I54" s="377"/>
      <c r="J54" s="378"/>
      <c r="K54" s="402"/>
      <c r="L54" s="377"/>
      <c r="M54" s="377"/>
      <c r="N54" s="377"/>
      <c r="O54" s="403"/>
      <c r="P54" s="387"/>
      <c r="Q54" s="387"/>
      <c r="R54" s="343"/>
      <c r="Z54" s="400"/>
      <c r="AA54" s="400"/>
      <c r="AB54" s="400"/>
      <c r="AC54" s="400"/>
      <c r="AD54" s="400"/>
      <c r="AE54" s="400"/>
      <c r="AF54" s="400"/>
      <c r="AG54" s="400"/>
      <c r="AH54" s="400"/>
    </row>
    <row r="55" spans="1:34" ht="15">
      <c r="A55" s="99" t="s">
        <v>618</v>
      </c>
      <c r="B55" s="100"/>
      <c r="C55" s="100"/>
      <c r="D55" s="101"/>
      <c r="E55" s="34"/>
      <c r="F55" s="32"/>
      <c r="G55" s="32"/>
      <c r="H55" s="73"/>
      <c r="I55" s="119"/>
      <c r="J55" s="120"/>
      <c r="K55" s="17"/>
      <c r="L55" s="17"/>
      <c r="M55" s="17"/>
      <c r="N55" s="11"/>
      <c r="O55" s="53"/>
      <c r="Q55" s="95"/>
      <c r="R55" s="17"/>
      <c r="S55" s="16"/>
      <c r="T55" s="16"/>
      <c r="U55" s="16"/>
      <c r="V55" s="16"/>
      <c r="W55" s="16"/>
      <c r="X55" s="16"/>
      <c r="Y55" s="16"/>
      <c r="Z55" s="16"/>
    </row>
    <row r="56" spans="1:34" ht="38.25">
      <c r="A56" s="20" t="s">
        <v>16</v>
      </c>
      <c r="B56" s="21" t="s">
        <v>575</v>
      </c>
      <c r="C56" s="21"/>
      <c r="D56" s="22" t="s">
        <v>588</v>
      </c>
      <c r="E56" s="21" t="s">
        <v>589</v>
      </c>
      <c r="F56" s="21" t="s">
        <v>590</v>
      </c>
      <c r="G56" s="21" t="s">
        <v>591</v>
      </c>
      <c r="H56" s="21" t="s">
        <v>592</v>
      </c>
      <c r="I56" s="21" t="s">
        <v>593</v>
      </c>
      <c r="J56" s="20" t="s">
        <v>594</v>
      </c>
      <c r="K56" s="62" t="s">
        <v>610</v>
      </c>
      <c r="L56" s="439" t="s">
        <v>3630</v>
      </c>
      <c r="M56" s="63" t="s">
        <v>3629</v>
      </c>
      <c r="N56" s="21" t="s">
        <v>597</v>
      </c>
      <c r="O56" s="78" t="s">
        <v>598</v>
      </c>
      <c r="P56" s="97"/>
      <c r="Q56" s="11"/>
      <c r="R56" s="17"/>
      <c r="S56" s="16"/>
      <c r="T56" s="16"/>
      <c r="U56" s="16"/>
      <c r="V56" s="16"/>
      <c r="W56" s="16"/>
      <c r="X56" s="16"/>
      <c r="Y56" s="16"/>
      <c r="Z56" s="16"/>
    </row>
    <row r="57" spans="1:34" s="400" customFormat="1" ht="14.25">
      <c r="A57" s="443"/>
      <c r="B57" s="431"/>
      <c r="C57" s="431"/>
      <c r="D57" s="432"/>
      <c r="E57" s="433"/>
      <c r="F57" s="433"/>
      <c r="G57" s="416"/>
      <c r="H57" s="416"/>
      <c r="I57" s="433"/>
      <c r="J57" s="461"/>
      <c r="K57" s="461"/>
      <c r="L57" s="462"/>
      <c r="M57" s="449"/>
      <c r="N57" s="410"/>
      <c r="O57" s="456"/>
      <c r="P57" s="98"/>
      <c r="Q57" s="463"/>
      <c r="R57" s="31"/>
      <c r="S57" s="457"/>
      <c r="T57" s="457"/>
      <c r="U57" s="457"/>
      <c r="V57" s="457"/>
      <c r="W57" s="457"/>
      <c r="X57" s="457"/>
      <c r="Y57" s="457"/>
      <c r="Z57" s="457"/>
    </row>
    <row r="58" spans="1:34" s="8" customFormat="1">
      <c r="A58" s="388"/>
      <c r="B58" s="389"/>
      <c r="C58" s="390"/>
      <c r="D58" s="391"/>
      <c r="E58" s="392"/>
      <c r="F58" s="392"/>
      <c r="G58" s="393"/>
      <c r="H58" s="393"/>
      <c r="I58" s="392"/>
      <c r="J58" s="394"/>
      <c r="K58" s="395"/>
      <c r="L58" s="396"/>
      <c r="M58" s="397"/>
      <c r="N58" s="398"/>
      <c r="O58" s="399"/>
      <c r="P58" s="123"/>
      <c r="Q58"/>
      <c r="R58" s="94"/>
      <c r="T58" s="57"/>
      <c r="U58" s="57"/>
      <c r="V58" s="57"/>
      <c r="W58" s="57"/>
      <c r="X58" s="57"/>
      <c r="Y58" s="57"/>
      <c r="Z58" s="57"/>
    </row>
    <row r="59" spans="1:34">
      <c r="A59" s="23" t="s">
        <v>603</v>
      </c>
      <c r="B59" s="23"/>
      <c r="C59" s="23"/>
      <c r="D59" s="23"/>
      <c r="E59" s="5"/>
      <c r="F59" s="30" t="s">
        <v>605</v>
      </c>
      <c r="G59" s="82"/>
      <c r="H59" s="82"/>
      <c r="I59" s="38"/>
      <c r="J59" s="85"/>
      <c r="K59" s="83"/>
      <c r="L59" s="84"/>
      <c r="M59" s="85"/>
      <c r="N59" s="86"/>
      <c r="O59" s="124"/>
      <c r="P59" s="11"/>
      <c r="Q59" s="16"/>
      <c r="R59" s="96"/>
      <c r="S59" s="16"/>
      <c r="T59" s="16"/>
      <c r="U59" s="16"/>
      <c r="V59" s="16"/>
      <c r="W59" s="16"/>
      <c r="X59" s="16"/>
      <c r="Y59" s="16"/>
    </row>
    <row r="60" spans="1:34">
      <c r="A60" s="29" t="s">
        <v>604</v>
      </c>
      <c r="B60" s="23"/>
      <c r="C60" s="23"/>
      <c r="D60" s="23"/>
      <c r="E60" s="32"/>
      <c r="F60" s="30" t="s">
        <v>607</v>
      </c>
      <c r="G60" s="12"/>
      <c r="H60" s="12"/>
      <c r="I60" s="12"/>
      <c r="J60" s="53"/>
      <c r="K60" s="12"/>
      <c r="L60" s="12"/>
      <c r="M60" s="12"/>
      <c r="N60" s="11"/>
      <c r="O60" s="53"/>
      <c r="Q60" s="7"/>
      <c r="R60" s="17"/>
      <c r="S60" s="16"/>
      <c r="T60" s="16"/>
      <c r="U60" s="16"/>
      <c r="V60" s="16"/>
      <c r="W60" s="16"/>
      <c r="X60" s="16"/>
      <c r="Y60" s="16"/>
      <c r="Z60" s="16"/>
    </row>
    <row r="61" spans="1:34">
      <c r="A61" s="29"/>
      <c r="B61" s="23"/>
      <c r="C61" s="23"/>
      <c r="D61" s="23"/>
      <c r="E61" s="32"/>
      <c r="F61" s="30"/>
      <c r="G61" s="12"/>
      <c r="H61" s="12"/>
      <c r="I61" s="12"/>
      <c r="J61" s="53"/>
      <c r="K61" s="12"/>
      <c r="L61" s="12"/>
      <c r="M61" s="12"/>
      <c r="N61" s="11"/>
      <c r="O61" s="53"/>
      <c r="Q61" s="7"/>
      <c r="R61" s="82"/>
      <c r="S61" s="16"/>
      <c r="T61" s="16"/>
      <c r="U61" s="16"/>
      <c r="V61" s="16"/>
      <c r="W61" s="16"/>
      <c r="X61" s="16"/>
      <c r="Y61" s="16"/>
      <c r="Z61" s="16"/>
    </row>
    <row r="62" spans="1:34" ht="15">
      <c r="A62" s="11"/>
      <c r="B62" s="33" t="s">
        <v>3635</v>
      </c>
      <c r="C62" s="33"/>
      <c r="D62" s="33"/>
      <c r="E62" s="33"/>
      <c r="F62" s="34"/>
      <c r="G62" s="32"/>
      <c r="H62" s="32"/>
      <c r="I62" s="73"/>
      <c r="J62" s="74"/>
      <c r="K62" s="75"/>
      <c r="L62" s="438"/>
      <c r="M62" s="12"/>
      <c r="N62" s="11"/>
      <c r="O62" s="53"/>
      <c r="Q62" s="7"/>
      <c r="R62" s="82"/>
      <c r="S62" s="16"/>
      <c r="T62" s="16"/>
      <c r="U62" s="16"/>
      <c r="V62" s="16"/>
      <c r="W62" s="16"/>
      <c r="X62" s="16"/>
      <c r="Y62" s="16"/>
      <c r="Z62" s="16"/>
    </row>
    <row r="63" spans="1:34" ht="38.25">
      <c r="A63" s="20" t="s">
        <v>16</v>
      </c>
      <c r="B63" s="21" t="s">
        <v>575</v>
      </c>
      <c r="C63" s="21"/>
      <c r="D63" s="22" t="s">
        <v>588</v>
      </c>
      <c r="E63" s="21" t="s">
        <v>589</v>
      </c>
      <c r="F63" s="21" t="s">
        <v>590</v>
      </c>
      <c r="G63" s="21" t="s">
        <v>609</v>
      </c>
      <c r="H63" s="21" t="s">
        <v>592</v>
      </c>
      <c r="I63" s="21" t="s">
        <v>593</v>
      </c>
      <c r="J63" s="76" t="s">
        <v>594</v>
      </c>
      <c r="K63" s="62" t="s">
        <v>610</v>
      </c>
      <c r="L63" s="77" t="s">
        <v>611</v>
      </c>
      <c r="M63" s="21" t="s">
        <v>612</v>
      </c>
      <c r="N63" s="439" t="s">
        <v>3630</v>
      </c>
      <c r="O63" s="63" t="s">
        <v>3629</v>
      </c>
      <c r="P63" s="21" t="s">
        <v>597</v>
      </c>
      <c r="Q63" s="78" t="s">
        <v>598</v>
      </c>
      <c r="R63" s="82"/>
      <c r="S63" s="16"/>
      <c r="T63" s="16"/>
      <c r="U63" s="16"/>
      <c r="V63" s="16"/>
      <c r="W63" s="16"/>
      <c r="X63" s="16"/>
      <c r="Y63" s="16"/>
      <c r="Z63" s="16"/>
    </row>
    <row r="64" spans="1:34" ht="14.25">
      <c r="A64" s="382"/>
      <c r="B64" s="404"/>
      <c r="C64" s="408"/>
      <c r="D64" s="429"/>
      <c r="E64" s="409"/>
      <c r="F64" s="450"/>
      <c r="G64" s="416"/>
      <c r="H64" s="409"/>
      <c r="I64" s="406"/>
      <c r="J64" s="461"/>
      <c r="K64" s="461"/>
      <c r="L64" s="462"/>
      <c r="M64" s="460"/>
      <c r="N64" s="462"/>
      <c r="O64" s="449"/>
      <c r="P64" s="410"/>
      <c r="Q64" s="440"/>
      <c r="R64" s="458"/>
      <c r="S64" s="448"/>
      <c r="T64" s="16"/>
      <c r="U64" s="457"/>
      <c r="V64" s="457"/>
      <c r="W64" s="457"/>
      <c r="X64" s="457"/>
      <c r="Y64" s="457"/>
      <c r="Z64" s="457"/>
      <c r="AA64" s="400"/>
      <c r="AB64" s="400"/>
      <c r="AC64" s="400"/>
    </row>
    <row r="65" spans="1:29" ht="14.25">
      <c r="A65" s="382"/>
      <c r="B65" s="404"/>
      <c r="C65" s="408"/>
      <c r="D65" s="429"/>
      <c r="E65" s="409"/>
      <c r="F65" s="450"/>
      <c r="G65" s="416"/>
      <c r="H65" s="409"/>
      <c r="I65" s="406"/>
      <c r="J65" s="461"/>
      <c r="K65" s="461"/>
      <c r="L65" s="462"/>
      <c r="M65" s="460"/>
      <c r="N65" s="462"/>
      <c r="O65" s="449"/>
      <c r="P65" s="410"/>
      <c r="Q65" s="440"/>
      <c r="R65" s="458"/>
      <c r="S65" s="448"/>
      <c r="T65" s="16"/>
      <c r="U65" s="457"/>
      <c r="V65" s="457"/>
      <c r="W65" s="457"/>
      <c r="X65" s="457"/>
      <c r="Y65" s="457"/>
      <c r="Z65" s="457"/>
      <c r="AA65" s="400"/>
      <c r="AB65" s="400"/>
      <c r="AC65" s="400"/>
    </row>
    <row r="66" spans="1:29" s="400" customFormat="1" ht="14.25">
      <c r="A66" s="382"/>
      <c r="B66" s="404"/>
      <c r="C66" s="408"/>
      <c r="D66" s="429"/>
      <c r="E66" s="409"/>
      <c r="F66" s="450"/>
      <c r="G66" s="416"/>
      <c r="H66" s="409"/>
      <c r="I66" s="406"/>
      <c r="J66" s="461"/>
      <c r="K66" s="461"/>
      <c r="L66" s="462"/>
      <c r="M66" s="460"/>
      <c r="N66" s="462"/>
      <c r="O66" s="449"/>
      <c r="P66" s="410"/>
      <c r="Q66" s="440"/>
      <c r="R66" s="455"/>
      <c r="S66" s="457"/>
      <c r="T66" s="457"/>
      <c r="U66" s="457"/>
      <c r="V66" s="457"/>
      <c r="W66" s="457"/>
      <c r="X66" s="457"/>
      <c r="Y66" s="457"/>
      <c r="Z66" s="457"/>
    </row>
    <row r="67" spans="1:29" s="400" customFormat="1" ht="14.25">
      <c r="A67" s="382"/>
      <c r="B67" s="404"/>
      <c r="C67" s="408"/>
      <c r="D67" s="429"/>
      <c r="E67" s="409"/>
      <c r="F67" s="461"/>
      <c r="G67" s="433"/>
      <c r="H67" s="409"/>
      <c r="I67" s="406"/>
      <c r="J67" s="461"/>
      <c r="K67" s="461"/>
      <c r="L67" s="462"/>
      <c r="M67" s="460"/>
      <c r="N67" s="462"/>
      <c r="O67" s="449"/>
      <c r="P67" s="410"/>
      <c r="Q67" s="440"/>
      <c r="R67" s="455"/>
      <c r="S67" s="457"/>
      <c r="T67" s="457"/>
      <c r="U67" s="457"/>
      <c r="V67" s="457"/>
      <c r="W67" s="457"/>
      <c r="X67" s="457"/>
      <c r="Y67" s="457"/>
      <c r="Z67" s="457"/>
    </row>
    <row r="68" spans="1:29" s="400" customFormat="1" ht="14.25">
      <c r="A68" s="382"/>
      <c r="B68" s="404"/>
      <c r="C68" s="408"/>
      <c r="D68" s="429"/>
      <c r="E68" s="409"/>
      <c r="F68" s="461"/>
      <c r="G68" s="433"/>
      <c r="H68" s="409"/>
      <c r="I68" s="406"/>
      <c r="J68" s="461"/>
      <c r="K68" s="461"/>
      <c r="L68" s="462"/>
      <c r="M68" s="460"/>
      <c r="N68" s="462"/>
      <c r="O68" s="449"/>
      <c r="P68" s="410"/>
      <c r="Q68" s="440"/>
      <c r="R68" s="455"/>
      <c r="S68" s="457"/>
      <c r="T68" s="457"/>
      <c r="U68" s="457"/>
      <c r="V68" s="457"/>
      <c r="W68" s="457"/>
      <c r="X68" s="457"/>
      <c r="Y68" s="457"/>
      <c r="Z68" s="457"/>
    </row>
    <row r="69" spans="1:29" s="400" customFormat="1" ht="14.25">
      <c r="A69" s="382"/>
      <c r="B69" s="404"/>
      <c r="C69" s="408"/>
      <c r="D69" s="429"/>
      <c r="E69" s="409"/>
      <c r="F69" s="450"/>
      <c r="G69" s="416"/>
      <c r="H69" s="409"/>
      <c r="I69" s="406"/>
      <c r="J69" s="461"/>
      <c r="K69" s="452"/>
      <c r="L69" s="462"/>
      <c r="M69" s="460"/>
      <c r="N69" s="462"/>
      <c r="O69" s="449"/>
      <c r="P69" s="454"/>
      <c r="Q69" s="440"/>
      <c r="R69" s="455"/>
      <c r="S69" s="457"/>
      <c r="T69" s="457"/>
      <c r="U69" s="457"/>
      <c r="V69" s="457"/>
      <c r="W69" s="457"/>
      <c r="X69" s="457"/>
      <c r="Y69" s="457"/>
      <c r="Z69" s="457"/>
    </row>
    <row r="70" spans="1:29" s="400" customFormat="1" ht="14.25">
      <c r="A70" s="382"/>
      <c r="B70" s="404"/>
      <c r="C70" s="408"/>
      <c r="D70" s="429"/>
      <c r="E70" s="409"/>
      <c r="F70" s="450"/>
      <c r="G70" s="416"/>
      <c r="H70" s="409"/>
      <c r="I70" s="406"/>
      <c r="J70" s="452"/>
      <c r="K70" s="452"/>
      <c r="L70" s="452"/>
      <c r="M70" s="452"/>
      <c r="N70" s="453"/>
      <c r="O70" s="464"/>
      <c r="P70" s="454"/>
      <c r="Q70" s="440"/>
      <c r="R70" s="455"/>
      <c r="S70" s="457"/>
      <c r="T70" s="457"/>
      <c r="U70" s="457"/>
      <c r="V70" s="457"/>
      <c r="W70" s="457"/>
      <c r="X70" s="457"/>
      <c r="Y70" s="457"/>
      <c r="Z70" s="457"/>
    </row>
    <row r="71" spans="1:29" s="400" customFormat="1" ht="14.25">
      <c r="A71" s="382"/>
      <c r="B71" s="404"/>
      <c r="C71" s="408"/>
      <c r="D71" s="429"/>
      <c r="E71" s="409"/>
      <c r="F71" s="461"/>
      <c r="G71" s="433"/>
      <c r="H71" s="409"/>
      <c r="I71" s="406"/>
      <c r="J71" s="461"/>
      <c r="K71" s="461"/>
      <c r="L71" s="462"/>
      <c r="M71" s="460"/>
      <c r="N71" s="462"/>
      <c r="O71" s="449"/>
      <c r="P71" s="410"/>
      <c r="Q71" s="440"/>
      <c r="R71" s="458"/>
      <c r="S71" s="448"/>
      <c r="T71" s="457"/>
      <c r="U71" s="457"/>
      <c r="V71" s="457"/>
      <c r="W71" s="457"/>
      <c r="X71" s="457"/>
      <c r="Y71" s="457"/>
      <c r="Z71" s="457"/>
    </row>
    <row r="72" spans="1:29" s="400" customFormat="1" ht="14.25">
      <c r="A72" s="382"/>
      <c r="B72" s="404"/>
      <c r="C72" s="408"/>
      <c r="D72" s="429"/>
      <c r="E72" s="409"/>
      <c r="F72" s="450"/>
      <c r="G72" s="416"/>
      <c r="H72" s="409"/>
      <c r="I72" s="406"/>
      <c r="J72" s="376"/>
      <c r="K72" s="376"/>
      <c r="L72" s="376"/>
      <c r="M72" s="376"/>
      <c r="N72" s="451"/>
      <c r="O72" s="449"/>
      <c r="P72" s="411"/>
      <c r="Q72" s="440"/>
      <c r="R72" s="458"/>
      <c r="S72" s="448"/>
      <c r="T72" s="457"/>
      <c r="U72" s="457"/>
      <c r="V72" s="457"/>
      <c r="W72" s="457"/>
      <c r="X72" s="457"/>
      <c r="Y72" s="457"/>
      <c r="Z72" s="457"/>
    </row>
    <row r="73" spans="1:29">
      <c r="A73" s="29"/>
      <c r="B73" s="23"/>
      <c r="C73" s="23"/>
      <c r="D73" s="23"/>
      <c r="E73" s="32"/>
      <c r="F73" s="30"/>
      <c r="G73" s="12"/>
      <c r="H73" s="12"/>
      <c r="I73" s="12"/>
      <c r="J73" s="53"/>
      <c r="K73" s="12"/>
      <c r="L73" s="12"/>
      <c r="M73" s="12"/>
      <c r="N73" s="11"/>
      <c r="O73" s="53"/>
      <c r="P73" s="7"/>
      <c r="Q73" s="11"/>
      <c r="R73" s="141"/>
      <c r="S73" s="16"/>
      <c r="T73" s="16"/>
      <c r="U73" s="16"/>
      <c r="V73" s="16"/>
      <c r="W73" s="16"/>
      <c r="X73" s="16"/>
      <c r="Y73" s="16"/>
      <c r="Z73" s="16"/>
    </row>
    <row r="74" spans="1:29">
      <c r="A74" s="29"/>
      <c r="B74" s="23"/>
      <c r="C74" s="23"/>
      <c r="D74" s="23"/>
      <c r="E74" s="32"/>
      <c r="F74" s="30"/>
      <c r="G74" s="41"/>
      <c r="H74" s="42"/>
      <c r="I74" s="82"/>
      <c r="J74" s="17"/>
      <c r="K74" s="83"/>
      <c r="L74" s="84"/>
      <c r="M74" s="85"/>
      <c r="N74" s="86"/>
      <c r="O74" s="87"/>
      <c r="P74" s="11"/>
      <c r="Q74" s="16"/>
      <c r="R74" s="141"/>
      <c r="S74" s="16"/>
      <c r="T74" s="16"/>
      <c r="U74" s="16"/>
      <c r="V74" s="16"/>
      <c r="W74" s="16"/>
      <c r="X74" s="16"/>
      <c r="Y74" s="16"/>
      <c r="Z74" s="16"/>
    </row>
    <row r="75" spans="1:29">
      <c r="A75" s="37"/>
      <c r="B75" s="45"/>
      <c r="C75" s="102"/>
      <c r="D75" s="6"/>
      <c r="E75" s="38"/>
      <c r="F75" s="82"/>
      <c r="G75" s="41"/>
      <c r="H75" s="42"/>
      <c r="I75" s="82"/>
      <c r="J75" s="17"/>
      <c r="K75" s="83"/>
      <c r="L75" s="84"/>
      <c r="M75" s="85"/>
      <c r="N75" s="86"/>
      <c r="O75" s="87"/>
      <c r="P75" s="11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9" ht="15">
      <c r="A76" s="5"/>
      <c r="B76" s="103" t="s">
        <v>619</v>
      </c>
      <c r="C76" s="103"/>
      <c r="D76" s="103"/>
      <c r="E76" s="103"/>
      <c r="F76" s="17"/>
      <c r="G76" s="17"/>
      <c r="H76" s="104"/>
      <c r="I76" s="17"/>
      <c r="J76" s="74"/>
      <c r="K76" s="75"/>
      <c r="L76" s="17"/>
      <c r="M76" s="17"/>
      <c r="N76" s="16"/>
      <c r="O76" s="98"/>
      <c r="P76" s="11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9" ht="38.25">
      <c r="A77" s="20" t="s">
        <v>16</v>
      </c>
      <c r="B77" s="21" t="s">
        <v>575</v>
      </c>
      <c r="C77" s="21"/>
      <c r="D77" s="22" t="s">
        <v>588</v>
      </c>
      <c r="E77" s="21" t="s">
        <v>589</v>
      </c>
      <c r="F77" s="21" t="s">
        <v>590</v>
      </c>
      <c r="G77" s="21" t="s">
        <v>620</v>
      </c>
      <c r="H77" s="21" t="s">
        <v>621</v>
      </c>
      <c r="I77" s="21" t="s">
        <v>593</v>
      </c>
      <c r="J77" s="61" t="s">
        <v>594</v>
      </c>
      <c r="K77" s="21" t="s">
        <v>595</v>
      </c>
      <c r="L77" s="21" t="s">
        <v>596</v>
      </c>
      <c r="M77" s="21" t="s">
        <v>597</v>
      </c>
      <c r="N77" s="22" t="s">
        <v>598</v>
      </c>
      <c r="O77" s="98"/>
      <c r="P77" s="11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9">
      <c r="A78" s="202">
        <v>1</v>
      </c>
      <c r="B78" s="105">
        <v>41579</v>
      </c>
      <c r="C78" s="105"/>
      <c r="D78" s="106" t="s">
        <v>622</v>
      </c>
      <c r="E78" s="107" t="s">
        <v>623</v>
      </c>
      <c r="F78" s="108">
        <v>82</v>
      </c>
      <c r="G78" s="107" t="s">
        <v>624</v>
      </c>
      <c r="H78" s="107">
        <v>100</v>
      </c>
      <c r="I78" s="125">
        <v>100</v>
      </c>
      <c r="J78" s="126" t="s">
        <v>625</v>
      </c>
      <c r="K78" s="127">
        <f t="shared" ref="K78:K109" si="6">H78-F78</f>
        <v>18</v>
      </c>
      <c r="L78" s="128">
        <f t="shared" ref="L78:L109" si="7">K78/F78</f>
        <v>0.21951219512195122</v>
      </c>
      <c r="M78" s="129" t="s">
        <v>599</v>
      </c>
      <c r="N78" s="130">
        <v>42657</v>
      </c>
      <c r="O78" s="53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9">
      <c r="A79" s="202">
        <v>2</v>
      </c>
      <c r="B79" s="105">
        <v>41794</v>
      </c>
      <c r="C79" s="105"/>
      <c r="D79" s="106" t="s">
        <v>626</v>
      </c>
      <c r="E79" s="107" t="s">
        <v>600</v>
      </c>
      <c r="F79" s="108">
        <v>257</v>
      </c>
      <c r="G79" s="107" t="s">
        <v>624</v>
      </c>
      <c r="H79" s="107">
        <v>300</v>
      </c>
      <c r="I79" s="125">
        <v>300</v>
      </c>
      <c r="J79" s="126" t="s">
        <v>625</v>
      </c>
      <c r="K79" s="127">
        <f t="shared" si="6"/>
        <v>43</v>
      </c>
      <c r="L79" s="128">
        <f t="shared" si="7"/>
        <v>0.16731517509727625</v>
      </c>
      <c r="M79" s="129" t="s">
        <v>599</v>
      </c>
      <c r="N79" s="130">
        <v>41822</v>
      </c>
      <c r="O79" s="53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9">
      <c r="A80" s="202">
        <v>3</v>
      </c>
      <c r="B80" s="105">
        <v>41828</v>
      </c>
      <c r="C80" s="105"/>
      <c r="D80" s="106" t="s">
        <v>627</v>
      </c>
      <c r="E80" s="107" t="s">
        <v>600</v>
      </c>
      <c r="F80" s="108">
        <v>393</v>
      </c>
      <c r="G80" s="107" t="s">
        <v>624</v>
      </c>
      <c r="H80" s="107">
        <v>468</v>
      </c>
      <c r="I80" s="125">
        <v>468</v>
      </c>
      <c r="J80" s="126" t="s">
        <v>625</v>
      </c>
      <c r="K80" s="127">
        <f t="shared" si="6"/>
        <v>75</v>
      </c>
      <c r="L80" s="128">
        <f t="shared" si="7"/>
        <v>0.19083969465648856</v>
      </c>
      <c r="M80" s="129" t="s">
        <v>599</v>
      </c>
      <c r="N80" s="130">
        <v>41863</v>
      </c>
      <c r="O80" s="53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2">
        <v>4</v>
      </c>
      <c r="B81" s="105">
        <v>41857</v>
      </c>
      <c r="C81" s="105"/>
      <c r="D81" s="106" t="s">
        <v>628</v>
      </c>
      <c r="E81" s="107" t="s">
        <v>600</v>
      </c>
      <c r="F81" s="108">
        <v>205</v>
      </c>
      <c r="G81" s="107" t="s">
        <v>624</v>
      </c>
      <c r="H81" s="107">
        <v>275</v>
      </c>
      <c r="I81" s="125">
        <v>250</v>
      </c>
      <c r="J81" s="126" t="s">
        <v>625</v>
      </c>
      <c r="K81" s="127">
        <f t="shared" si="6"/>
        <v>70</v>
      </c>
      <c r="L81" s="128">
        <f t="shared" si="7"/>
        <v>0.34146341463414637</v>
      </c>
      <c r="M81" s="129" t="s">
        <v>599</v>
      </c>
      <c r="N81" s="130">
        <v>41962</v>
      </c>
      <c r="O81" s="53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2">
        <v>5</v>
      </c>
      <c r="B82" s="105">
        <v>41886</v>
      </c>
      <c r="C82" s="105"/>
      <c r="D82" s="106" t="s">
        <v>629</v>
      </c>
      <c r="E82" s="107" t="s">
        <v>600</v>
      </c>
      <c r="F82" s="108">
        <v>162</v>
      </c>
      <c r="G82" s="107" t="s">
        <v>624</v>
      </c>
      <c r="H82" s="107">
        <v>190</v>
      </c>
      <c r="I82" s="125">
        <v>190</v>
      </c>
      <c r="J82" s="126" t="s">
        <v>625</v>
      </c>
      <c r="K82" s="127">
        <f t="shared" si="6"/>
        <v>28</v>
      </c>
      <c r="L82" s="128">
        <f t="shared" si="7"/>
        <v>0.1728395061728395</v>
      </c>
      <c r="M82" s="129" t="s">
        <v>599</v>
      </c>
      <c r="N82" s="130">
        <v>42006</v>
      </c>
      <c r="O82" s="53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2">
        <v>6</v>
      </c>
      <c r="B83" s="105">
        <v>41886</v>
      </c>
      <c r="C83" s="105"/>
      <c r="D83" s="106" t="s">
        <v>630</v>
      </c>
      <c r="E83" s="107" t="s">
        <v>600</v>
      </c>
      <c r="F83" s="108">
        <v>75</v>
      </c>
      <c r="G83" s="107" t="s">
        <v>624</v>
      </c>
      <c r="H83" s="107">
        <v>91.5</v>
      </c>
      <c r="I83" s="125" t="s">
        <v>631</v>
      </c>
      <c r="J83" s="126" t="s">
        <v>632</v>
      </c>
      <c r="K83" s="127">
        <f t="shared" si="6"/>
        <v>16.5</v>
      </c>
      <c r="L83" s="128">
        <f t="shared" si="7"/>
        <v>0.22</v>
      </c>
      <c r="M83" s="129" t="s">
        <v>599</v>
      </c>
      <c r="N83" s="130">
        <v>41954</v>
      </c>
      <c r="O83" s="53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2">
        <v>7</v>
      </c>
      <c r="B84" s="105">
        <v>41913</v>
      </c>
      <c r="C84" s="105"/>
      <c r="D84" s="106" t="s">
        <v>633</v>
      </c>
      <c r="E84" s="107" t="s">
        <v>600</v>
      </c>
      <c r="F84" s="108">
        <v>850</v>
      </c>
      <c r="G84" s="107" t="s">
        <v>624</v>
      </c>
      <c r="H84" s="107">
        <v>982.5</v>
      </c>
      <c r="I84" s="125">
        <v>1050</v>
      </c>
      <c r="J84" s="126" t="s">
        <v>634</v>
      </c>
      <c r="K84" s="127">
        <f t="shared" si="6"/>
        <v>132.5</v>
      </c>
      <c r="L84" s="128">
        <f t="shared" si="7"/>
        <v>0.15588235294117647</v>
      </c>
      <c r="M84" s="129" t="s">
        <v>599</v>
      </c>
      <c r="N84" s="130">
        <v>42039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2">
        <v>8</v>
      </c>
      <c r="B85" s="105">
        <v>41913</v>
      </c>
      <c r="C85" s="105"/>
      <c r="D85" s="106" t="s">
        <v>635</v>
      </c>
      <c r="E85" s="107" t="s">
        <v>600</v>
      </c>
      <c r="F85" s="108">
        <v>475</v>
      </c>
      <c r="G85" s="107" t="s">
        <v>624</v>
      </c>
      <c r="H85" s="107">
        <v>515</v>
      </c>
      <c r="I85" s="125">
        <v>600</v>
      </c>
      <c r="J85" s="126" t="s">
        <v>636</v>
      </c>
      <c r="K85" s="127">
        <f t="shared" si="6"/>
        <v>40</v>
      </c>
      <c r="L85" s="128">
        <f t="shared" si="7"/>
        <v>8.4210526315789472E-2</v>
      </c>
      <c r="M85" s="129" t="s">
        <v>599</v>
      </c>
      <c r="N85" s="130">
        <v>41939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2">
        <v>9</v>
      </c>
      <c r="B86" s="105">
        <v>41913</v>
      </c>
      <c r="C86" s="105"/>
      <c r="D86" s="106" t="s">
        <v>637</v>
      </c>
      <c r="E86" s="107" t="s">
        <v>600</v>
      </c>
      <c r="F86" s="108">
        <v>86</v>
      </c>
      <c r="G86" s="107" t="s">
        <v>624</v>
      </c>
      <c r="H86" s="107">
        <v>99</v>
      </c>
      <c r="I86" s="125">
        <v>140</v>
      </c>
      <c r="J86" s="126" t="s">
        <v>638</v>
      </c>
      <c r="K86" s="127">
        <f t="shared" si="6"/>
        <v>13</v>
      </c>
      <c r="L86" s="128">
        <f t="shared" si="7"/>
        <v>0.15116279069767441</v>
      </c>
      <c r="M86" s="129" t="s">
        <v>599</v>
      </c>
      <c r="N86" s="130">
        <v>41939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2">
        <v>10</v>
      </c>
      <c r="B87" s="105">
        <v>41926</v>
      </c>
      <c r="C87" s="105"/>
      <c r="D87" s="106" t="s">
        <v>639</v>
      </c>
      <c r="E87" s="107" t="s">
        <v>600</v>
      </c>
      <c r="F87" s="108">
        <v>496.6</v>
      </c>
      <c r="G87" s="107" t="s">
        <v>624</v>
      </c>
      <c r="H87" s="107">
        <v>621</v>
      </c>
      <c r="I87" s="125">
        <v>580</v>
      </c>
      <c r="J87" s="126" t="s">
        <v>625</v>
      </c>
      <c r="K87" s="127">
        <f t="shared" si="6"/>
        <v>124.39999999999998</v>
      </c>
      <c r="L87" s="128">
        <f t="shared" si="7"/>
        <v>0.25050342327829234</v>
      </c>
      <c r="M87" s="129" t="s">
        <v>599</v>
      </c>
      <c r="N87" s="130">
        <v>42605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2">
        <v>11</v>
      </c>
      <c r="B88" s="105">
        <v>41926</v>
      </c>
      <c r="C88" s="105"/>
      <c r="D88" s="106" t="s">
        <v>640</v>
      </c>
      <c r="E88" s="107" t="s">
        <v>600</v>
      </c>
      <c r="F88" s="108">
        <v>2481.9</v>
      </c>
      <c r="G88" s="107" t="s">
        <v>624</v>
      </c>
      <c r="H88" s="107">
        <v>2840</v>
      </c>
      <c r="I88" s="125">
        <v>2870</v>
      </c>
      <c r="J88" s="126" t="s">
        <v>641</v>
      </c>
      <c r="K88" s="127">
        <f t="shared" si="6"/>
        <v>358.09999999999991</v>
      </c>
      <c r="L88" s="128">
        <f t="shared" si="7"/>
        <v>0.14428462065353154</v>
      </c>
      <c r="M88" s="129" t="s">
        <v>599</v>
      </c>
      <c r="N88" s="130">
        <v>42017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2">
        <v>12</v>
      </c>
      <c r="B89" s="105">
        <v>41928</v>
      </c>
      <c r="C89" s="105"/>
      <c r="D89" s="106" t="s">
        <v>642</v>
      </c>
      <c r="E89" s="107" t="s">
        <v>600</v>
      </c>
      <c r="F89" s="108">
        <v>84.5</v>
      </c>
      <c r="G89" s="107" t="s">
        <v>624</v>
      </c>
      <c r="H89" s="107">
        <v>93</v>
      </c>
      <c r="I89" s="125">
        <v>110</v>
      </c>
      <c r="J89" s="126" t="s">
        <v>643</v>
      </c>
      <c r="K89" s="127">
        <f t="shared" si="6"/>
        <v>8.5</v>
      </c>
      <c r="L89" s="128">
        <f t="shared" si="7"/>
        <v>0.10059171597633136</v>
      </c>
      <c r="M89" s="129" t="s">
        <v>599</v>
      </c>
      <c r="N89" s="130">
        <v>41939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2">
        <v>13</v>
      </c>
      <c r="B90" s="105">
        <v>41928</v>
      </c>
      <c r="C90" s="105"/>
      <c r="D90" s="106" t="s">
        <v>644</v>
      </c>
      <c r="E90" s="107" t="s">
        <v>600</v>
      </c>
      <c r="F90" s="108">
        <v>401</v>
      </c>
      <c r="G90" s="107" t="s">
        <v>624</v>
      </c>
      <c r="H90" s="107">
        <v>428</v>
      </c>
      <c r="I90" s="125">
        <v>450</v>
      </c>
      <c r="J90" s="126" t="s">
        <v>645</v>
      </c>
      <c r="K90" s="127">
        <f t="shared" si="6"/>
        <v>27</v>
      </c>
      <c r="L90" s="128">
        <f t="shared" si="7"/>
        <v>6.7331670822942641E-2</v>
      </c>
      <c r="M90" s="129" t="s">
        <v>599</v>
      </c>
      <c r="N90" s="130">
        <v>42020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2">
        <v>14</v>
      </c>
      <c r="B91" s="105">
        <v>41928</v>
      </c>
      <c r="C91" s="105"/>
      <c r="D91" s="106" t="s">
        <v>646</v>
      </c>
      <c r="E91" s="107" t="s">
        <v>600</v>
      </c>
      <c r="F91" s="108">
        <v>101</v>
      </c>
      <c r="G91" s="107" t="s">
        <v>624</v>
      </c>
      <c r="H91" s="107">
        <v>112</v>
      </c>
      <c r="I91" s="125">
        <v>120</v>
      </c>
      <c r="J91" s="126" t="s">
        <v>647</v>
      </c>
      <c r="K91" s="127">
        <f t="shared" si="6"/>
        <v>11</v>
      </c>
      <c r="L91" s="128">
        <f t="shared" si="7"/>
        <v>0.10891089108910891</v>
      </c>
      <c r="M91" s="129" t="s">
        <v>599</v>
      </c>
      <c r="N91" s="130">
        <v>41939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2">
        <v>15</v>
      </c>
      <c r="B92" s="105">
        <v>41954</v>
      </c>
      <c r="C92" s="105"/>
      <c r="D92" s="106" t="s">
        <v>648</v>
      </c>
      <c r="E92" s="107" t="s">
        <v>600</v>
      </c>
      <c r="F92" s="108">
        <v>59</v>
      </c>
      <c r="G92" s="107" t="s">
        <v>624</v>
      </c>
      <c r="H92" s="107">
        <v>76</v>
      </c>
      <c r="I92" s="125">
        <v>76</v>
      </c>
      <c r="J92" s="126" t="s">
        <v>625</v>
      </c>
      <c r="K92" s="127">
        <f t="shared" si="6"/>
        <v>17</v>
      </c>
      <c r="L92" s="128">
        <f t="shared" si="7"/>
        <v>0.28813559322033899</v>
      </c>
      <c r="M92" s="129" t="s">
        <v>599</v>
      </c>
      <c r="N92" s="130">
        <v>43032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2">
        <v>16</v>
      </c>
      <c r="B93" s="105">
        <v>41954</v>
      </c>
      <c r="C93" s="105"/>
      <c r="D93" s="106" t="s">
        <v>637</v>
      </c>
      <c r="E93" s="107" t="s">
        <v>600</v>
      </c>
      <c r="F93" s="108">
        <v>99</v>
      </c>
      <c r="G93" s="107" t="s">
        <v>624</v>
      </c>
      <c r="H93" s="107">
        <v>120</v>
      </c>
      <c r="I93" s="125">
        <v>120</v>
      </c>
      <c r="J93" s="126" t="s">
        <v>649</v>
      </c>
      <c r="K93" s="127">
        <f t="shared" si="6"/>
        <v>21</v>
      </c>
      <c r="L93" s="128">
        <f t="shared" si="7"/>
        <v>0.21212121212121213</v>
      </c>
      <c r="M93" s="129" t="s">
        <v>599</v>
      </c>
      <c r="N93" s="130">
        <v>41960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2">
        <v>17</v>
      </c>
      <c r="B94" s="105">
        <v>41956</v>
      </c>
      <c r="C94" s="105"/>
      <c r="D94" s="106" t="s">
        <v>650</v>
      </c>
      <c r="E94" s="107" t="s">
        <v>600</v>
      </c>
      <c r="F94" s="108">
        <v>22</v>
      </c>
      <c r="G94" s="107" t="s">
        <v>624</v>
      </c>
      <c r="H94" s="107">
        <v>33.549999999999997</v>
      </c>
      <c r="I94" s="125">
        <v>32</v>
      </c>
      <c r="J94" s="126" t="s">
        <v>651</v>
      </c>
      <c r="K94" s="127">
        <f t="shared" si="6"/>
        <v>11.549999999999997</v>
      </c>
      <c r="L94" s="128">
        <f t="shared" si="7"/>
        <v>0.52499999999999991</v>
      </c>
      <c r="M94" s="129" t="s">
        <v>599</v>
      </c>
      <c r="N94" s="130">
        <v>42188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2">
        <v>18</v>
      </c>
      <c r="B95" s="105">
        <v>41976</v>
      </c>
      <c r="C95" s="105"/>
      <c r="D95" s="106" t="s">
        <v>652</v>
      </c>
      <c r="E95" s="107" t="s">
        <v>600</v>
      </c>
      <c r="F95" s="108">
        <v>440</v>
      </c>
      <c r="G95" s="107" t="s">
        <v>624</v>
      </c>
      <c r="H95" s="107">
        <v>520</v>
      </c>
      <c r="I95" s="125">
        <v>520</v>
      </c>
      <c r="J95" s="126" t="s">
        <v>653</v>
      </c>
      <c r="K95" s="127">
        <f t="shared" si="6"/>
        <v>80</v>
      </c>
      <c r="L95" s="128">
        <f t="shared" si="7"/>
        <v>0.18181818181818182</v>
      </c>
      <c r="M95" s="129" t="s">
        <v>599</v>
      </c>
      <c r="N95" s="130">
        <v>42208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2">
        <v>19</v>
      </c>
      <c r="B96" s="105">
        <v>41976</v>
      </c>
      <c r="C96" s="105"/>
      <c r="D96" s="106" t="s">
        <v>654</v>
      </c>
      <c r="E96" s="107" t="s">
        <v>600</v>
      </c>
      <c r="F96" s="108">
        <v>360</v>
      </c>
      <c r="G96" s="107" t="s">
        <v>624</v>
      </c>
      <c r="H96" s="107">
        <v>427</v>
      </c>
      <c r="I96" s="125">
        <v>425</v>
      </c>
      <c r="J96" s="126" t="s">
        <v>655</v>
      </c>
      <c r="K96" s="127">
        <f t="shared" si="6"/>
        <v>67</v>
      </c>
      <c r="L96" s="128">
        <f t="shared" si="7"/>
        <v>0.18611111111111112</v>
      </c>
      <c r="M96" s="129" t="s">
        <v>599</v>
      </c>
      <c r="N96" s="130">
        <v>42058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2">
        <v>20</v>
      </c>
      <c r="B97" s="105">
        <v>42012</v>
      </c>
      <c r="C97" s="105"/>
      <c r="D97" s="106" t="s">
        <v>656</v>
      </c>
      <c r="E97" s="107" t="s">
        <v>600</v>
      </c>
      <c r="F97" s="108">
        <v>360</v>
      </c>
      <c r="G97" s="107" t="s">
        <v>624</v>
      </c>
      <c r="H97" s="107">
        <v>455</v>
      </c>
      <c r="I97" s="125">
        <v>420</v>
      </c>
      <c r="J97" s="126" t="s">
        <v>657</v>
      </c>
      <c r="K97" s="127">
        <f t="shared" si="6"/>
        <v>95</v>
      </c>
      <c r="L97" s="128">
        <f t="shared" si="7"/>
        <v>0.2638888888888889</v>
      </c>
      <c r="M97" s="129" t="s">
        <v>599</v>
      </c>
      <c r="N97" s="130">
        <v>42024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2">
        <v>21</v>
      </c>
      <c r="B98" s="105">
        <v>42012</v>
      </c>
      <c r="C98" s="105"/>
      <c r="D98" s="106" t="s">
        <v>658</v>
      </c>
      <c r="E98" s="107" t="s">
        <v>600</v>
      </c>
      <c r="F98" s="108">
        <v>130</v>
      </c>
      <c r="G98" s="107"/>
      <c r="H98" s="107">
        <v>175.5</v>
      </c>
      <c r="I98" s="125">
        <v>165</v>
      </c>
      <c r="J98" s="126" t="s">
        <v>659</v>
      </c>
      <c r="K98" s="127">
        <f t="shared" si="6"/>
        <v>45.5</v>
      </c>
      <c r="L98" s="128">
        <f t="shared" si="7"/>
        <v>0.35</v>
      </c>
      <c r="M98" s="129" t="s">
        <v>599</v>
      </c>
      <c r="N98" s="130">
        <v>43088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2">
        <v>22</v>
      </c>
      <c r="B99" s="105">
        <v>42040</v>
      </c>
      <c r="C99" s="105"/>
      <c r="D99" s="106" t="s">
        <v>390</v>
      </c>
      <c r="E99" s="107" t="s">
        <v>623</v>
      </c>
      <c r="F99" s="108">
        <v>98</v>
      </c>
      <c r="G99" s="107"/>
      <c r="H99" s="107">
        <v>120</v>
      </c>
      <c r="I99" s="125">
        <v>120</v>
      </c>
      <c r="J99" s="126" t="s">
        <v>625</v>
      </c>
      <c r="K99" s="127">
        <f t="shared" si="6"/>
        <v>22</v>
      </c>
      <c r="L99" s="128">
        <f t="shared" si="7"/>
        <v>0.22448979591836735</v>
      </c>
      <c r="M99" s="129" t="s">
        <v>599</v>
      </c>
      <c r="N99" s="130">
        <v>42753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2">
        <v>23</v>
      </c>
      <c r="B100" s="105">
        <v>42040</v>
      </c>
      <c r="C100" s="105"/>
      <c r="D100" s="106" t="s">
        <v>660</v>
      </c>
      <c r="E100" s="107" t="s">
        <v>623</v>
      </c>
      <c r="F100" s="108">
        <v>196</v>
      </c>
      <c r="G100" s="107"/>
      <c r="H100" s="107">
        <v>262</v>
      </c>
      <c r="I100" s="125">
        <v>255</v>
      </c>
      <c r="J100" s="126" t="s">
        <v>625</v>
      </c>
      <c r="K100" s="127">
        <f t="shared" si="6"/>
        <v>66</v>
      </c>
      <c r="L100" s="128">
        <f t="shared" si="7"/>
        <v>0.33673469387755101</v>
      </c>
      <c r="M100" s="129" t="s">
        <v>599</v>
      </c>
      <c r="N100" s="130">
        <v>42599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24</v>
      </c>
      <c r="B101" s="109">
        <v>42067</v>
      </c>
      <c r="C101" s="109"/>
      <c r="D101" s="110" t="s">
        <v>389</v>
      </c>
      <c r="E101" s="111" t="s">
        <v>623</v>
      </c>
      <c r="F101" s="112">
        <v>235</v>
      </c>
      <c r="G101" s="112"/>
      <c r="H101" s="113">
        <v>77</v>
      </c>
      <c r="I101" s="131" t="s">
        <v>661</v>
      </c>
      <c r="J101" s="132" t="s">
        <v>662</v>
      </c>
      <c r="K101" s="133">
        <f t="shared" si="6"/>
        <v>-158</v>
      </c>
      <c r="L101" s="134">
        <f t="shared" si="7"/>
        <v>-0.67234042553191486</v>
      </c>
      <c r="M101" s="135" t="s">
        <v>663</v>
      </c>
      <c r="N101" s="136">
        <v>43522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2">
        <v>25</v>
      </c>
      <c r="B102" s="105">
        <v>42067</v>
      </c>
      <c r="C102" s="105"/>
      <c r="D102" s="106" t="s">
        <v>481</v>
      </c>
      <c r="E102" s="107" t="s">
        <v>623</v>
      </c>
      <c r="F102" s="108">
        <v>185</v>
      </c>
      <c r="G102" s="107"/>
      <c r="H102" s="107">
        <v>224</v>
      </c>
      <c r="I102" s="125" t="s">
        <v>664</v>
      </c>
      <c r="J102" s="126" t="s">
        <v>625</v>
      </c>
      <c r="K102" s="127">
        <f t="shared" si="6"/>
        <v>39</v>
      </c>
      <c r="L102" s="128">
        <f t="shared" si="7"/>
        <v>0.21081081081081082</v>
      </c>
      <c r="M102" s="129" t="s">
        <v>599</v>
      </c>
      <c r="N102" s="130">
        <v>42647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363">
        <v>26</v>
      </c>
      <c r="B103" s="114">
        <v>42090</v>
      </c>
      <c r="C103" s="114"/>
      <c r="D103" s="115" t="s">
        <v>665</v>
      </c>
      <c r="E103" s="116" t="s">
        <v>623</v>
      </c>
      <c r="F103" s="117">
        <v>49.5</v>
      </c>
      <c r="G103" s="118"/>
      <c r="H103" s="118">
        <v>15.85</v>
      </c>
      <c r="I103" s="118">
        <v>67</v>
      </c>
      <c r="J103" s="137" t="s">
        <v>666</v>
      </c>
      <c r="K103" s="118">
        <f t="shared" si="6"/>
        <v>-33.65</v>
      </c>
      <c r="L103" s="138">
        <f t="shared" si="7"/>
        <v>-0.67979797979797973</v>
      </c>
      <c r="M103" s="135" t="s">
        <v>663</v>
      </c>
      <c r="N103" s="139">
        <v>43627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2">
        <v>27</v>
      </c>
      <c r="B104" s="105">
        <v>42093</v>
      </c>
      <c r="C104" s="105"/>
      <c r="D104" s="106" t="s">
        <v>667</v>
      </c>
      <c r="E104" s="107" t="s">
        <v>623</v>
      </c>
      <c r="F104" s="108">
        <v>183.5</v>
      </c>
      <c r="G104" s="107"/>
      <c r="H104" s="107">
        <v>219</v>
      </c>
      <c r="I104" s="125">
        <v>218</v>
      </c>
      <c r="J104" s="126" t="s">
        <v>668</v>
      </c>
      <c r="K104" s="127">
        <f t="shared" si="6"/>
        <v>35.5</v>
      </c>
      <c r="L104" s="128">
        <f t="shared" si="7"/>
        <v>0.19346049046321526</v>
      </c>
      <c r="M104" s="129" t="s">
        <v>599</v>
      </c>
      <c r="N104" s="130">
        <v>42103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2">
        <v>28</v>
      </c>
      <c r="B105" s="105">
        <v>42114</v>
      </c>
      <c r="C105" s="105"/>
      <c r="D105" s="106" t="s">
        <v>669</v>
      </c>
      <c r="E105" s="107" t="s">
        <v>623</v>
      </c>
      <c r="F105" s="108">
        <f>(227+237)/2</f>
        <v>232</v>
      </c>
      <c r="G105" s="107"/>
      <c r="H105" s="107">
        <v>298</v>
      </c>
      <c r="I105" s="125">
        <v>298</v>
      </c>
      <c r="J105" s="126" t="s">
        <v>625</v>
      </c>
      <c r="K105" s="127">
        <f t="shared" si="6"/>
        <v>66</v>
      </c>
      <c r="L105" s="128">
        <f t="shared" si="7"/>
        <v>0.28448275862068967</v>
      </c>
      <c r="M105" s="129" t="s">
        <v>599</v>
      </c>
      <c r="N105" s="130">
        <v>42823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2">
        <v>29</v>
      </c>
      <c r="B106" s="105">
        <v>42128</v>
      </c>
      <c r="C106" s="105"/>
      <c r="D106" s="106" t="s">
        <v>670</v>
      </c>
      <c r="E106" s="107" t="s">
        <v>600</v>
      </c>
      <c r="F106" s="108">
        <v>385</v>
      </c>
      <c r="G106" s="107"/>
      <c r="H106" s="107">
        <f>212.5+331</f>
        <v>543.5</v>
      </c>
      <c r="I106" s="125">
        <v>510</v>
      </c>
      <c r="J106" s="126" t="s">
        <v>671</v>
      </c>
      <c r="K106" s="127">
        <f t="shared" si="6"/>
        <v>158.5</v>
      </c>
      <c r="L106" s="128">
        <f t="shared" si="7"/>
        <v>0.41168831168831171</v>
      </c>
      <c r="M106" s="129" t="s">
        <v>599</v>
      </c>
      <c r="N106" s="130">
        <v>42235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2">
        <v>30</v>
      </c>
      <c r="B107" s="105">
        <v>42128</v>
      </c>
      <c r="C107" s="105"/>
      <c r="D107" s="106" t="s">
        <v>672</v>
      </c>
      <c r="E107" s="107" t="s">
        <v>600</v>
      </c>
      <c r="F107" s="108">
        <v>115.5</v>
      </c>
      <c r="G107" s="107"/>
      <c r="H107" s="107">
        <v>146</v>
      </c>
      <c r="I107" s="125">
        <v>142</v>
      </c>
      <c r="J107" s="126" t="s">
        <v>673</v>
      </c>
      <c r="K107" s="127">
        <f t="shared" si="6"/>
        <v>30.5</v>
      </c>
      <c r="L107" s="128">
        <f t="shared" si="7"/>
        <v>0.26406926406926406</v>
      </c>
      <c r="M107" s="129" t="s">
        <v>599</v>
      </c>
      <c r="N107" s="130">
        <v>42202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31</v>
      </c>
      <c r="B108" s="105">
        <v>42151</v>
      </c>
      <c r="C108" s="105"/>
      <c r="D108" s="106" t="s">
        <v>674</v>
      </c>
      <c r="E108" s="107" t="s">
        <v>600</v>
      </c>
      <c r="F108" s="108">
        <v>237.5</v>
      </c>
      <c r="G108" s="107"/>
      <c r="H108" s="107">
        <v>279.5</v>
      </c>
      <c r="I108" s="125">
        <v>278</v>
      </c>
      <c r="J108" s="126" t="s">
        <v>625</v>
      </c>
      <c r="K108" s="127">
        <f t="shared" si="6"/>
        <v>42</v>
      </c>
      <c r="L108" s="128">
        <f t="shared" si="7"/>
        <v>0.17684210526315788</v>
      </c>
      <c r="M108" s="129" t="s">
        <v>599</v>
      </c>
      <c r="N108" s="130">
        <v>42222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32</v>
      </c>
      <c r="B109" s="105">
        <v>42174</v>
      </c>
      <c r="C109" s="105"/>
      <c r="D109" s="106" t="s">
        <v>644</v>
      </c>
      <c r="E109" s="107" t="s">
        <v>623</v>
      </c>
      <c r="F109" s="108">
        <v>340</v>
      </c>
      <c r="G109" s="107"/>
      <c r="H109" s="107">
        <v>448</v>
      </c>
      <c r="I109" s="125">
        <v>448</v>
      </c>
      <c r="J109" s="126" t="s">
        <v>625</v>
      </c>
      <c r="K109" s="127">
        <f t="shared" si="6"/>
        <v>108</v>
      </c>
      <c r="L109" s="128">
        <f t="shared" si="7"/>
        <v>0.31764705882352939</v>
      </c>
      <c r="M109" s="129" t="s">
        <v>599</v>
      </c>
      <c r="N109" s="130">
        <v>43018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33</v>
      </c>
      <c r="B110" s="105">
        <v>42191</v>
      </c>
      <c r="C110" s="105"/>
      <c r="D110" s="106" t="s">
        <v>675</v>
      </c>
      <c r="E110" s="107" t="s">
        <v>623</v>
      </c>
      <c r="F110" s="108">
        <v>390</v>
      </c>
      <c r="G110" s="107"/>
      <c r="H110" s="107">
        <v>460</v>
      </c>
      <c r="I110" s="125">
        <v>460</v>
      </c>
      <c r="J110" s="126" t="s">
        <v>625</v>
      </c>
      <c r="K110" s="127">
        <f t="shared" ref="K110:K130" si="8">H110-F110</f>
        <v>70</v>
      </c>
      <c r="L110" s="128">
        <f t="shared" ref="L110:L130" si="9">K110/F110</f>
        <v>0.17948717948717949</v>
      </c>
      <c r="M110" s="129" t="s">
        <v>599</v>
      </c>
      <c r="N110" s="130">
        <v>42478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34</v>
      </c>
      <c r="B111" s="109">
        <v>42195</v>
      </c>
      <c r="C111" s="109"/>
      <c r="D111" s="110" t="s">
        <v>676</v>
      </c>
      <c r="E111" s="111" t="s">
        <v>623</v>
      </c>
      <c r="F111" s="112">
        <v>122.5</v>
      </c>
      <c r="G111" s="112"/>
      <c r="H111" s="113">
        <v>61</v>
      </c>
      <c r="I111" s="131">
        <v>172</v>
      </c>
      <c r="J111" s="132" t="s">
        <v>677</v>
      </c>
      <c r="K111" s="133">
        <f t="shared" si="8"/>
        <v>-61.5</v>
      </c>
      <c r="L111" s="134">
        <f t="shared" si="9"/>
        <v>-0.50204081632653064</v>
      </c>
      <c r="M111" s="135" t="s">
        <v>663</v>
      </c>
      <c r="N111" s="136">
        <v>43333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35</v>
      </c>
      <c r="B112" s="105">
        <v>42219</v>
      </c>
      <c r="C112" s="105"/>
      <c r="D112" s="106" t="s">
        <v>678</v>
      </c>
      <c r="E112" s="107" t="s">
        <v>623</v>
      </c>
      <c r="F112" s="108">
        <v>297.5</v>
      </c>
      <c r="G112" s="107"/>
      <c r="H112" s="107">
        <v>350</v>
      </c>
      <c r="I112" s="125">
        <v>360</v>
      </c>
      <c r="J112" s="126" t="s">
        <v>679</v>
      </c>
      <c r="K112" s="127">
        <f t="shared" si="8"/>
        <v>52.5</v>
      </c>
      <c r="L112" s="128">
        <f t="shared" si="9"/>
        <v>0.17647058823529413</v>
      </c>
      <c r="M112" s="129" t="s">
        <v>599</v>
      </c>
      <c r="N112" s="130">
        <v>42232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36</v>
      </c>
      <c r="B113" s="105">
        <v>42219</v>
      </c>
      <c r="C113" s="105"/>
      <c r="D113" s="106" t="s">
        <v>680</v>
      </c>
      <c r="E113" s="107" t="s">
        <v>623</v>
      </c>
      <c r="F113" s="108">
        <v>115.5</v>
      </c>
      <c r="G113" s="107"/>
      <c r="H113" s="107">
        <v>149</v>
      </c>
      <c r="I113" s="125">
        <v>140</v>
      </c>
      <c r="J113" s="140" t="s">
        <v>681</v>
      </c>
      <c r="K113" s="127">
        <f t="shared" si="8"/>
        <v>33.5</v>
      </c>
      <c r="L113" s="128">
        <f t="shared" si="9"/>
        <v>0.29004329004329005</v>
      </c>
      <c r="M113" s="129" t="s">
        <v>599</v>
      </c>
      <c r="N113" s="130">
        <v>42740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37</v>
      </c>
      <c r="B114" s="105">
        <v>42251</v>
      </c>
      <c r="C114" s="105"/>
      <c r="D114" s="106" t="s">
        <v>674</v>
      </c>
      <c r="E114" s="107" t="s">
        <v>623</v>
      </c>
      <c r="F114" s="108">
        <v>226</v>
      </c>
      <c r="G114" s="107"/>
      <c r="H114" s="107">
        <v>292</v>
      </c>
      <c r="I114" s="125">
        <v>292</v>
      </c>
      <c r="J114" s="126" t="s">
        <v>682</v>
      </c>
      <c r="K114" s="127">
        <f t="shared" si="8"/>
        <v>66</v>
      </c>
      <c r="L114" s="128">
        <f t="shared" si="9"/>
        <v>0.29203539823008851</v>
      </c>
      <c r="M114" s="129" t="s">
        <v>599</v>
      </c>
      <c r="N114" s="130">
        <v>42286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38</v>
      </c>
      <c r="B115" s="105">
        <v>42254</v>
      </c>
      <c r="C115" s="105"/>
      <c r="D115" s="106" t="s">
        <v>669</v>
      </c>
      <c r="E115" s="107" t="s">
        <v>623</v>
      </c>
      <c r="F115" s="108">
        <v>232.5</v>
      </c>
      <c r="G115" s="107"/>
      <c r="H115" s="107">
        <v>312.5</v>
      </c>
      <c r="I115" s="125">
        <v>310</v>
      </c>
      <c r="J115" s="126" t="s">
        <v>625</v>
      </c>
      <c r="K115" s="127">
        <f t="shared" si="8"/>
        <v>80</v>
      </c>
      <c r="L115" s="128">
        <f t="shared" si="9"/>
        <v>0.34408602150537637</v>
      </c>
      <c r="M115" s="129" t="s">
        <v>599</v>
      </c>
      <c r="N115" s="130">
        <v>42823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39</v>
      </c>
      <c r="B116" s="105">
        <v>42268</v>
      </c>
      <c r="C116" s="105"/>
      <c r="D116" s="106" t="s">
        <v>683</v>
      </c>
      <c r="E116" s="107" t="s">
        <v>623</v>
      </c>
      <c r="F116" s="108">
        <v>196.5</v>
      </c>
      <c r="G116" s="107"/>
      <c r="H116" s="107">
        <v>238</v>
      </c>
      <c r="I116" s="125">
        <v>238</v>
      </c>
      <c r="J116" s="126" t="s">
        <v>682</v>
      </c>
      <c r="K116" s="127">
        <f t="shared" si="8"/>
        <v>41.5</v>
      </c>
      <c r="L116" s="128">
        <f t="shared" si="9"/>
        <v>0.21119592875318066</v>
      </c>
      <c r="M116" s="129" t="s">
        <v>599</v>
      </c>
      <c r="N116" s="130">
        <v>42291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40</v>
      </c>
      <c r="B117" s="105">
        <v>42271</v>
      </c>
      <c r="C117" s="105"/>
      <c r="D117" s="106" t="s">
        <v>622</v>
      </c>
      <c r="E117" s="107" t="s">
        <v>623</v>
      </c>
      <c r="F117" s="108">
        <v>65</v>
      </c>
      <c r="G117" s="107"/>
      <c r="H117" s="107">
        <v>82</v>
      </c>
      <c r="I117" s="125">
        <v>82</v>
      </c>
      <c r="J117" s="126" t="s">
        <v>682</v>
      </c>
      <c r="K117" s="127">
        <f t="shared" si="8"/>
        <v>17</v>
      </c>
      <c r="L117" s="128">
        <f t="shared" si="9"/>
        <v>0.26153846153846155</v>
      </c>
      <c r="M117" s="129" t="s">
        <v>599</v>
      </c>
      <c r="N117" s="130">
        <v>42578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41</v>
      </c>
      <c r="B118" s="105">
        <v>42291</v>
      </c>
      <c r="C118" s="105"/>
      <c r="D118" s="106" t="s">
        <v>684</v>
      </c>
      <c r="E118" s="107" t="s">
        <v>623</v>
      </c>
      <c r="F118" s="108">
        <v>144</v>
      </c>
      <c r="G118" s="107"/>
      <c r="H118" s="107">
        <v>182.5</v>
      </c>
      <c r="I118" s="125">
        <v>181</v>
      </c>
      <c r="J118" s="126" t="s">
        <v>682</v>
      </c>
      <c r="K118" s="127">
        <f t="shared" si="8"/>
        <v>38.5</v>
      </c>
      <c r="L118" s="128">
        <f t="shared" si="9"/>
        <v>0.2673611111111111</v>
      </c>
      <c r="M118" s="129" t="s">
        <v>599</v>
      </c>
      <c r="N118" s="130">
        <v>42817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42</v>
      </c>
      <c r="B119" s="105">
        <v>42291</v>
      </c>
      <c r="C119" s="105"/>
      <c r="D119" s="106" t="s">
        <v>685</v>
      </c>
      <c r="E119" s="107" t="s">
        <v>623</v>
      </c>
      <c r="F119" s="108">
        <v>264</v>
      </c>
      <c r="G119" s="107"/>
      <c r="H119" s="107">
        <v>311</v>
      </c>
      <c r="I119" s="125">
        <v>311</v>
      </c>
      <c r="J119" s="126" t="s">
        <v>682</v>
      </c>
      <c r="K119" s="127">
        <f t="shared" si="8"/>
        <v>47</v>
      </c>
      <c r="L119" s="128">
        <f t="shared" si="9"/>
        <v>0.17803030303030304</v>
      </c>
      <c r="M119" s="129" t="s">
        <v>599</v>
      </c>
      <c r="N119" s="130">
        <v>42604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43</v>
      </c>
      <c r="B120" s="105">
        <v>42318</v>
      </c>
      <c r="C120" s="105"/>
      <c r="D120" s="106" t="s">
        <v>686</v>
      </c>
      <c r="E120" s="107" t="s">
        <v>600</v>
      </c>
      <c r="F120" s="108">
        <v>549.5</v>
      </c>
      <c r="G120" s="107"/>
      <c r="H120" s="107">
        <v>630</v>
      </c>
      <c r="I120" s="125">
        <v>630</v>
      </c>
      <c r="J120" s="126" t="s">
        <v>682</v>
      </c>
      <c r="K120" s="127">
        <f t="shared" si="8"/>
        <v>80.5</v>
      </c>
      <c r="L120" s="128">
        <f t="shared" si="9"/>
        <v>0.1464968152866242</v>
      </c>
      <c r="M120" s="129" t="s">
        <v>599</v>
      </c>
      <c r="N120" s="130">
        <v>42419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44</v>
      </c>
      <c r="B121" s="105">
        <v>42342</v>
      </c>
      <c r="C121" s="105"/>
      <c r="D121" s="106" t="s">
        <v>687</v>
      </c>
      <c r="E121" s="107" t="s">
        <v>623</v>
      </c>
      <c r="F121" s="108">
        <v>1027.5</v>
      </c>
      <c r="G121" s="107"/>
      <c r="H121" s="107">
        <v>1315</v>
      </c>
      <c r="I121" s="125">
        <v>1250</v>
      </c>
      <c r="J121" s="126" t="s">
        <v>682</v>
      </c>
      <c r="K121" s="127">
        <f t="shared" si="8"/>
        <v>287.5</v>
      </c>
      <c r="L121" s="128">
        <f t="shared" si="9"/>
        <v>0.27980535279805352</v>
      </c>
      <c r="M121" s="129" t="s">
        <v>599</v>
      </c>
      <c r="N121" s="130">
        <v>43244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45</v>
      </c>
      <c r="B122" s="105">
        <v>42367</v>
      </c>
      <c r="C122" s="105"/>
      <c r="D122" s="106" t="s">
        <v>688</v>
      </c>
      <c r="E122" s="107" t="s">
        <v>623</v>
      </c>
      <c r="F122" s="108">
        <v>465</v>
      </c>
      <c r="G122" s="107"/>
      <c r="H122" s="107">
        <v>540</v>
      </c>
      <c r="I122" s="125">
        <v>540</v>
      </c>
      <c r="J122" s="126" t="s">
        <v>682</v>
      </c>
      <c r="K122" s="127">
        <f t="shared" si="8"/>
        <v>75</v>
      </c>
      <c r="L122" s="128">
        <f t="shared" si="9"/>
        <v>0.16129032258064516</v>
      </c>
      <c r="M122" s="129" t="s">
        <v>599</v>
      </c>
      <c r="N122" s="130">
        <v>42530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46</v>
      </c>
      <c r="B123" s="105">
        <v>42380</v>
      </c>
      <c r="C123" s="105"/>
      <c r="D123" s="106" t="s">
        <v>390</v>
      </c>
      <c r="E123" s="107" t="s">
        <v>600</v>
      </c>
      <c r="F123" s="108">
        <v>81</v>
      </c>
      <c r="G123" s="107"/>
      <c r="H123" s="107">
        <v>110</v>
      </c>
      <c r="I123" s="125">
        <v>110</v>
      </c>
      <c r="J123" s="126" t="s">
        <v>682</v>
      </c>
      <c r="K123" s="127">
        <f t="shared" si="8"/>
        <v>29</v>
      </c>
      <c r="L123" s="128">
        <f t="shared" si="9"/>
        <v>0.35802469135802467</v>
      </c>
      <c r="M123" s="129" t="s">
        <v>599</v>
      </c>
      <c r="N123" s="130">
        <v>42745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47</v>
      </c>
      <c r="B124" s="105">
        <v>42382</v>
      </c>
      <c r="C124" s="105"/>
      <c r="D124" s="106" t="s">
        <v>689</v>
      </c>
      <c r="E124" s="107" t="s">
        <v>600</v>
      </c>
      <c r="F124" s="108">
        <v>417.5</v>
      </c>
      <c r="G124" s="107"/>
      <c r="H124" s="107">
        <v>547</v>
      </c>
      <c r="I124" s="125">
        <v>535</v>
      </c>
      <c r="J124" s="126" t="s">
        <v>682</v>
      </c>
      <c r="K124" s="127">
        <f t="shared" si="8"/>
        <v>129.5</v>
      </c>
      <c r="L124" s="128">
        <f t="shared" si="9"/>
        <v>0.31017964071856285</v>
      </c>
      <c r="M124" s="129" t="s">
        <v>599</v>
      </c>
      <c r="N124" s="130">
        <v>42578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48</v>
      </c>
      <c r="B125" s="105">
        <v>42408</v>
      </c>
      <c r="C125" s="105"/>
      <c r="D125" s="106" t="s">
        <v>690</v>
      </c>
      <c r="E125" s="107" t="s">
        <v>623</v>
      </c>
      <c r="F125" s="108">
        <v>650</v>
      </c>
      <c r="G125" s="107"/>
      <c r="H125" s="107">
        <v>800</v>
      </c>
      <c r="I125" s="125">
        <v>800</v>
      </c>
      <c r="J125" s="126" t="s">
        <v>682</v>
      </c>
      <c r="K125" s="127">
        <f t="shared" si="8"/>
        <v>150</v>
      </c>
      <c r="L125" s="128">
        <f t="shared" si="9"/>
        <v>0.23076923076923078</v>
      </c>
      <c r="M125" s="129" t="s">
        <v>599</v>
      </c>
      <c r="N125" s="130">
        <v>43154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49</v>
      </c>
      <c r="B126" s="105">
        <v>42433</v>
      </c>
      <c r="C126" s="105"/>
      <c r="D126" s="106" t="s">
        <v>197</v>
      </c>
      <c r="E126" s="107" t="s">
        <v>623</v>
      </c>
      <c r="F126" s="108">
        <v>437.5</v>
      </c>
      <c r="G126" s="107"/>
      <c r="H126" s="107">
        <v>504.5</v>
      </c>
      <c r="I126" s="125">
        <v>522</v>
      </c>
      <c r="J126" s="126" t="s">
        <v>691</v>
      </c>
      <c r="K126" s="127">
        <f t="shared" si="8"/>
        <v>67</v>
      </c>
      <c r="L126" s="128">
        <f t="shared" si="9"/>
        <v>0.15314285714285714</v>
      </c>
      <c r="M126" s="129" t="s">
        <v>599</v>
      </c>
      <c r="N126" s="130">
        <v>42480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50</v>
      </c>
      <c r="B127" s="105">
        <v>42438</v>
      </c>
      <c r="C127" s="105"/>
      <c r="D127" s="106" t="s">
        <v>692</v>
      </c>
      <c r="E127" s="107" t="s">
        <v>623</v>
      </c>
      <c r="F127" s="108">
        <v>189.5</v>
      </c>
      <c r="G127" s="107"/>
      <c r="H127" s="107">
        <v>218</v>
      </c>
      <c r="I127" s="125">
        <v>218</v>
      </c>
      <c r="J127" s="126" t="s">
        <v>682</v>
      </c>
      <c r="K127" s="127">
        <f t="shared" si="8"/>
        <v>28.5</v>
      </c>
      <c r="L127" s="128">
        <f t="shared" si="9"/>
        <v>0.15039577836411611</v>
      </c>
      <c r="M127" s="129" t="s">
        <v>599</v>
      </c>
      <c r="N127" s="130">
        <v>43034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363">
        <v>51</v>
      </c>
      <c r="B128" s="114">
        <v>42471</v>
      </c>
      <c r="C128" s="114"/>
      <c r="D128" s="115" t="s">
        <v>693</v>
      </c>
      <c r="E128" s="116" t="s">
        <v>623</v>
      </c>
      <c r="F128" s="117">
        <v>36.5</v>
      </c>
      <c r="G128" s="118"/>
      <c r="H128" s="118">
        <v>15.85</v>
      </c>
      <c r="I128" s="118">
        <v>60</v>
      </c>
      <c r="J128" s="137" t="s">
        <v>694</v>
      </c>
      <c r="K128" s="133">
        <f t="shared" si="8"/>
        <v>-20.65</v>
      </c>
      <c r="L128" s="167">
        <f t="shared" si="9"/>
        <v>-0.5657534246575342</v>
      </c>
      <c r="M128" s="135" t="s">
        <v>663</v>
      </c>
      <c r="N128" s="168">
        <v>43627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52</v>
      </c>
      <c r="B129" s="105">
        <v>42472</v>
      </c>
      <c r="C129" s="105"/>
      <c r="D129" s="106" t="s">
        <v>695</v>
      </c>
      <c r="E129" s="107" t="s">
        <v>623</v>
      </c>
      <c r="F129" s="108">
        <v>93</v>
      </c>
      <c r="G129" s="107"/>
      <c r="H129" s="107">
        <v>149</v>
      </c>
      <c r="I129" s="125">
        <v>140</v>
      </c>
      <c r="J129" s="140" t="s">
        <v>696</v>
      </c>
      <c r="K129" s="127">
        <f t="shared" si="8"/>
        <v>56</v>
      </c>
      <c r="L129" s="128">
        <f t="shared" si="9"/>
        <v>0.60215053763440862</v>
      </c>
      <c r="M129" s="129" t="s">
        <v>599</v>
      </c>
      <c r="N129" s="130">
        <v>42740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53</v>
      </c>
      <c r="B130" s="105">
        <v>42472</v>
      </c>
      <c r="C130" s="105"/>
      <c r="D130" s="106" t="s">
        <v>697</v>
      </c>
      <c r="E130" s="107" t="s">
        <v>623</v>
      </c>
      <c r="F130" s="108">
        <v>130</v>
      </c>
      <c r="G130" s="107"/>
      <c r="H130" s="107">
        <v>150</v>
      </c>
      <c r="I130" s="125" t="s">
        <v>698</v>
      </c>
      <c r="J130" s="126" t="s">
        <v>682</v>
      </c>
      <c r="K130" s="127">
        <f t="shared" si="8"/>
        <v>20</v>
      </c>
      <c r="L130" s="128">
        <f t="shared" si="9"/>
        <v>0.15384615384615385</v>
      </c>
      <c r="M130" s="129" t="s">
        <v>599</v>
      </c>
      <c r="N130" s="130">
        <v>42564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54</v>
      </c>
      <c r="B131" s="105">
        <v>42473</v>
      </c>
      <c r="C131" s="105"/>
      <c r="D131" s="106" t="s">
        <v>354</v>
      </c>
      <c r="E131" s="107" t="s">
        <v>623</v>
      </c>
      <c r="F131" s="108">
        <v>196</v>
      </c>
      <c r="G131" s="107"/>
      <c r="H131" s="107">
        <v>299</v>
      </c>
      <c r="I131" s="125">
        <v>299</v>
      </c>
      <c r="J131" s="126" t="s">
        <v>682</v>
      </c>
      <c r="K131" s="127">
        <v>103</v>
      </c>
      <c r="L131" s="128">
        <v>0.52551020408163296</v>
      </c>
      <c r="M131" s="129" t="s">
        <v>599</v>
      </c>
      <c r="N131" s="130">
        <v>42620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55</v>
      </c>
      <c r="B132" s="105">
        <v>42473</v>
      </c>
      <c r="C132" s="105"/>
      <c r="D132" s="106" t="s">
        <v>756</v>
      </c>
      <c r="E132" s="107" t="s">
        <v>623</v>
      </c>
      <c r="F132" s="108">
        <v>88</v>
      </c>
      <c r="G132" s="107"/>
      <c r="H132" s="107">
        <v>103</v>
      </c>
      <c r="I132" s="125">
        <v>103</v>
      </c>
      <c r="J132" s="126" t="s">
        <v>682</v>
      </c>
      <c r="K132" s="127">
        <v>15</v>
      </c>
      <c r="L132" s="128">
        <v>0.170454545454545</v>
      </c>
      <c r="M132" s="129" t="s">
        <v>599</v>
      </c>
      <c r="N132" s="130">
        <v>42530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56</v>
      </c>
      <c r="B133" s="105">
        <v>42492</v>
      </c>
      <c r="C133" s="105"/>
      <c r="D133" s="106" t="s">
        <v>699</v>
      </c>
      <c r="E133" s="107" t="s">
        <v>623</v>
      </c>
      <c r="F133" s="108">
        <v>127.5</v>
      </c>
      <c r="G133" s="107"/>
      <c r="H133" s="107">
        <v>148</v>
      </c>
      <c r="I133" s="125" t="s">
        <v>700</v>
      </c>
      <c r="J133" s="126" t="s">
        <v>682</v>
      </c>
      <c r="K133" s="127">
        <f>H133-F133</f>
        <v>20.5</v>
      </c>
      <c r="L133" s="128">
        <f>K133/F133</f>
        <v>0.16078431372549021</v>
      </c>
      <c r="M133" s="129" t="s">
        <v>599</v>
      </c>
      <c r="N133" s="130">
        <v>42564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57</v>
      </c>
      <c r="B134" s="105">
        <v>42493</v>
      </c>
      <c r="C134" s="105"/>
      <c r="D134" s="106" t="s">
        <v>701</v>
      </c>
      <c r="E134" s="107" t="s">
        <v>623</v>
      </c>
      <c r="F134" s="108">
        <v>675</v>
      </c>
      <c r="G134" s="107"/>
      <c r="H134" s="107">
        <v>815</v>
      </c>
      <c r="I134" s="125" t="s">
        <v>702</v>
      </c>
      <c r="J134" s="126" t="s">
        <v>682</v>
      </c>
      <c r="K134" s="127">
        <f>H134-F134</f>
        <v>140</v>
      </c>
      <c r="L134" s="128">
        <f>K134/F134</f>
        <v>0.2074074074074074</v>
      </c>
      <c r="M134" s="129" t="s">
        <v>599</v>
      </c>
      <c r="N134" s="130">
        <v>43154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58</v>
      </c>
      <c r="B135" s="109">
        <v>42522</v>
      </c>
      <c r="C135" s="109"/>
      <c r="D135" s="110" t="s">
        <v>757</v>
      </c>
      <c r="E135" s="111" t="s">
        <v>623</v>
      </c>
      <c r="F135" s="112">
        <v>500</v>
      </c>
      <c r="G135" s="112"/>
      <c r="H135" s="113">
        <v>232.5</v>
      </c>
      <c r="I135" s="131" t="s">
        <v>758</v>
      </c>
      <c r="J135" s="132" t="s">
        <v>759</v>
      </c>
      <c r="K135" s="133">
        <f>H135-F135</f>
        <v>-267.5</v>
      </c>
      <c r="L135" s="134">
        <f>K135/F135</f>
        <v>-0.53500000000000003</v>
      </c>
      <c r="M135" s="135" t="s">
        <v>663</v>
      </c>
      <c r="N135" s="136">
        <v>43735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59</v>
      </c>
      <c r="B136" s="105">
        <v>42527</v>
      </c>
      <c r="C136" s="105"/>
      <c r="D136" s="106" t="s">
        <v>703</v>
      </c>
      <c r="E136" s="107" t="s">
        <v>623</v>
      </c>
      <c r="F136" s="108">
        <v>110</v>
      </c>
      <c r="G136" s="107"/>
      <c r="H136" s="107">
        <v>126.5</v>
      </c>
      <c r="I136" s="125">
        <v>125</v>
      </c>
      <c r="J136" s="126" t="s">
        <v>632</v>
      </c>
      <c r="K136" s="127">
        <f>H136-F136</f>
        <v>16.5</v>
      </c>
      <c r="L136" s="128">
        <f>K136/F136</f>
        <v>0.15</v>
      </c>
      <c r="M136" s="129" t="s">
        <v>599</v>
      </c>
      <c r="N136" s="130">
        <v>42552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60</v>
      </c>
      <c r="B137" s="105">
        <v>42538</v>
      </c>
      <c r="C137" s="105"/>
      <c r="D137" s="106" t="s">
        <v>704</v>
      </c>
      <c r="E137" s="107" t="s">
        <v>623</v>
      </c>
      <c r="F137" s="108">
        <v>44</v>
      </c>
      <c r="G137" s="107"/>
      <c r="H137" s="107">
        <v>69.5</v>
      </c>
      <c r="I137" s="125">
        <v>69.5</v>
      </c>
      <c r="J137" s="126" t="s">
        <v>705</v>
      </c>
      <c r="K137" s="127">
        <f>H137-F137</f>
        <v>25.5</v>
      </c>
      <c r="L137" s="128">
        <f>K137/F137</f>
        <v>0.57954545454545459</v>
      </c>
      <c r="M137" s="129" t="s">
        <v>599</v>
      </c>
      <c r="N137" s="130">
        <v>42977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61</v>
      </c>
      <c r="B138" s="105">
        <v>42549</v>
      </c>
      <c r="C138" s="105"/>
      <c r="D138" s="147" t="s">
        <v>760</v>
      </c>
      <c r="E138" s="107" t="s">
        <v>623</v>
      </c>
      <c r="F138" s="108">
        <v>262.5</v>
      </c>
      <c r="G138" s="107"/>
      <c r="H138" s="107">
        <v>340</v>
      </c>
      <c r="I138" s="125">
        <v>333</v>
      </c>
      <c r="J138" s="126" t="s">
        <v>761</v>
      </c>
      <c r="K138" s="127">
        <v>77.5</v>
      </c>
      <c r="L138" s="128">
        <v>0.29523809523809502</v>
      </c>
      <c r="M138" s="129" t="s">
        <v>599</v>
      </c>
      <c r="N138" s="130">
        <v>43017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62</v>
      </c>
      <c r="B139" s="105">
        <v>42549</v>
      </c>
      <c r="C139" s="105"/>
      <c r="D139" s="147" t="s">
        <v>762</v>
      </c>
      <c r="E139" s="107" t="s">
        <v>623</v>
      </c>
      <c r="F139" s="108">
        <v>840</v>
      </c>
      <c r="G139" s="107"/>
      <c r="H139" s="107">
        <v>1230</v>
      </c>
      <c r="I139" s="125">
        <v>1230</v>
      </c>
      <c r="J139" s="126" t="s">
        <v>682</v>
      </c>
      <c r="K139" s="127">
        <v>390</v>
      </c>
      <c r="L139" s="128">
        <v>0.46428571428571402</v>
      </c>
      <c r="M139" s="129" t="s">
        <v>599</v>
      </c>
      <c r="N139" s="130">
        <v>42649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364">
        <v>63</v>
      </c>
      <c r="B140" s="142">
        <v>42556</v>
      </c>
      <c r="C140" s="142"/>
      <c r="D140" s="143" t="s">
        <v>706</v>
      </c>
      <c r="E140" s="144" t="s">
        <v>623</v>
      </c>
      <c r="F140" s="145">
        <v>395</v>
      </c>
      <c r="G140" s="146"/>
      <c r="H140" s="146">
        <f>(468.5+342.5)/2</f>
        <v>405.5</v>
      </c>
      <c r="I140" s="146">
        <v>510</v>
      </c>
      <c r="J140" s="169" t="s">
        <v>707</v>
      </c>
      <c r="K140" s="170">
        <f t="shared" ref="K140:K146" si="10">H140-F140</f>
        <v>10.5</v>
      </c>
      <c r="L140" s="171">
        <f t="shared" ref="L140:L146" si="11">K140/F140</f>
        <v>2.6582278481012658E-2</v>
      </c>
      <c r="M140" s="172" t="s">
        <v>708</v>
      </c>
      <c r="N140" s="173">
        <v>43606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64</v>
      </c>
      <c r="B141" s="109">
        <v>42584</v>
      </c>
      <c r="C141" s="109"/>
      <c r="D141" s="110" t="s">
        <v>709</v>
      </c>
      <c r="E141" s="111" t="s">
        <v>600</v>
      </c>
      <c r="F141" s="112">
        <f>169.5-12.8</f>
        <v>156.69999999999999</v>
      </c>
      <c r="G141" s="112"/>
      <c r="H141" s="113">
        <v>77</v>
      </c>
      <c r="I141" s="131" t="s">
        <v>710</v>
      </c>
      <c r="J141" s="383" t="s">
        <v>3401</v>
      </c>
      <c r="K141" s="133">
        <f t="shared" si="10"/>
        <v>-79.699999999999989</v>
      </c>
      <c r="L141" s="134">
        <f t="shared" si="11"/>
        <v>-0.50861518825781749</v>
      </c>
      <c r="M141" s="135" t="s">
        <v>663</v>
      </c>
      <c r="N141" s="136">
        <v>43522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65</v>
      </c>
      <c r="B142" s="109">
        <v>42586</v>
      </c>
      <c r="C142" s="109"/>
      <c r="D142" s="110" t="s">
        <v>711</v>
      </c>
      <c r="E142" s="111" t="s">
        <v>623</v>
      </c>
      <c r="F142" s="112">
        <v>400</v>
      </c>
      <c r="G142" s="112"/>
      <c r="H142" s="113">
        <v>305</v>
      </c>
      <c r="I142" s="131">
        <v>475</v>
      </c>
      <c r="J142" s="132" t="s">
        <v>712</v>
      </c>
      <c r="K142" s="133">
        <f t="shared" si="10"/>
        <v>-95</v>
      </c>
      <c r="L142" s="134">
        <f t="shared" si="11"/>
        <v>-0.23749999999999999</v>
      </c>
      <c r="M142" s="135" t="s">
        <v>663</v>
      </c>
      <c r="N142" s="136">
        <v>43606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66</v>
      </c>
      <c r="B143" s="105">
        <v>42593</v>
      </c>
      <c r="C143" s="105"/>
      <c r="D143" s="106" t="s">
        <v>713</v>
      </c>
      <c r="E143" s="107" t="s">
        <v>623</v>
      </c>
      <c r="F143" s="108">
        <v>86.5</v>
      </c>
      <c r="G143" s="107"/>
      <c r="H143" s="107">
        <v>130</v>
      </c>
      <c r="I143" s="125">
        <v>130</v>
      </c>
      <c r="J143" s="140" t="s">
        <v>714</v>
      </c>
      <c r="K143" s="127">
        <f t="shared" si="10"/>
        <v>43.5</v>
      </c>
      <c r="L143" s="128">
        <f t="shared" si="11"/>
        <v>0.50289017341040465</v>
      </c>
      <c r="M143" s="129" t="s">
        <v>599</v>
      </c>
      <c r="N143" s="130">
        <v>43091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67</v>
      </c>
      <c r="B144" s="109">
        <v>42600</v>
      </c>
      <c r="C144" s="109"/>
      <c r="D144" s="110" t="s">
        <v>381</v>
      </c>
      <c r="E144" s="111" t="s">
        <v>623</v>
      </c>
      <c r="F144" s="112">
        <v>133.5</v>
      </c>
      <c r="G144" s="112"/>
      <c r="H144" s="113">
        <v>126.5</v>
      </c>
      <c r="I144" s="131">
        <v>178</v>
      </c>
      <c r="J144" s="132" t="s">
        <v>715</v>
      </c>
      <c r="K144" s="133">
        <f t="shared" si="10"/>
        <v>-7</v>
      </c>
      <c r="L144" s="134">
        <f t="shared" si="11"/>
        <v>-5.2434456928838954E-2</v>
      </c>
      <c r="M144" s="135" t="s">
        <v>663</v>
      </c>
      <c r="N144" s="136">
        <v>42615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68</v>
      </c>
      <c r="B145" s="105">
        <v>42613</v>
      </c>
      <c r="C145" s="105"/>
      <c r="D145" s="106" t="s">
        <v>716</v>
      </c>
      <c r="E145" s="107" t="s">
        <v>623</v>
      </c>
      <c r="F145" s="108">
        <v>560</v>
      </c>
      <c r="G145" s="107"/>
      <c r="H145" s="107">
        <v>725</v>
      </c>
      <c r="I145" s="125">
        <v>725</v>
      </c>
      <c r="J145" s="126" t="s">
        <v>625</v>
      </c>
      <c r="K145" s="127">
        <f t="shared" si="10"/>
        <v>165</v>
      </c>
      <c r="L145" s="128">
        <f t="shared" si="11"/>
        <v>0.29464285714285715</v>
      </c>
      <c r="M145" s="129" t="s">
        <v>599</v>
      </c>
      <c r="N145" s="130">
        <v>42456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69</v>
      </c>
      <c r="B146" s="105">
        <v>42614</v>
      </c>
      <c r="C146" s="105"/>
      <c r="D146" s="106" t="s">
        <v>717</v>
      </c>
      <c r="E146" s="107" t="s">
        <v>623</v>
      </c>
      <c r="F146" s="108">
        <v>160.5</v>
      </c>
      <c r="G146" s="107"/>
      <c r="H146" s="107">
        <v>210</v>
      </c>
      <c r="I146" s="125">
        <v>210</v>
      </c>
      <c r="J146" s="126" t="s">
        <v>625</v>
      </c>
      <c r="K146" s="127">
        <f t="shared" si="10"/>
        <v>49.5</v>
      </c>
      <c r="L146" s="128">
        <f t="shared" si="11"/>
        <v>0.30841121495327101</v>
      </c>
      <c r="M146" s="129" t="s">
        <v>599</v>
      </c>
      <c r="N146" s="130">
        <v>42871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70</v>
      </c>
      <c r="B147" s="105">
        <v>42646</v>
      </c>
      <c r="C147" s="105"/>
      <c r="D147" s="147" t="s">
        <v>405</v>
      </c>
      <c r="E147" s="107" t="s">
        <v>623</v>
      </c>
      <c r="F147" s="108">
        <v>430</v>
      </c>
      <c r="G147" s="107"/>
      <c r="H147" s="107">
        <v>596</v>
      </c>
      <c r="I147" s="125">
        <v>575</v>
      </c>
      <c r="J147" s="126" t="s">
        <v>763</v>
      </c>
      <c r="K147" s="127">
        <v>166</v>
      </c>
      <c r="L147" s="128">
        <v>0.38604651162790699</v>
      </c>
      <c r="M147" s="129" t="s">
        <v>599</v>
      </c>
      <c r="N147" s="130">
        <v>42769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71</v>
      </c>
      <c r="B148" s="105">
        <v>42657</v>
      </c>
      <c r="C148" s="105"/>
      <c r="D148" s="106" t="s">
        <v>718</v>
      </c>
      <c r="E148" s="107" t="s">
        <v>623</v>
      </c>
      <c r="F148" s="108">
        <v>280</v>
      </c>
      <c r="G148" s="107"/>
      <c r="H148" s="107">
        <v>345</v>
      </c>
      <c r="I148" s="125">
        <v>345</v>
      </c>
      <c r="J148" s="126" t="s">
        <v>625</v>
      </c>
      <c r="K148" s="127">
        <f t="shared" ref="K148:K153" si="12">H148-F148</f>
        <v>65</v>
      </c>
      <c r="L148" s="128">
        <f>K148/F148</f>
        <v>0.23214285714285715</v>
      </c>
      <c r="M148" s="129" t="s">
        <v>599</v>
      </c>
      <c r="N148" s="130">
        <v>42814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72</v>
      </c>
      <c r="B149" s="105">
        <v>42657</v>
      </c>
      <c r="C149" s="105"/>
      <c r="D149" s="106" t="s">
        <v>719</v>
      </c>
      <c r="E149" s="107" t="s">
        <v>623</v>
      </c>
      <c r="F149" s="108">
        <v>245</v>
      </c>
      <c r="G149" s="107"/>
      <c r="H149" s="107">
        <v>325.5</v>
      </c>
      <c r="I149" s="125">
        <v>330</v>
      </c>
      <c r="J149" s="126" t="s">
        <v>720</v>
      </c>
      <c r="K149" s="127">
        <f t="shared" si="12"/>
        <v>80.5</v>
      </c>
      <c r="L149" s="128">
        <f>K149/F149</f>
        <v>0.32857142857142857</v>
      </c>
      <c r="M149" s="129" t="s">
        <v>599</v>
      </c>
      <c r="N149" s="130">
        <v>42769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73</v>
      </c>
      <c r="B150" s="105">
        <v>42660</v>
      </c>
      <c r="C150" s="105"/>
      <c r="D150" s="106" t="s">
        <v>349</v>
      </c>
      <c r="E150" s="107" t="s">
        <v>623</v>
      </c>
      <c r="F150" s="108">
        <v>125</v>
      </c>
      <c r="G150" s="107"/>
      <c r="H150" s="107">
        <v>160</v>
      </c>
      <c r="I150" s="125">
        <v>160</v>
      </c>
      <c r="J150" s="126" t="s">
        <v>682</v>
      </c>
      <c r="K150" s="127">
        <f t="shared" si="12"/>
        <v>35</v>
      </c>
      <c r="L150" s="128">
        <v>0.28000000000000003</v>
      </c>
      <c r="M150" s="129" t="s">
        <v>599</v>
      </c>
      <c r="N150" s="130">
        <v>42803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74</v>
      </c>
      <c r="B151" s="105">
        <v>42660</v>
      </c>
      <c r="C151" s="105"/>
      <c r="D151" s="106" t="s">
        <v>483</v>
      </c>
      <c r="E151" s="107" t="s">
        <v>623</v>
      </c>
      <c r="F151" s="108">
        <v>114</v>
      </c>
      <c r="G151" s="107"/>
      <c r="H151" s="107">
        <v>145</v>
      </c>
      <c r="I151" s="125">
        <v>145</v>
      </c>
      <c r="J151" s="126" t="s">
        <v>682</v>
      </c>
      <c r="K151" s="127">
        <f t="shared" si="12"/>
        <v>31</v>
      </c>
      <c r="L151" s="128">
        <f>K151/F151</f>
        <v>0.27192982456140352</v>
      </c>
      <c r="M151" s="129" t="s">
        <v>599</v>
      </c>
      <c r="N151" s="130">
        <v>42859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75</v>
      </c>
      <c r="B152" s="105">
        <v>42660</v>
      </c>
      <c r="C152" s="105"/>
      <c r="D152" s="106" t="s">
        <v>721</v>
      </c>
      <c r="E152" s="107" t="s">
        <v>623</v>
      </c>
      <c r="F152" s="108">
        <v>212</v>
      </c>
      <c r="G152" s="107"/>
      <c r="H152" s="107">
        <v>280</v>
      </c>
      <c r="I152" s="125">
        <v>276</v>
      </c>
      <c r="J152" s="126" t="s">
        <v>722</v>
      </c>
      <c r="K152" s="127">
        <f t="shared" si="12"/>
        <v>68</v>
      </c>
      <c r="L152" s="128">
        <f>K152/F152</f>
        <v>0.32075471698113206</v>
      </c>
      <c r="M152" s="129" t="s">
        <v>599</v>
      </c>
      <c r="N152" s="130">
        <v>42858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76</v>
      </c>
      <c r="B153" s="105">
        <v>42678</v>
      </c>
      <c r="C153" s="105"/>
      <c r="D153" s="106" t="s">
        <v>151</v>
      </c>
      <c r="E153" s="107" t="s">
        <v>623</v>
      </c>
      <c r="F153" s="108">
        <v>155</v>
      </c>
      <c r="G153" s="107"/>
      <c r="H153" s="107">
        <v>210</v>
      </c>
      <c r="I153" s="125">
        <v>210</v>
      </c>
      <c r="J153" s="126" t="s">
        <v>723</v>
      </c>
      <c r="K153" s="127">
        <f t="shared" si="12"/>
        <v>55</v>
      </c>
      <c r="L153" s="128">
        <f>K153/F153</f>
        <v>0.35483870967741937</v>
      </c>
      <c r="M153" s="129" t="s">
        <v>599</v>
      </c>
      <c r="N153" s="130">
        <v>42944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77</v>
      </c>
      <c r="B154" s="109">
        <v>42710</v>
      </c>
      <c r="C154" s="109"/>
      <c r="D154" s="110" t="s">
        <v>764</v>
      </c>
      <c r="E154" s="111" t="s">
        <v>623</v>
      </c>
      <c r="F154" s="112">
        <v>150.5</v>
      </c>
      <c r="G154" s="112"/>
      <c r="H154" s="113">
        <v>72.5</v>
      </c>
      <c r="I154" s="131">
        <v>174</v>
      </c>
      <c r="J154" s="132" t="s">
        <v>765</v>
      </c>
      <c r="K154" s="133">
        <v>-78</v>
      </c>
      <c r="L154" s="134">
        <v>-0.51827242524916906</v>
      </c>
      <c r="M154" s="135" t="s">
        <v>663</v>
      </c>
      <c r="N154" s="136">
        <v>43333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78</v>
      </c>
      <c r="B155" s="105">
        <v>42712</v>
      </c>
      <c r="C155" s="105"/>
      <c r="D155" s="106" t="s">
        <v>125</v>
      </c>
      <c r="E155" s="107" t="s">
        <v>623</v>
      </c>
      <c r="F155" s="108">
        <v>380</v>
      </c>
      <c r="G155" s="107"/>
      <c r="H155" s="107">
        <v>478</v>
      </c>
      <c r="I155" s="125">
        <v>468</v>
      </c>
      <c r="J155" s="126" t="s">
        <v>682</v>
      </c>
      <c r="K155" s="127">
        <f>H155-F155</f>
        <v>98</v>
      </c>
      <c r="L155" s="128">
        <f>K155/F155</f>
        <v>0.25789473684210529</v>
      </c>
      <c r="M155" s="129" t="s">
        <v>599</v>
      </c>
      <c r="N155" s="130">
        <v>43025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79</v>
      </c>
      <c r="B156" s="105">
        <v>42734</v>
      </c>
      <c r="C156" s="105"/>
      <c r="D156" s="106" t="s">
        <v>248</v>
      </c>
      <c r="E156" s="107" t="s">
        <v>623</v>
      </c>
      <c r="F156" s="108">
        <v>305</v>
      </c>
      <c r="G156" s="107"/>
      <c r="H156" s="107">
        <v>375</v>
      </c>
      <c r="I156" s="125">
        <v>375</v>
      </c>
      <c r="J156" s="126" t="s">
        <v>682</v>
      </c>
      <c r="K156" s="127">
        <f>H156-F156</f>
        <v>70</v>
      </c>
      <c r="L156" s="128">
        <f>K156/F156</f>
        <v>0.22950819672131148</v>
      </c>
      <c r="M156" s="129" t="s">
        <v>599</v>
      </c>
      <c r="N156" s="130">
        <v>42768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80</v>
      </c>
      <c r="B157" s="105">
        <v>42739</v>
      </c>
      <c r="C157" s="105"/>
      <c r="D157" s="106" t="s">
        <v>351</v>
      </c>
      <c r="E157" s="107" t="s">
        <v>623</v>
      </c>
      <c r="F157" s="108">
        <v>99.5</v>
      </c>
      <c r="G157" s="107"/>
      <c r="H157" s="107">
        <v>158</v>
      </c>
      <c r="I157" s="125">
        <v>158</v>
      </c>
      <c r="J157" s="126" t="s">
        <v>682</v>
      </c>
      <c r="K157" s="127">
        <f>H157-F157</f>
        <v>58.5</v>
      </c>
      <c r="L157" s="128">
        <f>K157/F157</f>
        <v>0.5879396984924623</v>
      </c>
      <c r="M157" s="129" t="s">
        <v>599</v>
      </c>
      <c r="N157" s="130">
        <v>42898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81</v>
      </c>
      <c r="B158" s="105">
        <v>42739</v>
      </c>
      <c r="C158" s="105"/>
      <c r="D158" s="106" t="s">
        <v>351</v>
      </c>
      <c r="E158" s="107" t="s">
        <v>623</v>
      </c>
      <c r="F158" s="108">
        <v>99.5</v>
      </c>
      <c r="G158" s="107"/>
      <c r="H158" s="107">
        <v>158</v>
      </c>
      <c r="I158" s="125">
        <v>158</v>
      </c>
      <c r="J158" s="126" t="s">
        <v>682</v>
      </c>
      <c r="K158" s="127">
        <v>58.5</v>
      </c>
      <c r="L158" s="128">
        <v>0.58793969849246197</v>
      </c>
      <c r="M158" s="129" t="s">
        <v>599</v>
      </c>
      <c r="N158" s="130">
        <v>42898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82</v>
      </c>
      <c r="B159" s="105">
        <v>42786</v>
      </c>
      <c r="C159" s="105"/>
      <c r="D159" s="106" t="s">
        <v>169</v>
      </c>
      <c r="E159" s="107" t="s">
        <v>623</v>
      </c>
      <c r="F159" s="108">
        <v>140.5</v>
      </c>
      <c r="G159" s="107"/>
      <c r="H159" s="107">
        <v>220</v>
      </c>
      <c r="I159" s="125">
        <v>220</v>
      </c>
      <c r="J159" s="126" t="s">
        <v>682</v>
      </c>
      <c r="K159" s="127">
        <f>H159-F159</f>
        <v>79.5</v>
      </c>
      <c r="L159" s="128">
        <f>K159/F159</f>
        <v>0.5658362989323843</v>
      </c>
      <c r="M159" s="129" t="s">
        <v>599</v>
      </c>
      <c r="N159" s="130">
        <v>42864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83</v>
      </c>
      <c r="B160" s="105">
        <v>42786</v>
      </c>
      <c r="C160" s="105"/>
      <c r="D160" s="106" t="s">
        <v>766</v>
      </c>
      <c r="E160" s="107" t="s">
        <v>623</v>
      </c>
      <c r="F160" s="108">
        <v>202.5</v>
      </c>
      <c r="G160" s="107"/>
      <c r="H160" s="107">
        <v>234</v>
      </c>
      <c r="I160" s="125">
        <v>234</v>
      </c>
      <c r="J160" s="126" t="s">
        <v>682</v>
      </c>
      <c r="K160" s="127">
        <v>31.5</v>
      </c>
      <c r="L160" s="128">
        <v>0.155555555555556</v>
      </c>
      <c r="M160" s="129" t="s">
        <v>599</v>
      </c>
      <c r="N160" s="130">
        <v>42836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84</v>
      </c>
      <c r="B161" s="105">
        <v>42818</v>
      </c>
      <c r="C161" s="105"/>
      <c r="D161" s="106" t="s">
        <v>557</v>
      </c>
      <c r="E161" s="107" t="s">
        <v>623</v>
      </c>
      <c r="F161" s="108">
        <v>300.5</v>
      </c>
      <c r="G161" s="107"/>
      <c r="H161" s="107">
        <v>417.5</v>
      </c>
      <c r="I161" s="125">
        <v>420</v>
      </c>
      <c r="J161" s="126" t="s">
        <v>724</v>
      </c>
      <c r="K161" s="127">
        <f>H161-F161</f>
        <v>117</v>
      </c>
      <c r="L161" s="128">
        <f>K161/F161</f>
        <v>0.38935108153078202</v>
      </c>
      <c r="M161" s="129" t="s">
        <v>599</v>
      </c>
      <c r="N161" s="130">
        <v>43070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85</v>
      </c>
      <c r="B162" s="105">
        <v>42818</v>
      </c>
      <c r="C162" s="105"/>
      <c r="D162" s="106" t="s">
        <v>762</v>
      </c>
      <c r="E162" s="107" t="s">
        <v>623</v>
      </c>
      <c r="F162" s="108">
        <v>850</v>
      </c>
      <c r="G162" s="107"/>
      <c r="H162" s="107">
        <v>1042.5</v>
      </c>
      <c r="I162" s="125">
        <v>1023</v>
      </c>
      <c r="J162" s="126" t="s">
        <v>767</v>
      </c>
      <c r="K162" s="127">
        <v>192.5</v>
      </c>
      <c r="L162" s="128">
        <v>0.22647058823529401</v>
      </c>
      <c r="M162" s="129" t="s">
        <v>599</v>
      </c>
      <c r="N162" s="130">
        <v>42830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86</v>
      </c>
      <c r="B163" s="105">
        <v>42830</v>
      </c>
      <c r="C163" s="105"/>
      <c r="D163" s="106" t="s">
        <v>501</v>
      </c>
      <c r="E163" s="107" t="s">
        <v>623</v>
      </c>
      <c r="F163" s="108">
        <v>785</v>
      </c>
      <c r="G163" s="107"/>
      <c r="H163" s="107">
        <v>930</v>
      </c>
      <c r="I163" s="125">
        <v>920</v>
      </c>
      <c r="J163" s="126" t="s">
        <v>725</v>
      </c>
      <c r="K163" s="127">
        <f>H163-F163</f>
        <v>145</v>
      </c>
      <c r="L163" s="128">
        <f>K163/F163</f>
        <v>0.18471337579617833</v>
      </c>
      <c r="M163" s="129" t="s">
        <v>599</v>
      </c>
      <c r="N163" s="130">
        <v>42976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87</v>
      </c>
      <c r="B164" s="109">
        <v>42831</v>
      </c>
      <c r="C164" s="109"/>
      <c r="D164" s="110" t="s">
        <v>768</v>
      </c>
      <c r="E164" s="111" t="s">
        <v>623</v>
      </c>
      <c r="F164" s="112">
        <v>40</v>
      </c>
      <c r="G164" s="112"/>
      <c r="H164" s="113">
        <v>13.1</v>
      </c>
      <c r="I164" s="131">
        <v>60</v>
      </c>
      <c r="J164" s="137" t="s">
        <v>769</v>
      </c>
      <c r="K164" s="133">
        <v>-26.9</v>
      </c>
      <c r="L164" s="134">
        <v>-0.67249999999999999</v>
      </c>
      <c r="M164" s="135" t="s">
        <v>663</v>
      </c>
      <c r="N164" s="136">
        <v>43138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88</v>
      </c>
      <c r="B165" s="105">
        <v>42837</v>
      </c>
      <c r="C165" s="105"/>
      <c r="D165" s="106" t="s">
        <v>88</v>
      </c>
      <c r="E165" s="107" t="s">
        <v>623</v>
      </c>
      <c r="F165" s="108">
        <v>289.5</v>
      </c>
      <c r="G165" s="107"/>
      <c r="H165" s="107">
        <v>354</v>
      </c>
      <c r="I165" s="125">
        <v>360</v>
      </c>
      <c r="J165" s="126" t="s">
        <v>726</v>
      </c>
      <c r="K165" s="127">
        <f t="shared" ref="K165:K173" si="13">H165-F165</f>
        <v>64.5</v>
      </c>
      <c r="L165" s="128">
        <f t="shared" ref="L165:L173" si="14">K165/F165</f>
        <v>0.22279792746113988</v>
      </c>
      <c r="M165" s="129" t="s">
        <v>599</v>
      </c>
      <c r="N165" s="130">
        <v>43040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89</v>
      </c>
      <c r="B166" s="105">
        <v>42845</v>
      </c>
      <c r="C166" s="105"/>
      <c r="D166" s="106" t="s">
        <v>438</v>
      </c>
      <c r="E166" s="107" t="s">
        <v>623</v>
      </c>
      <c r="F166" s="108">
        <v>700</v>
      </c>
      <c r="G166" s="107"/>
      <c r="H166" s="107">
        <v>840</v>
      </c>
      <c r="I166" s="125">
        <v>840</v>
      </c>
      <c r="J166" s="126" t="s">
        <v>727</v>
      </c>
      <c r="K166" s="127">
        <f t="shared" si="13"/>
        <v>140</v>
      </c>
      <c r="L166" s="128">
        <f t="shared" si="14"/>
        <v>0.2</v>
      </c>
      <c r="M166" s="129" t="s">
        <v>599</v>
      </c>
      <c r="N166" s="130">
        <v>42893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90</v>
      </c>
      <c r="B167" s="105">
        <v>42887</v>
      </c>
      <c r="C167" s="105"/>
      <c r="D167" s="147" t="s">
        <v>363</v>
      </c>
      <c r="E167" s="107" t="s">
        <v>623</v>
      </c>
      <c r="F167" s="108">
        <v>130</v>
      </c>
      <c r="G167" s="107"/>
      <c r="H167" s="107">
        <v>144.25</v>
      </c>
      <c r="I167" s="125">
        <v>170</v>
      </c>
      <c r="J167" s="126" t="s">
        <v>728</v>
      </c>
      <c r="K167" s="127">
        <f t="shared" si="13"/>
        <v>14.25</v>
      </c>
      <c r="L167" s="128">
        <f t="shared" si="14"/>
        <v>0.10961538461538461</v>
      </c>
      <c r="M167" s="129" t="s">
        <v>599</v>
      </c>
      <c r="N167" s="130">
        <v>43675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91</v>
      </c>
      <c r="B168" s="105">
        <v>42901</v>
      </c>
      <c r="C168" s="105"/>
      <c r="D168" s="147" t="s">
        <v>729</v>
      </c>
      <c r="E168" s="107" t="s">
        <v>623</v>
      </c>
      <c r="F168" s="108">
        <v>214.5</v>
      </c>
      <c r="G168" s="107"/>
      <c r="H168" s="107">
        <v>262</v>
      </c>
      <c r="I168" s="125">
        <v>262</v>
      </c>
      <c r="J168" s="126" t="s">
        <v>730</v>
      </c>
      <c r="K168" s="127">
        <f t="shared" si="13"/>
        <v>47.5</v>
      </c>
      <c r="L168" s="128">
        <f t="shared" si="14"/>
        <v>0.22144522144522144</v>
      </c>
      <c r="M168" s="129" t="s">
        <v>599</v>
      </c>
      <c r="N168" s="130">
        <v>42977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92</v>
      </c>
      <c r="B169" s="153">
        <v>42933</v>
      </c>
      <c r="C169" s="153"/>
      <c r="D169" s="154" t="s">
        <v>731</v>
      </c>
      <c r="E169" s="155" t="s">
        <v>623</v>
      </c>
      <c r="F169" s="156">
        <v>370</v>
      </c>
      <c r="G169" s="155"/>
      <c r="H169" s="155">
        <v>447.5</v>
      </c>
      <c r="I169" s="177">
        <v>450</v>
      </c>
      <c r="J169" s="230" t="s">
        <v>682</v>
      </c>
      <c r="K169" s="127">
        <f t="shared" si="13"/>
        <v>77.5</v>
      </c>
      <c r="L169" s="179">
        <f t="shared" si="14"/>
        <v>0.20945945945945946</v>
      </c>
      <c r="M169" s="180" t="s">
        <v>599</v>
      </c>
      <c r="N169" s="181">
        <v>43035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93</v>
      </c>
      <c r="B170" s="153">
        <v>42943</v>
      </c>
      <c r="C170" s="153"/>
      <c r="D170" s="154" t="s">
        <v>167</v>
      </c>
      <c r="E170" s="155" t="s">
        <v>623</v>
      </c>
      <c r="F170" s="156">
        <v>657.5</v>
      </c>
      <c r="G170" s="155"/>
      <c r="H170" s="155">
        <v>825</v>
      </c>
      <c r="I170" s="177">
        <v>820</v>
      </c>
      <c r="J170" s="230" t="s">
        <v>682</v>
      </c>
      <c r="K170" s="127">
        <f t="shared" si="13"/>
        <v>167.5</v>
      </c>
      <c r="L170" s="179">
        <f t="shared" si="14"/>
        <v>0.25475285171102663</v>
      </c>
      <c r="M170" s="180" t="s">
        <v>599</v>
      </c>
      <c r="N170" s="181">
        <v>43090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94</v>
      </c>
      <c r="B171" s="105">
        <v>42964</v>
      </c>
      <c r="C171" s="105"/>
      <c r="D171" s="106" t="s">
        <v>368</v>
      </c>
      <c r="E171" s="107" t="s">
        <v>623</v>
      </c>
      <c r="F171" s="108">
        <v>605</v>
      </c>
      <c r="G171" s="107"/>
      <c r="H171" s="107">
        <v>750</v>
      </c>
      <c r="I171" s="125">
        <v>750</v>
      </c>
      <c r="J171" s="126" t="s">
        <v>725</v>
      </c>
      <c r="K171" s="127">
        <f t="shared" si="13"/>
        <v>145</v>
      </c>
      <c r="L171" s="128">
        <f t="shared" si="14"/>
        <v>0.23966942148760331</v>
      </c>
      <c r="M171" s="129" t="s">
        <v>599</v>
      </c>
      <c r="N171" s="130">
        <v>43027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5">
        <v>95</v>
      </c>
      <c r="B172" s="148">
        <v>42979</v>
      </c>
      <c r="C172" s="148"/>
      <c r="D172" s="149" t="s">
        <v>509</v>
      </c>
      <c r="E172" s="150" t="s">
        <v>623</v>
      </c>
      <c r="F172" s="151">
        <v>255</v>
      </c>
      <c r="G172" s="152"/>
      <c r="H172" s="152">
        <v>217.25</v>
      </c>
      <c r="I172" s="152">
        <v>320</v>
      </c>
      <c r="J172" s="174" t="s">
        <v>732</v>
      </c>
      <c r="K172" s="133">
        <f t="shared" si="13"/>
        <v>-37.75</v>
      </c>
      <c r="L172" s="175">
        <f t="shared" si="14"/>
        <v>-0.14803921568627451</v>
      </c>
      <c r="M172" s="135" t="s">
        <v>663</v>
      </c>
      <c r="N172" s="176">
        <v>43661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96</v>
      </c>
      <c r="B173" s="105">
        <v>42997</v>
      </c>
      <c r="C173" s="105"/>
      <c r="D173" s="106" t="s">
        <v>733</v>
      </c>
      <c r="E173" s="107" t="s">
        <v>623</v>
      </c>
      <c r="F173" s="108">
        <v>215</v>
      </c>
      <c r="G173" s="107"/>
      <c r="H173" s="107">
        <v>258</v>
      </c>
      <c r="I173" s="125">
        <v>258</v>
      </c>
      <c r="J173" s="126" t="s">
        <v>682</v>
      </c>
      <c r="K173" s="127">
        <f t="shared" si="13"/>
        <v>43</v>
      </c>
      <c r="L173" s="128">
        <f t="shared" si="14"/>
        <v>0.2</v>
      </c>
      <c r="M173" s="129" t="s">
        <v>599</v>
      </c>
      <c r="N173" s="130">
        <v>43040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97</v>
      </c>
      <c r="B174" s="105">
        <v>42997</v>
      </c>
      <c r="C174" s="105"/>
      <c r="D174" s="106" t="s">
        <v>733</v>
      </c>
      <c r="E174" s="107" t="s">
        <v>623</v>
      </c>
      <c r="F174" s="108">
        <v>215</v>
      </c>
      <c r="G174" s="107"/>
      <c r="H174" s="107">
        <v>258</v>
      </c>
      <c r="I174" s="125">
        <v>258</v>
      </c>
      <c r="J174" s="230" t="s">
        <v>682</v>
      </c>
      <c r="K174" s="127">
        <v>43</v>
      </c>
      <c r="L174" s="128">
        <v>0.2</v>
      </c>
      <c r="M174" s="129" t="s">
        <v>599</v>
      </c>
      <c r="N174" s="130">
        <v>43040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98</v>
      </c>
      <c r="B175" s="206">
        <v>42998</v>
      </c>
      <c r="C175" s="206"/>
      <c r="D175" s="374" t="s">
        <v>2979</v>
      </c>
      <c r="E175" s="207" t="s">
        <v>623</v>
      </c>
      <c r="F175" s="208">
        <v>75</v>
      </c>
      <c r="G175" s="207"/>
      <c r="H175" s="207">
        <v>90</v>
      </c>
      <c r="I175" s="231">
        <v>90</v>
      </c>
      <c r="J175" s="126" t="s">
        <v>734</v>
      </c>
      <c r="K175" s="127">
        <f t="shared" ref="K175:K180" si="15">H175-F175</f>
        <v>15</v>
      </c>
      <c r="L175" s="128">
        <f t="shared" ref="L175:L180" si="16">K175/F175</f>
        <v>0.2</v>
      </c>
      <c r="M175" s="129" t="s">
        <v>599</v>
      </c>
      <c r="N175" s="130">
        <v>43019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99</v>
      </c>
      <c r="B176" s="153">
        <v>43011</v>
      </c>
      <c r="C176" s="153"/>
      <c r="D176" s="154" t="s">
        <v>735</v>
      </c>
      <c r="E176" s="155" t="s">
        <v>623</v>
      </c>
      <c r="F176" s="156">
        <v>315</v>
      </c>
      <c r="G176" s="155"/>
      <c r="H176" s="155">
        <v>392</v>
      </c>
      <c r="I176" s="177">
        <v>384</v>
      </c>
      <c r="J176" s="230" t="s">
        <v>736</v>
      </c>
      <c r="K176" s="127">
        <f t="shared" si="15"/>
        <v>77</v>
      </c>
      <c r="L176" s="179">
        <f t="shared" si="16"/>
        <v>0.24444444444444444</v>
      </c>
      <c r="M176" s="180" t="s">
        <v>599</v>
      </c>
      <c r="N176" s="181">
        <v>43017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100</v>
      </c>
      <c r="B177" s="153">
        <v>43013</v>
      </c>
      <c r="C177" s="153"/>
      <c r="D177" s="154" t="s">
        <v>737</v>
      </c>
      <c r="E177" s="155" t="s">
        <v>623</v>
      </c>
      <c r="F177" s="156">
        <v>145</v>
      </c>
      <c r="G177" s="155"/>
      <c r="H177" s="155">
        <v>179</v>
      </c>
      <c r="I177" s="177">
        <v>180</v>
      </c>
      <c r="J177" s="230" t="s">
        <v>613</v>
      </c>
      <c r="K177" s="127">
        <f t="shared" si="15"/>
        <v>34</v>
      </c>
      <c r="L177" s="179">
        <f t="shared" si="16"/>
        <v>0.23448275862068965</v>
      </c>
      <c r="M177" s="180" t="s">
        <v>599</v>
      </c>
      <c r="N177" s="181">
        <v>43025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101</v>
      </c>
      <c r="B178" s="153">
        <v>43014</v>
      </c>
      <c r="C178" s="153"/>
      <c r="D178" s="154" t="s">
        <v>339</v>
      </c>
      <c r="E178" s="155" t="s">
        <v>623</v>
      </c>
      <c r="F178" s="156">
        <v>256</v>
      </c>
      <c r="G178" s="155"/>
      <c r="H178" s="155">
        <v>323</v>
      </c>
      <c r="I178" s="177">
        <v>320</v>
      </c>
      <c r="J178" s="230" t="s">
        <v>682</v>
      </c>
      <c r="K178" s="127">
        <f t="shared" si="15"/>
        <v>67</v>
      </c>
      <c r="L178" s="179">
        <f t="shared" si="16"/>
        <v>0.26171875</v>
      </c>
      <c r="M178" s="180" t="s">
        <v>599</v>
      </c>
      <c r="N178" s="181">
        <v>43067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102</v>
      </c>
      <c r="B179" s="153">
        <v>43017</v>
      </c>
      <c r="C179" s="153"/>
      <c r="D179" s="154" t="s">
        <v>360</v>
      </c>
      <c r="E179" s="155" t="s">
        <v>623</v>
      </c>
      <c r="F179" s="156">
        <v>137.5</v>
      </c>
      <c r="G179" s="155"/>
      <c r="H179" s="155">
        <v>184</v>
      </c>
      <c r="I179" s="177">
        <v>183</v>
      </c>
      <c r="J179" s="178" t="s">
        <v>738</v>
      </c>
      <c r="K179" s="127">
        <f t="shared" si="15"/>
        <v>46.5</v>
      </c>
      <c r="L179" s="179">
        <f t="shared" si="16"/>
        <v>0.33818181818181819</v>
      </c>
      <c r="M179" s="180" t="s">
        <v>599</v>
      </c>
      <c r="N179" s="181">
        <v>43108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103</v>
      </c>
      <c r="B180" s="153">
        <v>43018</v>
      </c>
      <c r="C180" s="153"/>
      <c r="D180" s="154" t="s">
        <v>739</v>
      </c>
      <c r="E180" s="155" t="s">
        <v>623</v>
      </c>
      <c r="F180" s="156">
        <v>125.5</v>
      </c>
      <c r="G180" s="155"/>
      <c r="H180" s="155">
        <v>158</v>
      </c>
      <c r="I180" s="177">
        <v>155</v>
      </c>
      <c r="J180" s="178" t="s">
        <v>740</v>
      </c>
      <c r="K180" s="127">
        <f t="shared" si="15"/>
        <v>32.5</v>
      </c>
      <c r="L180" s="179">
        <f t="shared" si="16"/>
        <v>0.25896414342629481</v>
      </c>
      <c r="M180" s="180" t="s">
        <v>599</v>
      </c>
      <c r="N180" s="181">
        <v>43067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104</v>
      </c>
      <c r="B181" s="153">
        <v>43018</v>
      </c>
      <c r="C181" s="153"/>
      <c r="D181" s="154" t="s">
        <v>770</v>
      </c>
      <c r="E181" s="155" t="s">
        <v>623</v>
      </c>
      <c r="F181" s="156">
        <v>895</v>
      </c>
      <c r="G181" s="155"/>
      <c r="H181" s="155">
        <v>1122.5</v>
      </c>
      <c r="I181" s="177">
        <v>1078</v>
      </c>
      <c r="J181" s="178" t="s">
        <v>771</v>
      </c>
      <c r="K181" s="127">
        <v>227.5</v>
      </c>
      <c r="L181" s="179">
        <v>0.25418994413407803</v>
      </c>
      <c r="M181" s="180" t="s">
        <v>599</v>
      </c>
      <c r="N181" s="181">
        <v>43117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105</v>
      </c>
      <c r="B182" s="153">
        <v>43020</v>
      </c>
      <c r="C182" s="153"/>
      <c r="D182" s="154" t="s">
        <v>347</v>
      </c>
      <c r="E182" s="155" t="s">
        <v>623</v>
      </c>
      <c r="F182" s="156">
        <v>525</v>
      </c>
      <c r="G182" s="155"/>
      <c r="H182" s="155">
        <v>629</v>
      </c>
      <c r="I182" s="177">
        <v>629</v>
      </c>
      <c r="J182" s="230" t="s">
        <v>682</v>
      </c>
      <c r="K182" s="127">
        <v>104</v>
      </c>
      <c r="L182" s="179">
        <v>0.19809523809523799</v>
      </c>
      <c r="M182" s="180" t="s">
        <v>599</v>
      </c>
      <c r="N182" s="181">
        <v>43119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106</v>
      </c>
      <c r="B183" s="153">
        <v>43046</v>
      </c>
      <c r="C183" s="153"/>
      <c r="D183" s="154" t="s">
        <v>393</v>
      </c>
      <c r="E183" s="155" t="s">
        <v>623</v>
      </c>
      <c r="F183" s="156">
        <v>740</v>
      </c>
      <c r="G183" s="155"/>
      <c r="H183" s="155">
        <v>892.5</v>
      </c>
      <c r="I183" s="177">
        <v>900</v>
      </c>
      <c r="J183" s="178" t="s">
        <v>741</v>
      </c>
      <c r="K183" s="127">
        <f>H183-F183</f>
        <v>152.5</v>
      </c>
      <c r="L183" s="179">
        <f>K183/F183</f>
        <v>0.20608108108108109</v>
      </c>
      <c r="M183" s="180" t="s">
        <v>599</v>
      </c>
      <c r="N183" s="181">
        <v>43052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107</v>
      </c>
      <c r="B184" s="105">
        <v>43073</v>
      </c>
      <c r="C184" s="105"/>
      <c r="D184" s="106" t="s">
        <v>742</v>
      </c>
      <c r="E184" s="107" t="s">
        <v>623</v>
      </c>
      <c r="F184" s="108">
        <v>118.5</v>
      </c>
      <c r="G184" s="107"/>
      <c r="H184" s="107">
        <v>143.5</v>
      </c>
      <c r="I184" s="125">
        <v>145</v>
      </c>
      <c r="J184" s="140" t="s">
        <v>743</v>
      </c>
      <c r="K184" s="127">
        <f>H184-F184</f>
        <v>25</v>
      </c>
      <c r="L184" s="128">
        <f>K184/F184</f>
        <v>0.2109704641350211</v>
      </c>
      <c r="M184" s="129" t="s">
        <v>599</v>
      </c>
      <c r="N184" s="130">
        <v>43097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108</v>
      </c>
      <c r="B185" s="109">
        <v>43090</v>
      </c>
      <c r="C185" s="109"/>
      <c r="D185" s="157" t="s">
        <v>443</v>
      </c>
      <c r="E185" s="111" t="s">
        <v>623</v>
      </c>
      <c r="F185" s="112">
        <v>715</v>
      </c>
      <c r="G185" s="112"/>
      <c r="H185" s="113">
        <v>500</v>
      </c>
      <c r="I185" s="131">
        <v>872</v>
      </c>
      <c r="J185" s="137" t="s">
        <v>744</v>
      </c>
      <c r="K185" s="133">
        <f>H185-F185</f>
        <v>-215</v>
      </c>
      <c r="L185" s="134">
        <f>K185/F185</f>
        <v>-0.30069930069930068</v>
      </c>
      <c r="M185" s="135" t="s">
        <v>663</v>
      </c>
      <c r="N185" s="136">
        <v>43670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109</v>
      </c>
      <c r="B186" s="105">
        <v>43098</v>
      </c>
      <c r="C186" s="105"/>
      <c r="D186" s="106" t="s">
        <v>735</v>
      </c>
      <c r="E186" s="107" t="s">
        <v>623</v>
      </c>
      <c r="F186" s="108">
        <v>435</v>
      </c>
      <c r="G186" s="107"/>
      <c r="H186" s="107">
        <v>542.5</v>
      </c>
      <c r="I186" s="125">
        <v>539</v>
      </c>
      <c r="J186" s="140" t="s">
        <v>682</v>
      </c>
      <c r="K186" s="127">
        <v>107.5</v>
      </c>
      <c r="L186" s="128">
        <v>0.247126436781609</v>
      </c>
      <c r="M186" s="129" t="s">
        <v>599</v>
      </c>
      <c r="N186" s="130">
        <v>43206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110</v>
      </c>
      <c r="B187" s="105">
        <v>43098</v>
      </c>
      <c r="C187" s="105"/>
      <c r="D187" s="106" t="s">
        <v>571</v>
      </c>
      <c r="E187" s="107" t="s">
        <v>623</v>
      </c>
      <c r="F187" s="108">
        <v>885</v>
      </c>
      <c r="G187" s="107"/>
      <c r="H187" s="107">
        <v>1090</v>
      </c>
      <c r="I187" s="125">
        <v>1084</v>
      </c>
      <c r="J187" s="140" t="s">
        <v>682</v>
      </c>
      <c r="K187" s="127">
        <v>205</v>
      </c>
      <c r="L187" s="128">
        <v>0.23163841807909599</v>
      </c>
      <c r="M187" s="129" t="s">
        <v>599</v>
      </c>
      <c r="N187" s="130">
        <v>43213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66">
        <v>111</v>
      </c>
      <c r="B188" s="347">
        <v>43192</v>
      </c>
      <c r="C188" s="347"/>
      <c r="D188" s="115" t="s">
        <v>752</v>
      </c>
      <c r="E188" s="350" t="s">
        <v>623</v>
      </c>
      <c r="F188" s="353">
        <v>478.5</v>
      </c>
      <c r="G188" s="350"/>
      <c r="H188" s="350">
        <v>442</v>
      </c>
      <c r="I188" s="356">
        <v>613</v>
      </c>
      <c r="J188" s="383" t="s">
        <v>3403</v>
      </c>
      <c r="K188" s="133">
        <f>H188-F188</f>
        <v>-36.5</v>
      </c>
      <c r="L188" s="134">
        <f>K188/F188</f>
        <v>-7.6280041797283177E-2</v>
      </c>
      <c r="M188" s="135" t="s">
        <v>663</v>
      </c>
      <c r="N188" s="136">
        <v>43762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112</v>
      </c>
      <c r="B189" s="109">
        <v>43194</v>
      </c>
      <c r="C189" s="109"/>
      <c r="D189" s="373" t="s">
        <v>2978</v>
      </c>
      <c r="E189" s="111" t="s">
        <v>623</v>
      </c>
      <c r="F189" s="112">
        <f>141.5-7.3</f>
        <v>134.19999999999999</v>
      </c>
      <c r="G189" s="112"/>
      <c r="H189" s="113">
        <v>77</v>
      </c>
      <c r="I189" s="131">
        <v>180</v>
      </c>
      <c r="J189" s="383" t="s">
        <v>3402</v>
      </c>
      <c r="K189" s="133">
        <f>H189-F189</f>
        <v>-57.199999999999989</v>
      </c>
      <c r="L189" s="134">
        <f>K189/F189</f>
        <v>-0.42622950819672129</v>
      </c>
      <c r="M189" s="135" t="s">
        <v>663</v>
      </c>
      <c r="N189" s="136">
        <v>43522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113</v>
      </c>
      <c r="B190" s="109">
        <v>43209</v>
      </c>
      <c r="C190" s="109"/>
      <c r="D190" s="110" t="s">
        <v>745</v>
      </c>
      <c r="E190" s="111" t="s">
        <v>623</v>
      </c>
      <c r="F190" s="112">
        <v>430</v>
      </c>
      <c r="G190" s="112"/>
      <c r="H190" s="113">
        <v>220</v>
      </c>
      <c r="I190" s="131">
        <v>537</v>
      </c>
      <c r="J190" s="137" t="s">
        <v>746</v>
      </c>
      <c r="K190" s="133">
        <f>H190-F190</f>
        <v>-210</v>
      </c>
      <c r="L190" s="134">
        <f>K190/F190</f>
        <v>-0.48837209302325579</v>
      </c>
      <c r="M190" s="135" t="s">
        <v>663</v>
      </c>
      <c r="N190" s="136">
        <v>43252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7">
        <v>114</v>
      </c>
      <c r="B191" s="158">
        <v>43220</v>
      </c>
      <c r="C191" s="158"/>
      <c r="D191" s="159" t="s">
        <v>394</v>
      </c>
      <c r="E191" s="160" t="s">
        <v>623</v>
      </c>
      <c r="F191" s="162">
        <v>153.5</v>
      </c>
      <c r="G191" s="162"/>
      <c r="H191" s="162">
        <v>196</v>
      </c>
      <c r="I191" s="162">
        <v>196</v>
      </c>
      <c r="J191" s="358" t="s">
        <v>3494</v>
      </c>
      <c r="K191" s="182">
        <f>H191-F191</f>
        <v>42.5</v>
      </c>
      <c r="L191" s="183">
        <f>K191/F191</f>
        <v>0.27687296416938112</v>
      </c>
      <c r="M191" s="161" t="s">
        <v>599</v>
      </c>
      <c r="N191" s="184">
        <v>43605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115</v>
      </c>
      <c r="B192" s="109">
        <v>43306</v>
      </c>
      <c r="C192" s="109"/>
      <c r="D192" s="110" t="s">
        <v>768</v>
      </c>
      <c r="E192" s="111" t="s">
        <v>623</v>
      </c>
      <c r="F192" s="112">
        <v>27.5</v>
      </c>
      <c r="G192" s="112"/>
      <c r="H192" s="113">
        <v>13.1</v>
      </c>
      <c r="I192" s="131">
        <v>60</v>
      </c>
      <c r="J192" s="137" t="s">
        <v>772</v>
      </c>
      <c r="K192" s="133">
        <v>-14.4</v>
      </c>
      <c r="L192" s="134">
        <v>-0.52363636363636401</v>
      </c>
      <c r="M192" s="135" t="s">
        <v>663</v>
      </c>
      <c r="N192" s="136">
        <v>43138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6">
        <v>116</v>
      </c>
      <c r="B193" s="347">
        <v>43318</v>
      </c>
      <c r="C193" s="347"/>
      <c r="D193" s="115" t="s">
        <v>747</v>
      </c>
      <c r="E193" s="350" t="s">
        <v>623</v>
      </c>
      <c r="F193" s="350">
        <v>148.5</v>
      </c>
      <c r="G193" s="350"/>
      <c r="H193" s="350">
        <v>102</v>
      </c>
      <c r="I193" s="356">
        <v>182</v>
      </c>
      <c r="J193" s="137" t="s">
        <v>3493</v>
      </c>
      <c r="K193" s="133">
        <f>H193-F193</f>
        <v>-46.5</v>
      </c>
      <c r="L193" s="134">
        <f>K193/F193</f>
        <v>-0.31313131313131315</v>
      </c>
      <c r="M193" s="135" t="s">
        <v>663</v>
      </c>
      <c r="N193" s="136">
        <v>43661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117</v>
      </c>
      <c r="B194" s="105">
        <v>43335</v>
      </c>
      <c r="C194" s="105"/>
      <c r="D194" s="106" t="s">
        <v>773</v>
      </c>
      <c r="E194" s="107" t="s">
        <v>623</v>
      </c>
      <c r="F194" s="155">
        <v>285</v>
      </c>
      <c r="G194" s="107"/>
      <c r="H194" s="107">
        <v>355</v>
      </c>
      <c r="I194" s="125">
        <v>364</v>
      </c>
      <c r="J194" s="140" t="s">
        <v>774</v>
      </c>
      <c r="K194" s="127">
        <v>70</v>
      </c>
      <c r="L194" s="128">
        <v>0.24561403508771901</v>
      </c>
      <c r="M194" s="129" t="s">
        <v>599</v>
      </c>
      <c r="N194" s="130">
        <v>43455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118</v>
      </c>
      <c r="B195" s="105">
        <v>43341</v>
      </c>
      <c r="C195" s="105"/>
      <c r="D195" s="106" t="s">
        <v>384</v>
      </c>
      <c r="E195" s="107" t="s">
        <v>623</v>
      </c>
      <c r="F195" s="155">
        <v>525</v>
      </c>
      <c r="G195" s="107"/>
      <c r="H195" s="107">
        <v>585</v>
      </c>
      <c r="I195" s="125">
        <v>635</v>
      </c>
      <c r="J195" s="140" t="s">
        <v>748</v>
      </c>
      <c r="K195" s="127">
        <f t="shared" ref="K195:K207" si="17">H195-F195</f>
        <v>60</v>
      </c>
      <c r="L195" s="128">
        <f t="shared" ref="L195:L207" si="18">K195/F195</f>
        <v>0.11428571428571428</v>
      </c>
      <c r="M195" s="129" t="s">
        <v>599</v>
      </c>
      <c r="N195" s="130">
        <v>43662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119</v>
      </c>
      <c r="B196" s="105">
        <v>43395</v>
      </c>
      <c r="C196" s="105"/>
      <c r="D196" s="106" t="s">
        <v>368</v>
      </c>
      <c r="E196" s="107" t="s">
        <v>623</v>
      </c>
      <c r="F196" s="155">
        <v>475</v>
      </c>
      <c r="G196" s="107"/>
      <c r="H196" s="107">
        <v>574</v>
      </c>
      <c r="I196" s="125">
        <v>570</v>
      </c>
      <c r="J196" s="140" t="s">
        <v>682</v>
      </c>
      <c r="K196" s="127">
        <f t="shared" si="17"/>
        <v>99</v>
      </c>
      <c r="L196" s="128">
        <f t="shared" si="18"/>
        <v>0.20842105263157895</v>
      </c>
      <c r="M196" s="129" t="s">
        <v>599</v>
      </c>
      <c r="N196" s="130">
        <v>43403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120</v>
      </c>
      <c r="B197" s="153">
        <v>43397</v>
      </c>
      <c r="C197" s="153"/>
      <c r="D197" s="407" t="s">
        <v>391</v>
      </c>
      <c r="E197" s="155" t="s">
        <v>623</v>
      </c>
      <c r="F197" s="155">
        <v>707.5</v>
      </c>
      <c r="G197" s="155"/>
      <c r="H197" s="155">
        <v>872</v>
      </c>
      <c r="I197" s="177">
        <v>872</v>
      </c>
      <c r="J197" s="178" t="s">
        <v>682</v>
      </c>
      <c r="K197" s="127">
        <f t="shared" si="17"/>
        <v>164.5</v>
      </c>
      <c r="L197" s="179">
        <f t="shared" si="18"/>
        <v>0.23250883392226149</v>
      </c>
      <c r="M197" s="180" t="s">
        <v>599</v>
      </c>
      <c r="N197" s="181">
        <v>43482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121</v>
      </c>
      <c r="B198" s="153">
        <v>43398</v>
      </c>
      <c r="C198" s="153"/>
      <c r="D198" s="407" t="s">
        <v>348</v>
      </c>
      <c r="E198" s="155" t="s">
        <v>623</v>
      </c>
      <c r="F198" s="155">
        <v>162</v>
      </c>
      <c r="G198" s="155"/>
      <c r="H198" s="155">
        <v>204</v>
      </c>
      <c r="I198" s="177">
        <v>209</v>
      </c>
      <c r="J198" s="178" t="s">
        <v>3492</v>
      </c>
      <c r="K198" s="127">
        <f t="shared" si="17"/>
        <v>42</v>
      </c>
      <c r="L198" s="179">
        <f t="shared" si="18"/>
        <v>0.25925925925925924</v>
      </c>
      <c r="M198" s="180" t="s">
        <v>599</v>
      </c>
      <c r="N198" s="181">
        <v>43539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122</v>
      </c>
      <c r="B199" s="206">
        <v>43399</v>
      </c>
      <c r="C199" s="206"/>
      <c r="D199" s="154" t="s">
        <v>495</v>
      </c>
      <c r="E199" s="207" t="s">
        <v>623</v>
      </c>
      <c r="F199" s="207">
        <v>240</v>
      </c>
      <c r="G199" s="207"/>
      <c r="H199" s="207">
        <v>297</v>
      </c>
      <c r="I199" s="231">
        <v>297</v>
      </c>
      <c r="J199" s="178" t="s">
        <v>682</v>
      </c>
      <c r="K199" s="232">
        <f t="shared" si="17"/>
        <v>57</v>
      </c>
      <c r="L199" s="233">
        <f t="shared" si="18"/>
        <v>0.23749999999999999</v>
      </c>
      <c r="M199" s="234" t="s">
        <v>599</v>
      </c>
      <c r="N199" s="235">
        <v>43417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123</v>
      </c>
      <c r="B200" s="105">
        <v>43439</v>
      </c>
      <c r="C200" s="105"/>
      <c r="D200" s="147" t="s">
        <v>749</v>
      </c>
      <c r="E200" s="107" t="s">
        <v>623</v>
      </c>
      <c r="F200" s="107">
        <v>202.5</v>
      </c>
      <c r="G200" s="107"/>
      <c r="H200" s="107">
        <v>255</v>
      </c>
      <c r="I200" s="125">
        <v>252</v>
      </c>
      <c r="J200" s="140" t="s">
        <v>682</v>
      </c>
      <c r="K200" s="127">
        <f t="shared" si="17"/>
        <v>52.5</v>
      </c>
      <c r="L200" s="128">
        <f t="shared" si="18"/>
        <v>0.25925925925925924</v>
      </c>
      <c r="M200" s="129" t="s">
        <v>599</v>
      </c>
      <c r="N200" s="130">
        <v>43542</v>
      </c>
      <c r="O200" s="57"/>
      <c r="P200" s="16"/>
      <c r="Q200" s="16"/>
      <c r="R200" s="93" t="s">
        <v>751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5">
        <v>124</v>
      </c>
      <c r="B201" s="206">
        <v>43465</v>
      </c>
      <c r="C201" s="105"/>
      <c r="D201" s="407" t="s">
        <v>423</v>
      </c>
      <c r="E201" s="207" t="s">
        <v>623</v>
      </c>
      <c r="F201" s="207">
        <v>710</v>
      </c>
      <c r="G201" s="207"/>
      <c r="H201" s="207">
        <v>866</v>
      </c>
      <c r="I201" s="231">
        <v>866</v>
      </c>
      <c r="J201" s="178" t="s">
        <v>682</v>
      </c>
      <c r="K201" s="127">
        <f t="shared" si="17"/>
        <v>156</v>
      </c>
      <c r="L201" s="128">
        <f t="shared" si="18"/>
        <v>0.21971830985915494</v>
      </c>
      <c r="M201" s="129" t="s">
        <v>599</v>
      </c>
      <c r="N201" s="361">
        <v>43553</v>
      </c>
      <c r="O201" s="57"/>
      <c r="P201" s="16"/>
      <c r="Q201" s="16"/>
      <c r="R201" s="17" t="s">
        <v>751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5">
        <v>125</v>
      </c>
      <c r="B202" s="206">
        <v>43522</v>
      </c>
      <c r="C202" s="206"/>
      <c r="D202" s="407" t="s">
        <v>141</v>
      </c>
      <c r="E202" s="207" t="s">
        <v>623</v>
      </c>
      <c r="F202" s="207">
        <v>337.25</v>
      </c>
      <c r="G202" s="207"/>
      <c r="H202" s="207">
        <v>398.5</v>
      </c>
      <c r="I202" s="231">
        <v>411</v>
      </c>
      <c r="J202" s="140" t="s">
        <v>3491</v>
      </c>
      <c r="K202" s="127">
        <f t="shared" si="17"/>
        <v>61.25</v>
      </c>
      <c r="L202" s="128">
        <f t="shared" si="18"/>
        <v>0.1816160118606375</v>
      </c>
      <c r="M202" s="129" t="s">
        <v>599</v>
      </c>
      <c r="N202" s="361">
        <v>43760</v>
      </c>
      <c r="O202" s="57"/>
      <c r="P202" s="16"/>
      <c r="Q202" s="16"/>
      <c r="R202" s="93" t="s">
        <v>751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68">
        <v>126</v>
      </c>
      <c r="B203" s="163">
        <v>43559</v>
      </c>
      <c r="C203" s="163"/>
      <c r="D203" s="164" t="s">
        <v>410</v>
      </c>
      <c r="E203" s="165" t="s">
        <v>623</v>
      </c>
      <c r="F203" s="165">
        <v>130</v>
      </c>
      <c r="G203" s="165"/>
      <c r="H203" s="165">
        <v>65</v>
      </c>
      <c r="I203" s="185">
        <v>158</v>
      </c>
      <c r="J203" s="137" t="s">
        <v>750</v>
      </c>
      <c r="K203" s="133">
        <f t="shared" si="17"/>
        <v>-65</v>
      </c>
      <c r="L203" s="134">
        <f t="shared" si="18"/>
        <v>-0.5</v>
      </c>
      <c r="M203" s="135" t="s">
        <v>663</v>
      </c>
      <c r="N203" s="136">
        <v>43726</v>
      </c>
      <c r="O203" s="57"/>
      <c r="P203" s="16"/>
      <c r="Q203" s="16"/>
      <c r="R203" s="17" t="s">
        <v>753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9">
        <v>127</v>
      </c>
      <c r="B204" s="186">
        <v>43017</v>
      </c>
      <c r="C204" s="186"/>
      <c r="D204" s="187" t="s">
        <v>169</v>
      </c>
      <c r="E204" s="188" t="s">
        <v>623</v>
      </c>
      <c r="F204" s="189">
        <v>141.5</v>
      </c>
      <c r="G204" s="190"/>
      <c r="H204" s="190">
        <v>183.5</v>
      </c>
      <c r="I204" s="190">
        <v>210</v>
      </c>
      <c r="J204" s="217" t="s">
        <v>3440</v>
      </c>
      <c r="K204" s="218">
        <f t="shared" si="17"/>
        <v>42</v>
      </c>
      <c r="L204" s="219">
        <f t="shared" si="18"/>
        <v>0.29681978798586572</v>
      </c>
      <c r="M204" s="189" t="s">
        <v>599</v>
      </c>
      <c r="N204" s="220">
        <v>43042</v>
      </c>
      <c r="O204" s="57"/>
      <c r="P204" s="16"/>
      <c r="Q204" s="16"/>
      <c r="R204" s="93" t="s">
        <v>753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8">
        <v>128</v>
      </c>
      <c r="B205" s="163">
        <v>43074</v>
      </c>
      <c r="C205" s="163"/>
      <c r="D205" s="164" t="s">
        <v>303</v>
      </c>
      <c r="E205" s="165" t="s">
        <v>623</v>
      </c>
      <c r="F205" s="166">
        <v>172</v>
      </c>
      <c r="G205" s="165"/>
      <c r="H205" s="165">
        <v>155.25</v>
      </c>
      <c r="I205" s="185">
        <v>230</v>
      </c>
      <c r="J205" s="383" t="s">
        <v>3400</v>
      </c>
      <c r="K205" s="133">
        <f t="shared" ref="K205" si="19">H205-F205</f>
        <v>-16.75</v>
      </c>
      <c r="L205" s="134">
        <f t="shared" ref="L205" si="20">K205/F205</f>
        <v>-9.7383720930232565E-2</v>
      </c>
      <c r="M205" s="135" t="s">
        <v>663</v>
      </c>
      <c r="N205" s="136">
        <v>43787</v>
      </c>
      <c r="O205" s="57"/>
      <c r="P205" s="16"/>
      <c r="Q205" s="16"/>
      <c r="R205" s="17" t="s">
        <v>753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9">
        <v>129</v>
      </c>
      <c r="B206" s="186">
        <v>43398</v>
      </c>
      <c r="C206" s="186"/>
      <c r="D206" s="187" t="s">
        <v>104</v>
      </c>
      <c r="E206" s="188" t="s">
        <v>623</v>
      </c>
      <c r="F206" s="190">
        <v>698.5</v>
      </c>
      <c r="G206" s="190"/>
      <c r="H206" s="190">
        <v>850</v>
      </c>
      <c r="I206" s="190">
        <v>890</v>
      </c>
      <c r="J206" s="221" t="s">
        <v>3488</v>
      </c>
      <c r="K206" s="218">
        <f t="shared" si="17"/>
        <v>151.5</v>
      </c>
      <c r="L206" s="219">
        <f t="shared" si="18"/>
        <v>0.21689334287759485</v>
      </c>
      <c r="M206" s="189" t="s">
        <v>599</v>
      </c>
      <c r="N206" s="220">
        <v>43453</v>
      </c>
      <c r="O206" s="57"/>
      <c r="P206" s="16"/>
      <c r="Q206" s="16"/>
      <c r="R206" s="17" t="s">
        <v>751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130</v>
      </c>
      <c r="B207" s="158">
        <v>42877</v>
      </c>
      <c r="C207" s="158"/>
      <c r="D207" s="159" t="s">
        <v>383</v>
      </c>
      <c r="E207" s="160" t="s">
        <v>623</v>
      </c>
      <c r="F207" s="161">
        <v>127.6</v>
      </c>
      <c r="G207" s="162"/>
      <c r="H207" s="162">
        <v>138</v>
      </c>
      <c r="I207" s="162">
        <v>190</v>
      </c>
      <c r="J207" s="384" t="s">
        <v>3404</v>
      </c>
      <c r="K207" s="182">
        <f t="shared" si="17"/>
        <v>10.400000000000006</v>
      </c>
      <c r="L207" s="183">
        <f t="shared" si="18"/>
        <v>8.1504702194357417E-2</v>
      </c>
      <c r="M207" s="161" t="s">
        <v>599</v>
      </c>
      <c r="N207" s="184">
        <v>43774</v>
      </c>
      <c r="O207" s="57"/>
      <c r="P207" s="16"/>
      <c r="Q207" s="16"/>
      <c r="R207" s="93" t="s">
        <v>753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0">
        <v>131</v>
      </c>
      <c r="B208" s="194">
        <v>43158</v>
      </c>
      <c r="C208" s="194"/>
      <c r="D208" s="191" t="s">
        <v>754</v>
      </c>
      <c r="E208" s="195" t="s">
        <v>623</v>
      </c>
      <c r="F208" s="196">
        <v>317</v>
      </c>
      <c r="G208" s="195"/>
      <c r="H208" s="195"/>
      <c r="I208" s="224">
        <v>398</v>
      </c>
      <c r="J208" s="237" t="s">
        <v>601</v>
      </c>
      <c r="K208" s="193"/>
      <c r="L208" s="192"/>
      <c r="M208" s="223" t="s">
        <v>601</v>
      </c>
      <c r="N208" s="222"/>
      <c r="O208" s="57"/>
      <c r="P208" s="16"/>
      <c r="Q208" s="16"/>
      <c r="R208" s="341" t="s">
        <v>753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8">
        <v>132</v>
      </c>
      <c r="B209" s="163">
        <v>43164</v>
      </c>
      <c r="C209" s="163"/>
      <c r="D209" s="164" t="s">
        <v>135</v>
      </c>
      <c r="E209" s="165" t="s">
        <v>623</v>
      </c>
      <c r="F209" s="166">
        <f>510-14.4</f>
        <v>495.6</v>
      </c>
      <c r="G209" s="165"/>
      <c r="H209" s="165">
        <v>350</v>
      </c>
      <c r="I209" s="185">
        <v>672</v>
      </c>
      <c r="J209" s="383" t="s">
        <v>3461</v>
      </c>
      <c r="K209" s="133">
        <f t="shared" ref="K209" si="21">H209-F209</f>
        <v>-145.60000000000002</v>
      </c>
      <c r="L209" s="134">
        <f t="shared" ref="L209" si="22">K209/F209</f>
        <v>-0.29378531073446329</v>
      </c>
      <c r="M209" s="135" t="s">
        <v>663</v>
      </c>
      <c r="N209" s="136">
        <v>43887</v>
      </c>
      <c r="O209" s="57"/>
      <c r="P209" s="16"/>
      <c r="Q209" s="16"/>
      <c r="R209" s="17" t="s">
        <v>751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8">
        <v>133</v>
      </c>
      <c r="B210" s="163">
        <v>43237</v>
      </c>
      <c r="C210" s="163"/>
      <c r="D210" s="164" t="s">
        <v>489</v>
      </c>
      <c r="E210" s="165" t="s">
        <v>623</v>
      </c>
      <c r="F210" s="166">
        <v>230.3</v>
      </c>
      <c r="G210" s="165"/>
      <c r="H210" s="165">
        <v>102.5</v>
      </c>
      <c r="I210" s="185">
        <v>348</v>
      </c>
      <c r="J210" s="383" t="s">
        <v>3482</v>
      </c>
      <c r="K210" s="133">
        <f t="shared" ref="K210" si="23">H210-F210</f>
        <v>-127.80000000000001</v>
      </c>
      <c r="L210" s="134">
        <f t="shared" ref="L210" si="24">K210/F210</f>
        <v>-0.55492835432045162</v>
      </c>
      <c r="M210" s="135" t="s">
        <v>663</v>
      </c>
      <c r="N210" s="136">
        <v>43896</v>
      </c>
      <c r="O210" s="57"/>
      <c r="P210" s="16"/>
      <c r="Q210" s="16"/>
      <c r="R210" s="343" t="s">
        <v>751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4">
        <v>134</v>
      </c>
      <c r="B211" s="197">
        <v>43258</v>
      </c>
      <c r="C211" s="197"/>
      <c r="D211" s="200" t="s">
        <v>449</v>
      </c>
      <c r="E211" s="198" t="s">
        <v>623</v>
      </c>
      <c r="F211" s="196">
        <f>342.5-5.1</f>
        <v>337.4</v>
      </c>
      <c r="G211" s="198"/>
      <c r="H211" s="198"/>
      <c r="I211" s="225">
        <v>439</v>
      </c>
      <c r="J211" s="237" t="s">
        <v>601</v>
      </c>
      <c r="K211" s="227"/>
      <c r="L211" s="228"/>
      <c r="M211" s="226" t="s">
        <v>601</v>
      </c>
      <c r="N211" s="229"/>
      <c r="O211" s="57"/>
      <c r="P211" s="16"/>
      <c r="Q211" s="16"/>
      <c r="R211" s="341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4">
        <v>135</v>
      </c>
      <c r="B212" s="197">
        <v>43285</v>
      </c>
      <c r="C212" s="197"/>
      <c r="D212" s="201" t="s">
        <v>49</v>
      </c>
      <c r="E212" s="198" t="s">
        <v>623</v>
      </c>
      <c r="F212" s="196">
        <f>127.5-5.53</f>
        <v>121.97</v>
      </c>
      <c r="G212" s="198"/>
      <c r="H212" s="198"/>
      <c r="I212" s="225">
        <v>170</v>
      </c>
      <c r="J212" s="237" t="s">
        <v>601</v>
      </c>
      <c r="K212" s="227"/>
      <c r="L212" s="228"/>
      <c r="M212" s="226" t="s">
        <v>601</v>
      </c>
      <c r="N212" s="229"/>
      <c r="O212" s="57"/>
      <c r="P212" s="16"/>
      <c r="Q212" s="16"/>
      <c r="R212" s="17" t="s">
        <v>751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68">
        <v>136</v>
      </c>
      <c r="B213" s="163">
        <v>43294</v>
      </c>
      <c r="C213" s="163"/>
      <c r="D213" s="164" t="s">
        <v>243</v>
      </c>
      <c r="E213" s="165" t="s">
        <v>623</v>
      </c>
      <c r="F213" s="166">
        <v>46.5</v>
      </c>
      <c r="G213" s="165"/>
      <c r="H213" s="165">
        <v>17</v>
      </c>
      <c r="I213" s="185">
        <v>59</v>
      </c>
      <c r="J213" s="383" t="s">
        <v>3460</v>
      </c>
      <c r="K213" s="133">
        <f t="shared" ref="K213" si="25">H213-F213</f>
        <v>-29.5</v>
      </c>
      <c r="L213" s="134">
        <f t="shared" ref="L213" si="26">K213/F213</f>
        <v>-0.63440860215053763</v>
      </c>
      <c r="M213" s="135" t="s">
        <v>663</v>
      </c>
      <c r="N213" s="136">
        <v>43887</v>
      </c>
      <c r="O213" s="57"/>
      <c r="P213" s="16"/>
      <c r="Q213" s="16"/>
      <c r="R213" s="17" t="s">
        <v>751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0">
        <v>137</v>
      </c>
      <c r="B214" s="194">
        <v>43396</v>
      </c>
      <c r="C214" s="194"/>
      <c r="D214" s="201" t="s">
        <v>425</v>
      </c>
      <c r="E214" s="198" t="s">
        <v>623</v>
      </c>
      <c r="F214" s="199">
        <v>156.5</v>
      </c>
      <c r="G214" s="198"/>
      <c r="H214" s="198"/>
      <c r="I214" s="225">
        <v>191</v>
      </c>
      <c r="J214" s="237" t="s">
        <v>601</v>
      </c>
      <c r="K214" s="227"/>
      <c r="L214" s="228"/>
      <c r="M214" s="226" t="s">
        <v>601</v>
      </c>
      <c r="N214" s="229"/>
      <c r="O214" s="57"/>
      <c r="P214" s="16"/>
      <c r="Q214" s="16"/>
      <c r="R214" s="17" t="s">
        <v>751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0">
        <v>138</v>
      </c>
      <c r="B215" s="194">
        <v>43439</v>
      </c>
      <c r="C215" s="194"/>
      <c r="D215" s="201" t="s">
        <v>330</v>
      </c>
      <c r="E215" s="198" t="s">
        <v>623</v>
      </c>
      <c r="F215" s="199">
        <v>259.5</v>
      </c>
      <c r="G215" s="198"/>
      <c r="H215" s="198"/>
      <c r="I215" s="225">
        <v>321</v>
      </c>
      <c r="J215" s="237" t="s">
        <v>601</v>
      </c>
      <c r="K215" s="227"/>
      <c r="L215" s="228"/>
      <c r="M215" s="226" t="s">
        <v>601</v>
      </c>
      <c r="N215" s="229"/>
      <c r="O215" s="16"/>
      <c r="P215" s="16"/>
      <c r="Q215" s="16"/>
      <c r="R215" s="17" t="s">
        <v>751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8">
        <v>139</v>
      </c>
      <c r="B216" s="163">
        <v>43439</v>
      </c>
      <c r="C216" s="163"/>
      <c r="D216" s="164" t="s">
        <v>775</v>
      </c>
      <c r="E216" s="165" t="s">
        <v>623</v>
      </c>
      <c r="F216" s="165">
        <v>715</v>
      </c>
      <c r="G216" s="165"/>
      <c r="H216" s="165">
        <v>445</v>
      </c>
      <c r="I216" s="185">
        <v>840</v>
      </c>
      <c r="J216" s="137" t="s">
        <v>2994</v>
      </c>
      <c r="K216" s="133">
        <f t="shared" ref="K216:K219" si="27">H216-F216</f>
        <v>-270</v>
      </c>
      <c r="L216" s="134">
        <f t="shared" ref="L216:L219" si="28">K216/F216</f>
        <v>-0.3776223776223776</v>
      </c>
      <c r="M216" s="135" t="s">
        <v>663</v>
      </c>
      <c r="N216" s="136">
        <v>43800</v>
      </c>
      <c r="O216" s="57"/>
      <c r="P216" s="16"/>
      <c r="Q216" s="16"/>
      <c r="R216" s="17" t="s">
        <v>751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140</v>
      </c>
      <c r="B217" s="206">
        <v>43469</v>
      </c>
      <c r="C217" s="206"/>
      <c r="D217" s="154" t="s">
        <v>145</v>
      </c>
      <c r="E217" s="207" t="s">
        <v>623</v>
      </c>
      <c r="F217" s="207">
        <v>875</v>
      </c>
      <c r="G217" s="207"/>
      <c r="H217" s="207">
        <v>1165</v>
      </c>
      <c r="I217" s="231">
        <v>1185</v>
      </c>
      <c r="J217" s="140" t="s">
        <v>3489</v>
      </c>
      <c r="K217" s="127">
        <f t="shared" si="27"/>
        <v>290</v>
      </c>
      <c r="L217" s="128">
        <f t="shared" si="28"/>
        <v>0.33142857142857141</v>
      </c>
      <c r="M217" s="129" t="s">
        <v>599</v>
      </c>
      <c r="N217" s="361">
        <v>43847</v>
      </c>
      <c r="O217" s="57"/>
      <c r="P217" s="16"/>
      <c r="Q217" s="16"/>
      <c r="R217" s="343" t="s">
        <v>751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141</v>
      </c>
      <c r="B218" s="206">
        <v>43559</v>
      </c>
      <c r="C218" s="206"/>
      <c r="D218" s="407" t="s">
        <v>345</v>
      </c>
      <c r="E218" s="207" t="s">
        <v>623</v>
      </c>
      <c r="F218" s="207">
        <f>387-14.63</f>
        <v>372.37</v>
      </c>
      <c r="G218" s="207"/>
      <c r="H218" s="207">
        <v>490</v>
      </c>
      <c r="I218" s="231">
        <v>490</v>
      </c>
      <c r="J218" s="140" t="s">
        <v>682</v>
      </c>
      <c r="K218" s="127">
        <f t="shared" si="27"/>
        <v>117.63</v>
      </c>
      <c r="L218" s="128">
        <f t="shared" si="28"/>
        <v>0.31589548030185027</v>
      </c>
      <c r="M218" s="129" t="s">
        <v>599</v>
      </c>
      <c r="N218" s="361">
        <v>43850</v>
      </c>
      <c r="O218" s="57"/>
      <c r="P218" s="16"/>
      <c r="Q218" s="16"/>
      <c r="R218" s="343" t="s">
        <v>751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8">
        <v>142</v>
      </c>
      <c r="B219" s="163">
        <v>43578</v>
      </c>
      <c r="C219" s="163"/>
      <c r="D219" s="164" t="s">
        <v>776</v>
      </c>
      <c r="E219" s="165" t="s">
        <v>600</v>
      </c>
      <c r="F219" s="165">
        <v>220</v>
      </c>
      <c r="G219" s="165"/>
      <c r="H219" s="165">
        <v>127.5</v>
      </c>
      <c r="I219" s="185">
        <v>284</v>
      </c>
      <c r="J219" s="383" t="s">
        <v>3483</v>
      </c>
      <c r="K219" s="133">
        <f t="shared" si="27"/>
        <v>-92.5</v>
      </c>
      <c r="L219" s="134">
        <f t="shared" si="28"/>
        <v>-0.42045454545454547</v>
      </c>
      <c r="M219" s="135" t="s">
        <v>663</v>
      </c>
      <c r="N219" s="136">
        <v>43896</v>
      </c>
      <c r="O219" s="57"/>
      <c r="P219" s="16"/>
      <c r="Q219" s="16"/>
      <c r="R219" s="17" t="s">
        <v>751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143</v>
      </c>
      <c r="B220" s="206">
        <v>43622</v>
      </c>
      <c r="C220" s="206"/>
      <c r="D220" s="407" t="s">
        <v>496</v>
      </c>
      <c r="E220" s="207" t="s">
        <v>600</v>
      </c>
      <c r="F220" s="207">
        <v>332.8</v>
      </c>
      <c r="G220" s="207"/>
      <c r="H220" s="207">
        <v>405</v>
      </c>
      <c r="I220" s="231">
        <v>419</v>
      </c>
      <c r="J220" s="140" t="s">
        <v>3490</v>
      </c>
      <c r="K220" s="127">
        <f t="shared" ref="K220" si="29">H220-F220</f>
        <v>72.199999999999989</v>
      </c>
      <c r="L220" s="128">
        <f t="shared" ref="L220" si="30">K220/F220</f>
        <v>0.21694711538461534</v>
      </c>
      <c r="M220" s="129" t="s">
        <v>599</v>
      </c>
      <c r="N220" s="361">
        <v>43860</v>
      </c>
      <c r="O220" s="57"/>
      <c r="P220" s="16"/>
      <c r="Q220" s="16"/>
      <c r="R220" s="17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43">
        <v>144</v>
      </c>
      <c r="B221" s="142">
        <v>43641</v>
      </c>
      <c r="C221" s="142"/>
      <c r="D221" s="143" t="s">
        <v>139</v>
      </c>
      <c r="E221" s="144" t="s">
        <v>623</v>
      </c>
      <c r="F221" s="145">
        <v>386</v>
      </c>
      <c r="G221" s="146"/>
      <c r="H221" s="146">
        <v>395</v>
      </c>
      <c r="I221" s="146">
        <v>452</v>
      </c>
      <c r="J221" s="169" t="s">
        <v>3405</v>
      </c>
      <c r="K221" s="170">
        <f t="shared" ref="K221" si="31">H221-F221</f>
        <v>9</v>
      </c>
      <c r="L221" s="171">
        <f t="shared" ref="L221" si="32">K221/F221</f>
        <v>2.3316062176165803E-2</v>
      </c>
      <c r="M221" s="172" t="s">
        <v>708</v>
      </c>
      <c r="N221" s="173">
        <v>43868</v>
      </c>
      <c r="O221" s="16"/>
      <c r="P221" s="16"/>
      <c r="Q221" s="16"/>
      <c r="R221" s="17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1">
        <v>145</v>
      </c>
      <c r="B222" s="194">
        <v>43707</v>
      </c>
      <c r="C222" s="194"/>
      <c r="D222" s="201" t="s">
        <v>260</v>
      </c>
      <c r="E222" s="198" t="s">
        <v>623</v>
      </c>
      <c r="F222" s="198" t="s">
        <v>755</v>
      </c>
      <c r="G222" s="198"/>
      <c r="H222" s="198"/>
      <c r="I222" s="225">
        <v>190</v>
      </c>
      <c r="J222" s="237" t="s">
        <v>601</v>
      </c>
      <c r="K222" s="227"/>
      <c r="L222" s="228"/>
      <c r="M222" s="357" t="s">
        <v>601</v>
      </c>
      <c r="N222" s="229"/>
      <c r="O222" s="16"/>
      <c r="P222" s="16"/>
      <c r="Q222" s="16"/>
      <c r="R222" s="343" t="s">
        <v>751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146</v>
      </c>
      <c r="B223" s="206">
        <v>43731</v>
      </c>
      <c r="C223" s="206"/>
      <c r="D223" s="154" t="s">
        <v>440</v>
      </c>
      <c r="E223" s="207" t="s">
        <v>623</v>
      </c>
      <c r="F223" s="207">
        <v>235</v>
      </c>
      <c r="G223" s="207"/>
      <c r="H223" s="207">
        <v>295</v>
      </c>
      <c r="I223" s="231">
        <v>296</v>
      </c>
      <c r="J223" s="140" t="s">
        <v>3147</v>
      </c>
      <c r="K223" s="127">
        <f t="shared" ref="K223" si="33">H223-F223</f>
        <v>60</v>
      </c>
      <c r="L223" s="128">
        <f t="shared" ref="L223" si="34">K223/F223</f>
        <v>0.25531914893617019</v>
      </c>
      <c r="M223" s="129" t="s">
        <v>599</v>
      </c>
      <c r="N223" s="361">
        <v>43844</v>
      </c>
      <c r="O223" s="57"/>
      <c r="P223" s="16"/>
      <c r="Q223" s="16"/>
      <c r="R223" s="17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147</v>
      </c>
      <c r="B224" s="206">
        <v>43752</v>
      </c>
      <c r="C224" s="206"/>
      <c r="D224" s="154" t="s">
        <v>2977</v>
      </c>
      <c r="E224" s="207" t="s">
        <v>623</v>
      </c>
      <c r="F224" s="207">
        <v>277.5</v>
      </c>
      <c r="G224" s="207"/>
      <c r="H224" s="207">
        <v>333</v>
      </c>
      <c r="I224" s="231">
        <v>333</v>
      </c>
      <c r="J224" s="140" t="s">
        <v>3148</v>
      </c>
      <c r="K224" s="127">
        <f t="shared" ref="K224" si="35">H224-F224</f>
        <v>55.5</v>
      </c>
      <c r="L224" s="128">
        <f t="shared" ref="L224" si="36">K224/F224</f>
        <v>0.2</v>
      </c>
      <c r="M224" s="129" t="s">
        <v>599</v>
      </c>
      <c r="N224" s="361">
        <v>43846</v>
      </c>
      <c r="O224" s="57"/>
      <c r="P224" s="16"/>
      <c r="Q224" s="16"/>
      <c r="R224" s="343" t="s">
        <v>751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148</v>
      </c>
      <c r="B225" s="206">
        <v>43752</v>
      </c>
      <c r="C225" s="206"/>
      <c r="D225" s="154" t="s">
        <v>2976</v>
      </c>
      <c r="E225" s="207" t="s">
        <v>623</v>
      </c>
      <c r="F225" s="207">
        <v>930</v>
      </c>
      <c r="G225" s="207"/>
      <c r="H225" s="207">
        <v>1165</v>
      </c>
      <c r="I225" s="231">
        <v>1200</v>
      </c>
      <c r="J225" s="140" t="s">
        <v>3150</v>
      </c>
      <c r="K225" s="127">
        <f t="shared" ref="K225" si="37">H225-F225</f>
        <v>235</v>
      </c>
      <c r="L225" s="128">
        <f t="shared" ref="L225" si="38">K225/F225</f>
        <v>0.25268817204301075</v>
      </c>
      <c r="M225" s="129" t="s">
        <v>599</v>
      </c>
      <c r="N225" s="361">
        <v>43847</v>
      </c>
      <c r="O225" s="57"/>
      <c r="P225" s="16"/>
      <c r="Q225" s="16"/>
      <c r="R225" s="343" t="s">
        <v>753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0">
        <v>149</v>
      </c>
      <c r="B226" s="346">
        <v>43753</v>
      </c>
      <c r="C226" s="211"/>
      <c r="D226" s="372" t="s">
        <v>2975</v>
      </c>
      <c r="E226" s="349" t="s">
        <v>623</v>
      </c>
      <c r="F226" s="352">
        <v>111</v>
      </c>
      <c r="G226" s="349"/>
      <c r="H226" s="349"/>
      <c r="I226" s="355">
        <v>141</v>
      </c>
      <c r="J226" s="237" t="s">
        <v>601</v>
      </c>
      <c r="K226" s="237"/>
      <c r="L226" s="122"/>
      <c r="M226" s="360" t="s">
        <v>601</v>
      </c>
      <c r="N226" s="239"/>
      <c r="O226" s="16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150</v>
      </c>
      <c r="B227" s="206">
        <v>43753</v>
      </c>
      <c r="C227" s="206"/>
      <c r="D227" s="154" t="s">
        <v>2974</v>
      </c>
      <c r="E227" s="207" t="s">
        <v>623</v>
      </c>
      <c r="F227" s="208">
        <v>296</v>
      </c>
      <c r="G227" s="207"/>
      <c r="H227" s="207">
        <v>370</v>
      </c>
      <c r="I227" s="231">
        <v>370</v>
      </c>
      <c r="J227" s="140" t="s">
        <v>682</v>
      </c>
      <c r="K227" s="127">
        <f t="shared" ref="K227" si="39">H227-F227</f>
        <v>74</v>
      </c>
      <c r="L227" s="128">
        <f t="shared" ref="L227" si="40">K227/F227</f>
        <v>0.25</v>
      </c>
      <c r="M227" s="129" t="s">
        <v>599</v>
      </c>
      <c r="N227" s="361">
        <v>43853</v>
      </c>
      <c r="O227" s="57"/>
      <c r="P227" s="16"/>
      <c r="Q227" s="16"/>
      <c r="R227" s="343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71">
        <v>151</v>
      </c>
      <c r="B228" s="210">
        <v>43754</v>
      </c>
      <c r="C228" s="210"/>
      <c r="D228" s="191" t="s">
        <v>2973</v>
      </c>
      <c r="E228" s="348" t="s">
        <v>623</v>
      </c>
      <c r="F228" s="351" t="s">
        <v>2939</v>
      </c>
      <c r="G228" s="348"/>
      <c r="H228" s="348"/>
      <c r="I228" s="354">
        <v>344</v>
      </c>
      <c r="J228" s="237" t="s">
        <v>601</v>
      </c>
      <c r="K228" s="240"/>
      <c r="L228" s="359"/>
      <c r="M228" s="342" t="s">
        <v>601</v>
      </c>
      <c r="N228" s="362"/>
      <c r="O228" s="16"/>
      <c r="P228" s="16"/>
      <c r="Q228" s="16"/>
      <c r="R228" s="343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45">
        <v>152</v>
      </c>
      <c r="B229" s="211">
        <v>43832</v>
      </c>
      <c r="C229" s="211"/>
      <c r="D229" s="215" t="s">
        <v>2253</v>
      </c>
      <c r="E229" s="212" t="s">
        <v>623</v>
      </c>
      <c r="F229" s="213" t="s">
        <v>3135</v>
      </c>
      <c r="G229" s="212"/>
      <c r="H229" s="212"/>
      <c r="I229" s="236">
        <v>590</v>
      </c>
      <c r="J229" s="237" t="s">
        <v>601</v>
      </c>
      <c r="K229" s="237"/>
      <c r="L229" s="122"/>
      <c r="M229" s="342" t="s">
        <v>601</v>
      </c>
      <c r="N229" s="239"/>
      <c r="O229" s="16"/>
      <c r="P229" s="16"/>
      <c r="Q229" s="16"/>
      <c r="R229" s="343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153</v>
      </c>
      <c r="B230" s="206">
        <v>43966</v>
      </c>
      <c r="C230" s="206"/>
      <c r="D230" s="154" t="s">
        <v>65</v>
      </c>
      <c r="E230" s="207" t="s">
        <v>623</v>
      </c>
      <c r="F230" s="208">
        <v>67.5</v>
      </c>
      <c r="G230" s="207"/>
      <c r="H230" s="207">
        <v>86</v>
      </c>
      <c r="I230" s="231">
        <v>86</v>
      </c>
      <c r="J230" s="140" t="s">
        <v>3628</v>
      </c>
      <c r="K230" s="127">
        <f t="shared" ref="K230" si="41">H230-F230</f>
        <v>18.5</v>
      </c>
      <c r="L230" s="128">
        <f t="shared" ref="L230" si="42">K230/F230</f>
        <v>0.27407407407407408</v>
      </c>
      <c r="M230" s="129" t="s">
        <v>599</v>
      </c>
      <c r="N230" s="361">
        <v>44008</v>
      </c>
      <c r="O230" s="57"/>
      <c r="P230" s="16"/>
      <c r="Q230" s="16"/>
      <c r="R230" s="343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9">
        <v>154</v>
      </c>
      <c r="B231" s="211">
        <v>44035</v>
      </c>
      <c r="C231" s="211"/>
      <c r="D231" s="215" t="s">
        <v>495</v>
      </c>
      <c r="E231" s="212" t="s">
        <v>623</v>
      </c>
      <c r="F231" s="213" t="s">
        <v>3631</v>
      </c>
      <c r="G231" s="212"/>
      <c r="H231" s="212"/>
      <c r="I231" s="236">
        <v>296</v>
      </c>
      <c r="J231" s="237" t="s">
        <v>601</v>
      </c>
      <c r="K231" s="237"/>
      <c r="L231" s="122"/>
      <c r="M231" s="238"/>
      <c r="N231" s="239"/>
      <c r="O231" s="16"/>
      <c r="P231" s="16"/>
      <c r="Q231" s="16"/>
      <c r="R231" s="343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9">
        <v>155</v>
      </c>
      <c r="B232" s="211">
        <v>44092</v>
      </c>
      <c r="C232" s="211"/>
      <c r="D232" s="215" t="s">
        <v>416</v>
      </c>
      <c r="E232" s="212" t="s">
        <v>623</v>
      </c>
      <c r="F232" s="213" t="s">
        <v>3636</v>
      </c>
      <c r="G232" s="212"/>
      <c r="H232" s="212"/>
      <c r="I232" s="236">
        <v>248</v>
      </c>
      <c r="J232" s="237" t="s">
        <v>601</v>
      </c>
      <c r="K232" s="237"/>
      <c r="L232" s="122"/>
      <c r="M232" s="238"/>
      <c r="N232" s="239"/>
      <c r="O232" s="16"/>
      <c r="P232" s="16"/>
      <c r="Q232" s="16"/>
      <c r="R232" s="343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9">
        <v>156</v>
      </c>
      <c r="B233" s="211">
        <v>44140</v>
      </c>
      <c r="C233" s="211"/>
      <c r="D233" s="215" t="s">
        <v>416</v>
      </c>
      <c r="E233" s="212" t="s">
        <v>623</v>
      </c>
      <c r="F233" s="213" t="s">
        <v>3638</v>
      </c>
      <c r="G233" s="212"/>
      <c r="H233" s="212"/>
      <c r="I233" s="236">
        <v>248</v>
      </c>
      <c r="J233" s="237" t="s">
        <v>601</v>
      </c>
      <c r="K233" s="237"/>
      <c r="L233" s="122"/>
      <c r="M233" s="238"/>
      <c r="N233" s="239"/>
      <c r="O233" s="16"/>
      <c r="P233" s="16"/>
      <c r="Q233" s="16"/>
      <c r="R233" s="343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9">
        <v>157</v>
      </c>
      <c r="B234" s="211">
        <v>44140</v>
      </c>
      <c r="C234" s="211"/>
      <c r="D234" s="215" t="s">
        <v>330</v>
      </c>
      <c r="E234" s="212" t="s">
        <v>623</v>
      </c>
      <c r="F234" s="213" t="s">
        <v>3639</v>
      </c>
      <c r="G234" s="212"/>
      <c r="H234" s="212"/>
      <c r="I234" s="236">
        <v>320</v>
      </c>
      <c r="J234" s="237" t="s">
        <v>601</v>
      </c>
      <c r="K234" s="237"/>
      <c r="L234" s="122"/>
      <c r="M234" s="238"/>
      <c r="N234" s="239"/>
      <c r="O234" s="16"/>
      <c r="P234" s="16"/>
      <c r="Q234" s="16"/>
      <c r="R234" s="343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9">
        <v>158</v>
      </c>
      <c r="B235" s="211">
        <v>44140</v>
      </c>
      <c r="C235" s="211"/>
      <c r="D235" s="215" t="s">
        <v>491</v>
      </c>
      <c r="E235" s="212" t="s">
        <v>623</v>
      </c>
      <c r="F235" s="213" t="s">
        <v>3640</v>
      </c>
      <c r="G235" s="212"/>
      <c r="H235" s="212"/>
      <c r="I235" s="236">
        <v>1093</v>
      </c>
      <c r="J235" s="237" t="s">
        <v>601</v>
      </c>
      <c r="K235" s="237"/>
      <c r="L235" s="122"/>
      <c r="M235" s="238"/>
      <c r="N235" s="239"/>
      <c r="O235" s="16"/>
      <c r="P235" s="16"/>
      <c r="Q235" s="16"/>
      <c r="R235" s="343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9">
        <v>159</v>
      </c>
      <c r="B236" s="211">
        <v>44140</v>
      </c>
      <c r="C236" s="211"/>
      <c r="D236" s="215" t="s">
        <v>345</v>
      </c>
      <c r="E236" s="212" t="s">
        <v>623</v>
      </c>
      <c r="F236" s="213" t="s">
        <v>3641</v>
      </c>
      <c r="G236" s="212"/>
      <c r="H236" s="212"/>
      <c r="I236" s="236">
        <v>406</v>
      </c>
      <c r="J236" s="237" t="s">
        <v>601</v>
      </c>
      <c r="K236" s="237"/>
      <c r="L236" s="122"/>
      <c r="M236" s="238"/>
      <c r="N236" s="239"/>
      <c r="O236" s="16"/>
      <c r="P236" s="16"/>
      <c r="Q236" s="16"/>
      <c r="R236" s="343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9">
        <v>160</v>
      </c>
      <c r="B237" s="211">
        <v>44141</v>
      </c>
      <c r="C237" s="211"/>
      <c r="D237" s="215" t="s">
        <v>495</v>
      </c>
      <c r="E237" s="212" t="s">
        <v>623</v>
      </c>
      <c r="F237" s="213" t="s">
        <v>3642</v>
      </c>
      <c r="G237" s="212"/>
      <c r="H237" s="212"/>
      <c r="I237" s="236">
        <v>290</v>
      </c>
      <c r="J237" s="237" t="s">
        <v>601</v>
      </c>
      <c r="K237" s="237"/>
      <c r="L237" s="122"/>
      <c r="M237" s="238"/>
      <c r="N237" s="239"/>
      <c r="O237" s="16"/>
      <c r="P237" s="16"/>
      <c r="Q237" s="16"/>
      <c r="R237" s="343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9"/>
      <c r="B238" s="211"/>
      <c r="C238" s="211"/>
      <c r="D238" s="215"/>
      <c r="E238" s="212"/>
      <c r="F238" s="213"/>
      <c r="G238" s="212"/>
      <c r="H238" s="212"/>
      <c r="I238" s="236"/>
      <c r="J238" s="237"/>
      <c r="K238" s="237"/>
      <c r="L238" s="122"/>
      <c r="M238" s="238"/>
      <c r="N238" s="239"/>
      <c r="O238" s="16"/>
      <c r="P238" s="16"/>
      <c r="Q238" s="16"/>
      <c r="R238" s="343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9"/>
      <c r="B239" s="211"/>
      <c r="C239" s="211"/>
      <c r="D239" s="215"/>
      <c r="E239" s="212"/>
      <c r="F239" s="213"/>
      <c r="G239" s="212"/>
      <c r="H239" s="212"/>
      <c r="I239" s="236"/>
      <c r="J239" s="237"/>
      <c r="K239" s="237"/>
      <c r="L239" s="122"/>
      <c r="M239" s="238"/>
      <c r="N239" s="239"/>
      <c r="O239" s="16"/>
      <c r="P239" s="16"/>
      <c r="R239" s="343"/>
    </row>
    <row r="240" spans="1:26">
      <c r="A240" s="209"/>
      <c r="B240" s="211"/>
      <c r="C240" s="211"/>
      <c r="D240" s="215"/>
      <c r="E240" s="212"/>
      <c r="F240" s="213"/>
      <c r="G240" s="212"/>
      <c r="H240" s="212"/>
      <c r="I240" s="236"/>
      <c r="J240" s="237"/>
      <c r="K240" s="237"/>
      <c r="L240" s="122"/>
      <c r="M240" s="238"/>
      <c r="N240" s="239"/>
      <c r="O240" s="16"/>
      <c r="R240" s="241"/>
    </row>
    <row r="241" spans="1:18">
      <c r="A241" s="209"/>
      <c r="B241" s="211"/>
      <c r="C241" s="211"/>
      <c r="D241" s="215"/>
      <c r="E241" s="212"/>
      <c r="F241" s="213"/>
      <c r="G241" s="212"/>
      <c r="H241" s="212"/>
      <c r="I241" s="236"/>
      <c r="J241" s="237"/>
      <c r="K241" s="237"/>
      <c r="L241" s="122"/>
      <c r="M241" s="238"/>
      <c r="N241" s="239"/>
      <c r="O241" s="16"/>
      <c r="R241" s="241"/>
    </row>
    <row r="242" spans="1:18">
      <c r="A242" s="209"/>
      <c r="B242" s="211"/>
      <c r="C242" s="211"/>
      <c r="D242" s="215"/>
      <c r="E242" s="212"/>
      <c r="F242" s="213"/>
      <c r="G242" s="212"/>
      <c r="H242" s="212"/>
      <c r="I242" s="236"/>
      <c r="J242" s="237"/>
      <c r="K242" s="237"/>
      <c r="L242" s="122"/>
      <c r="M242" s="238"/>
      <c r="N242" s="239"/>
      <c r="O242" s="16"/>
      <c r="R242" s="241"/>
    </row>
    <row r="243" spans="1:18">
      <c r="A243" s="209"/>
      <c r="B243" s="199" t="s">
        <v>2980</v>
      </c>
      <c r="O243" s="16"/>
      <c r="R243" s="241"/>
    </row>
    <row r="244" spans="1:18">
      <c r="R244" s="241"/>
    </row>
    <row r="245" spans="1:18">
      <c r="R245" s="241"/>
    </row>
    <row r="246" spans="1:18">
      <c r="R246" s="241"/>
    </row>
    <row r="247" spans="1:18">
      <c r="R247" s="241"/>
    </row>
    <row r="248" spans="1:18">
      <c r="R248" s="241"/>
    </row>
    <row r="249" spans="1:18">
      <c r="R249" s="241"/>
    </row>
    <row r="250" spans="1:18">
      <c r="R250" s="241"/>
    </row>
    <row r="260" spans="1:1">
      <c r="A260" s="216"/>
    </row>
    <row r="261" spans="1:1">
      <c r="A261" s="216"/>
    </row>
    <row r="262" spans="1:1">
      <c r="A262" s="212"/>
    </row>
  </sheetData>
  <autoFilter ref="R1:R258"/>
  <mergeCells count="7">
    <mergeCell ref="O37:O38"/>
    <mergeCell ref="P37:P38"/>
    <mergeCell ref="A37:A38"/>
    <mergeCell ref="B37:B38"/>
    <mergeCell ref="J37:J38"/>
    <mergeCell ref="M37:M38"/>
    <mergeCell ref="N37:N3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2020-12-02T03:18:59Z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