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48BBB0F7-82C8-4550-81D2-A5B6064DC1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F&amp;O)'!$S$1:$S$267</definedName>
  </definedNames>
  <calcPr calcId="191029"/>
</workbook>
</file>

<file path=xl/calcChain.xml><?xml version="1.0" encoding="utf-8"?>
<calcChain xmlns="http://schemas.openxmlformats.org/spreadsheetml/2006/main">
  <c r="L13" i="6" l="1"/>
  <c r="K13" i="6"/>
  <c r="M13" i="6" s="1"/>
  <c r="K41" i="6" l="1"/>
  <c r="K45" i="6"/>
  <c r="M45" i="6" s="1"/>
  <c r="L32" i="6"/>
  <c r="K32" i="6"/>
  <c r="P19" i="6"/>
  <c r="P18" i="6"/>
  <c r="M32" i="6" l="1"/>
  <c r="P17" i="6" l="1"/>
  <c r="P16" i="6" l="1"/>
  <c r="P15" i="6" l="1"/>
  <c r="P14" i="6" l="1"/>
  <c r="P12" i="6" l="1"/>
  <c r="P11" i="6" l="1"/>
  <c r="P10" i="6" l="1"/>
  <c r="K258" i="6" l="1"/>
  <c r="L258" i="6" s="1"/>
  <c r="K252" i="6"/>
  <c r="L252" i="6" s="1"/>
  <c r="K260" i="6" l="1"/>
  <c r="L260" i="6" s="1"/>
  <c r="K248" i="6" l="1"/>
  <c r="L248" i="6" s="1"/>
  <c r="K249" i="6" l="1"/>
  <c r="L249" i="6" s="1"/>
  <c r="K242" i="6"/>
  <c r="L242" i="6" s="1"/>
  <c r="K259" i="6" l="1"/>
  <c r="L259" i="6" s="1"/>
  <c r="K253" i="6"/>
  <c r="L253" i="6" s="1"/>
  <c r="K255" i="6" l="1"/>
  <c r="L255" i="6" s="1"/>
  <c r="L6" i="2" l="1"/>
  <c r="K6" i="3"/>
  <c r="D7" i="5" l="1"/>
  <c r="M7" i="6"/>
  <c r="K250" i="6" l="1"/>
  <c r="L250" i="6" s="1"/>
  <c r="K247" i="6" l="1"/>
  <c r="L247" i="6" s="1"/>
  <c r="K251" i="6" l="1"/>
  <c r="L251" i="6" s="1"/>
  <c r="K246" i="6"/>
  <c r="L246" i="6" s="1"/>
  <c r="K245" i="6"/>
  <c r="L245" i="6" s="1"/>
  <c r="K243" i="6"/>
  <c r="L243" i="6" s="1"/>
  <c r="H241" i="6"/>
  <c r="K241" i="6" s="1"/>
  <c r="L241" i="6" s="1"/>
  <c r="K240" i="6"/>
  <c r="L240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F209" i="6"/>
  <c r="K209" i="6" s="1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F203" i="6"/>
  <c r="K203" i="6" s="1"/>
  <c r="L203" i="6" s="1"/>
  <c r="F202" i="6"/>
  <c r="K202" i="6" s="1"/>
  <c r="L202" i="6" s="1"/>
  <c r="K201" i="6"/>
  <c r="L201" i="6" s="1"/>
  <c r="F200" i="6"/>
  <c r="K200" i="6" s="1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4" i="6"/>
  <c r="L184" i="6" s="1"/>
  <c r="K182" i="6"/>
  <c r="L182" i="6" s="1"/>
  <c r="K181" i="6"/>
  <c r="L181" i="6" s="1"/>
  <c r="F180" i="6"/>
  <c r="K180" i="6" s="1"/>
  <c r="L180" i="6" s="1"/>
  <c r="K179" i="6"/>
  <c r="L179" i="6" s="1"/>
  <c r="K176" i="6"/>
  <c r="L176" i="6" s="1"/>
  <c r="K175" i="6"/>
  <c r="L175" i="6" s="1"/>
  <c r="K174" i="6"/>
  <c r="L174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4" i="6"/>
  <c r="L154" i="6" s="1"/>
  <c r="K152" i="6"/>
  <c r="L152" i="6" s="1"/>
  <c r="K150" i="6"/>
  <c r="L150" i="6" s="1"/>
  <c r="K148" i="6"/>
  <c r="L148" i="6" s="1"/>
  <c r="K147" i="6"/>
  <c r="L147" i="6" s="1"/>
  <c r="K146" i="6"/>
  <c r="L146" i="6" s="1"/>
  <c r="K144" i="6"/>
  <c r="L144" i="6" s="1"/>
  <c r="K143" i="6"/>
  <c r="L143" i="6" s="1"/>
  <c r="K142" i="6"/>
  <c r="L142" i="6" s="1"/>
  <c r="K141" i="6"/>
  <c r="K140" i="6"/>
  <c r="L140" i="6" s="1"/>
  <c r="K139" i="6"/>
  <c r="L139" i="6" s="1"/>
  <c r="K137" i="6"/>
  <c r="L137" i="6" s="1"/>
  <c r="K136" i="6"/>
  <c r="L136" i="6" s="1"/>
  <c r="K135" i="6"/>
  <c r="L135" i="6" s="1"/>
  <c r="K134" i="6"/>
  <c r="L134" i="6" s="1"/>
  <c r="K133" i="6"/>
  <c r="L133" i="6" s="1"/>
  <c r="F132" i="6"/>
  <c r="K132" i="6" s="1"/>
  <c r="L132" i="6" s="1"/>
  <c r="H131" i="6"/>
  <c r="K131" i="6" s="1"/>
  <c r="L131" i="6" s="1"/>
  <c r="K128" i="6"/>
  <c r="L128" i="6" s="1"/>
  <c r="K127" i="6"/>
  <c r="L127" i="6" s="1"/>
  <c r="K126" i="6"/>
  <c r="L126" i="6" s="1"/>
  <c r="K125" i="6"/>
  <c r="L125" i="6" s="1"/>
  <c r="K124" i="6"/>
  <c r="L124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H97" i="6"/>
  <c r="K97" i="6" s="1"/>
  <c r="L97" i="6" s="1"/>
  <c r="F96" i="6"/>
  <c r="K96" i="6" s="1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" i="4"/>
</calcChain>
</file>

<file path=xl/sharedStrings.xml><?xml version="1.0" encoding="utf-8"?>
<sst xmlns="http://schemas.openxmlformats.org/spreadsheetml/2006/main" count="2870" uniqueCount="1081">
  <si>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</si>
  <si>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</si>
  <si>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</si>
  <si>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</si>
  <si>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</si>
  <si>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</si>
  <si>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</si>
  <si>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</si>
  <si>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</si>
  <si>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</si>
  <si>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</si>
  <si>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</si>
  <si>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</si>
  <si>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</si>
  <si>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</si>
  <si>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</si>
  <si>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</si>
  <si>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</si>
  <si>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</si>
  <si>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</si>
  <si>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</si>
  <si>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</si>
  <si>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</si>
  <si>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</si>
  <si>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</si>
  <si>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</si>
  <si>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</si>
  <si>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</si>
  <si>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</si>
  <si>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</si>
  <si>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</si>
  <si>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</si>
  <si>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</si>
  <si>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</si>
  <si>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</si>
  <si>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</si>
  <si>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</si>
  <si>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</si>
  <si>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</si>
  <si>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</si>
  <si>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</si>
  <si>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</si>
  <si>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</si>
  <si>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</si>
  <si>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</si>
  <si>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</si>
  <si>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</si>
  <si>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</si>
  <si>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</si>
  <si>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</si>
  <si>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</si>
  <si>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</si>
  <si>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</si>
  <si>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</si>
  <si>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</si>
  <si>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</si>
  <si>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</si>
  <si>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</si>
  <si>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</si>
  <si>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</si>
  <si>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</si>
  <si>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</si>
  <si>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</si>
  <si>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</si>
  <si>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</si>
  <si>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</si>
  <si>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</si>
  <si>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</si>
  <si>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</si>
  <si>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</si>
  <si>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</si>
  <si>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</si>
  <si>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</si>
  <si>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</si>
  <si>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</si>
  <si>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</si>
  <si>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</si>
  <si>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</si>
  <si>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</si>
  <si>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</si>
  <si>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</si>
  <si>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</si>
  <si>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</si>
  <si>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</si>
  <si>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</si>
  <si>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</si>
  <si>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</si>
  <si>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</si>
  <si>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</si>
  <si>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</si>
  <si>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</si>
  <si>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</si>
  <si>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</si>
  <si>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</si>
  <si>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</si>
  <si>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</si>
  <si>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</si>
  <si>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</si>
  <si>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</si>
  <si>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</si>
  <si>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</si>
  <si>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</si>
  <si>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</si>
  <si>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</si>
  <si>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</si>
  <si>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</si>
  <si>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</si>
  <si>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</si>
  <si>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</si>
  <si>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</si>
  <si>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</si>
  <si>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</si>
  <si>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</si>
  <si>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</si>
  <si>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</si>
  <si>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</si>
  <si>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</si>
  <si>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</si>
  <si>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</si>
  <si>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</si>
  <si>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</si>
  <si>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</si>
  <si>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</si>
  <si>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</si>
  <si>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</si>
  <si>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</si>
  <si>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</si>
  <si>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</si>
  <si>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</si>
  <si>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</si>
  <si>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</si>
  <si>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</si>
  <si>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</si>
  <si>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</si>
  <si>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</si>
  <si>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</si>
  <si>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</si>
  <si>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</si>
  <si>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</si>
  <si>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</si>
  <si>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</si>
  <si>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</si>
  <si>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</si>
  <si>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</si>
  <si>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</si>
  <si>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</si>
  <si>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</si>
  <si>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</si>
  <si>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</si>
  <si>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</si>
  <si>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</si>
  <si>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</si>
  <si>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</si>
  <si>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</si>
  <si>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</si>
  <si>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</si>
  <si>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</si>
  <si>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</si>
  <si>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</si>
  <si>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</si>
  <si>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</si>
  <si>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</si>
  <si>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</si>
  <si>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</si>
  <si>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</si>
  <si>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</si>
  <si>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</si>
  <si>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</si>
  <si>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</si>
  <si>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</si>
  <si>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</si>
  <si>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</si>
  <si>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</si>
  <si>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</si>
  <si>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</si>
  <si>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</si>
  <si>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</si>
  <si>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</si>
  <si>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</si>
  <si>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</si>
  <si>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</si>
  <si>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</si>
  <si>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</si>
  <si>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</si>
  <si>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</si>
  <si>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</si>
  <si>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</si>
  <si>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</si>
  <si>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</si>
  <si>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</si>
  <si>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</si>
  <si>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</si>
  <si>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</si>
  <si>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</si>
  <si>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</si>
  <si>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</si>
  <si>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</si>
  <si>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</si>
  <si>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</si>
  <si>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</si>
  <si>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</si>
  <si>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</si>
  <si>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</si>
  <si>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</si>
  <si>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</si>
  <si>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</si>
  <si>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</si>
  <si>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</si>
  <si>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</si>
  <si>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</si>
  <si>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</si>
  <si>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</si>
  <si>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</si>
  <si>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</si>
  <si>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</si>
  <si>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</si>
  <si>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</si>
  <si>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</si>
  <si>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</si>
  <si>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</si>
  <si>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</si>
  <si>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</si>
  <si>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</si>
  <si>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</si>
  <si>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</si>
  <si>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</si>
  <si>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</si>
  <si>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</si>
  <si>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</si>
  <si>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</si>
  <si>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</si>
  <si>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</si>
  <si>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</si>
  <si>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</si>
  <si>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</si>
  <si>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</si>
  <si>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</si>
  <si>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</si>
  <si>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</si>
  <si>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</si>
  <si>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</si>
  <si>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</si>
  <si>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</si>
  <si>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</si>
  <si>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</si>
  <si>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</si>
  <si>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</si>
  <si>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</si>
  <si>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</si>
  <si>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</si>
  <si>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</si>
  <si>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</si>
  <si>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</si>
  <si>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</si>
  <si>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</si>
  <si>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</si>
  <si>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</si>
  <si>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</si>
  <si>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</si>
  <si>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</si>
  <si>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</si>
  <si>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</si>
  <si>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</si>
  <si>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</si>
  <si>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</si>
  <si>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</si>
  <si>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</si>
  <si>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</si>
  <si>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</si>
  <si>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</si>
  <si>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</si>
  <si>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</si>
  <si>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</si>
  <si>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</si>
  <si>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</si>
  <si>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</si>
  <si>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</si>
  <si>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</si>
  <si>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</si>
  <si>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</si>
  <si>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</si>
  <si>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</si>
  <si>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</si>
  <si>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</si>
  <si>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</si>
  <si>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</si>
  <si>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</si>
  <si>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</si>
  <si>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</si>
  <si>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</si>
  <si>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</si>
  <si>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</si>
  <si>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</si>
  <si>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</si>
  <si>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</si>
  <si>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</si>
  <si>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</si>
  <si>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</si>
  <si>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</si>
  <si>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</si>
  <si>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</si>
  <si>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</si>
  <si>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</si>
  <si>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</si>
  <si>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</si>
  <si>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</si>
  <si>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</si>
  <si>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</si>
  <si>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</si>
  <si>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</si>
  <si>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</si>
  <si>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</si>
  <si>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</si>
  <si>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</si>
  <si>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</si>
  <si>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</si>
  <si>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</si>
  <si>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</si>
  <si>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</si>
  <si>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</si>
  <si>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</si>
  <si>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</si>
  <si>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</si>
  <si>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</si>
  <si>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</si>
  <si>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</si>
  <si>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</si>
  <si>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</si>
  <si>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</si>
  <si>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</si>
  <si>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</si>
  <si>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</si>
  <si>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</si>
  <si>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</si>
  <si>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</si>
  <si>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</si>
  <si>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</si>
  <si>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</si>
  <si>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</si>
  <si>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</si>
  <si>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</si>
  <si>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</si>
  <si>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</si>
  <si>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</si>
  <si>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</si>
  <si>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</si>
  <si>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</si>
  <si>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</si>
  <si>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</si>
  <si>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</si>
  <si>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</si>
  <si>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</si>
  <si>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</si>
  <si>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</si>
  <si>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</si>
  <si>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</si>
  <si>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</si>
  <si>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</si>
  <si>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</si>
  <si>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</si>
  <si>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</si>
  <si>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</si>
  <si>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</si>
  <si>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</si>
  <si>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</si>
  <si>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</si>
  <si>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</si>
  <si>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</si>
  <si>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</si>
  <si>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</si>
  <si>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</si>
  <si>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</si>
  <si>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</si>
  <si>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</si>
  <si>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</si>
  <si>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</si>
  <si>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</si>
  <si>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</si>
  <si>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</si>
  <si>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</si>
  <si>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</si>
  <si>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</si>
  <si>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</si>
  <si>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</si>
  <si>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</si>
  <si>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</si>
  <si>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</si>
  <si>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</si>
  <si>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</si>
  <si>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</si>
  <si>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</si>
  <si>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</si>
  <si>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</si>
  <si>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</si>
  <si>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</si>
  <si>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</si>
  <si>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</si>
  <si>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</si>
  <si>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</si>
  <si>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</si>
  <si>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</si>
  <si>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</si>
  <si>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</si>
  <si>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</si>
  <si>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</si>
  <si>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</si>
  <si>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</si>
  <si>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</si>
  <si>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</si>
  <si>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</si>
  <si>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</si>
  <si>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</si>
  <si>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</si>
  <si>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</si>
  <si>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</si>
  <si>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</si>
  <si>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</si>
  <si>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</si>
  <si>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</si>
  <si>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</si>
  <si>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</si>
  <si>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</si>
  <si>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</si>
  <si>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</si>
  <si>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</si>
  <si>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</si>
  <si>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</si>
  <si>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</si>
  <si>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</si>
  <si>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</si>
  <si>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</si>
  <si>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</si>
  <si>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</si>
  <si>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</si>
  <si>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</si>
  <si>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</si>
  <si>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</si>
  <si>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</si>
  <si>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</si>
  <si>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</si>
  <si>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</si>
  <si>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</si>
  <si>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</si>
  <si>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</si>
  <si>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</si>
  <si>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</si>
  <si>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</si>
  <si>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</si>
  <si>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</si>
  <si>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</si>
  <si>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</si>
  <si>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</si>
  <si>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</si>
  <si>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</si>
  <si>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</si>
  <si>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</si>
  <si>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</si>
  <si>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</si>
  <si>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</si>
  <si>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</si>
  <si>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</si>
  <si>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</si>
  <si>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</si>
  <si>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</si>
  <si>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</si>
  <si>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</si>
  <si>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</si>
  <si>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</si>
  <si>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</si>
  <si>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</si>
  <si>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</si>
  <si>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</si>
  <si>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</si>
  <si>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</si>
  <si>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</si>
  <si>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</si>
  <si>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</si>
  <si>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</si>
  <si>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</si>
  <si>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</si>
  <si>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</si>
  <si>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</si>
  <si>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</si>
  <si>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</si>
  <si>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</si>
  <si>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</si>
  <si>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</si>
  <si>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</si>
  <si>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</si>
  <si>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</si>
  <si>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</si>
  <si>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</si>
  <si>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</si>
  <si>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</si>
  <si>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</si>
  <si>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</si>
  <si>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</si>
  <si>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</si>
  <si>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</si>
  <si>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</si>
  <si>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</si>
  <si>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</si>
  <si>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</si>
  <si>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</si>
  <si>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</si>
  <si>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</si>
  <si>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</si>
  <si>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</si>
  <si>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</si>
  <si>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</si>
  <si>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</si>
  <si>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</si>
  <si>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</si>
  <si>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</si>
  <si>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</si>
  <si>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</si>
  <si>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</si>
  <si>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</si>
  <si>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</si>
  <si>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</si>
  <si>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</si>
  <si>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</si>
  <si>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</si>
  <si>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</si>
  <si>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</si>
  <si>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</si>
  <si>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</si>
  <si>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</si>
  <si>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</si>
  <si>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</si>
  <si>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</si>
  <si>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</si>
  <si>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</si>
  <si>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</si>
  <si>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</si>
  <si>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</si>
  <si>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</si>
  <si>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</si>
  <si>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</si>
  <si>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</si>
  <si>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</si>
  <si>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</si>
  <si>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</si>
  <si>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</si>
  <si>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</si>
  <si>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</si>
  <si>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</si>
  <si>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</si>
  <si>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</si>
  <si>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</si>
  <si>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</si>
  <si>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</si>
  <si>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</si>
  <si>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</si>
  <si>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</si>
  <si>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</si>
  <si>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</si>
  <si>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</si>
  <si>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</si>
  <si>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</si>
  <si>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</si>
  <si>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</si>
  <si>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</si>
  <si>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</si>
  <si>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</si>
  <si>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</si>
  <si>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</si>
  <si>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</si>
  <si>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</si>
  <si>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</si>
  <si>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</si>
  <si>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</si>
  <si>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</si>
  <si>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</si>
  <si>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</si>
  <si>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</si>
  <si>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</si>
  <si>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</si>
  <si>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</si>
  <si>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</si>
  <si>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</si>
  <si>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</si>
  <si>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</si>
  <si>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</si>
  <si>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</si>
  <si>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</si>
  <si>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</si>
  <si>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</si>
  <si>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</si>
  <si>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</si>
  <si>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</si>
  <si>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</si>
  <si>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</si>
  <si>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</si>
  <si>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</si>
  <si>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</si>
  <si>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</si>
  <si>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</si>
  <si>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</si>
  <si>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</si>
  <si>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</si>
  <si>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</si>
  <si>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</si>
  <si>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</si>
  <si>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</si>
  <si>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</si>
  <si>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</si>
  <si>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</si>
  <si>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</si>
  <si>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</si>
  <si>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</si>
  <si>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</si>
  <si>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</si>
  <si>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</si>
  <si>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</si>
  <si>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</si>
  <si>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</si>
  <si>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</si>
  <si>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</si>
  <si>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</si>
  <si>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</si>
  <si>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</si>
  <si>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</si>
  <si>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</si>
  <si>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</si>
  <si>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</si>
  <si>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</si>
  <si>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</si>
  <si>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</si>
  <si>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</si>
  <si>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</si>
  <si>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</si>
  <si>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</si>
  <si>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</si>
  <si>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</si>
  <si>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</si>
  <si>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</si>
  <si>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</si>
  <si>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</si>
  <si>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</si>
  <si>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</si>
  <si>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</si>
  <si>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</si>
  <si>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</si>
  <si>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</si>
  <si>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</si>
  <si>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</si>
  <si>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</si>
  <si>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</si>
  <si>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</si>
  <si>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</si>
  <si>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</si>
  <si>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</si>
  <si>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</si>
  <si>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</si>
  <si>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</si>
  <si>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</si>
  <si>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</si>
  <si>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</si>
  <si>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</si>
  <si>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</si>
  <si>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</si>
  <si>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</si>
  <si>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</si>
  <si>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</si>
  <si>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</si>
  <si>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</si>
  <si>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</si>
  <si>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</si>
  <si>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</si>
  <si>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</si>
  <si>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</si>
  <si>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</si>
  <si>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</si>
  <si>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</si>
  <si>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</si>
  <si>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</si>
  <si>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</si>
  <si>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</si>
  <si>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</si>
  <si>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</si>
  <si>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</si>
  <si>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</si>
  <si>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</si>
  <si>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</si>
  <si>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</si>
  <si>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</si>
  <si>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</si>
  <si>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</si>
  <si>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</si>
  <si>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</si>
  <si>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</si>
  <si>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</si>
  <si>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</si>
  <si>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</si>
  <si>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</si>
  <si>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</si>
  <si>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</si>
  <si>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</si>
  <si>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</si>
  <si>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</si>
  <si>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</si>
  <si>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</si>
  <si>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</si>
  <si>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</si>
  <si>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</si>
  <si>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</si>
  <si>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</si>
  <si>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</si>
  <si>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</si>
  <si>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</si>
  <si>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</si>
  <si>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</si>
  <si>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</si>
  <si>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</si>
  <si>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</si>
  <si>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</si>
  <si>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</si>
  <si>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</si>
  <si>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</si>
  <si>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</si>
  <si>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</si>
  <si>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</si>
  <si>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</si>
  <si>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</si>
  <si>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</si>
  <si>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</si>
  <si>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</si>
  <si>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</si>
  <si>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</si>
  <si>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</si>
  <si>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</si>
  <si>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</si>
  <si>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</si>
  <si>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</si>
  <si>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</si>
  <si>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</si>
  <si>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</si>
  <si>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</si>
  <si>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</si>
  <si>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</si>
  <si>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</si>
  <si>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</si>
  <si>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</si>
  <si>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</si>
  <si>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</si>
  <si>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</si>
  <si>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</si>
  <si>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</si>
  <si>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</si>
  <si>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</si>
  <si>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</si>
  <si>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</si>
  <si>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</si>
  <si>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</si>
  <si>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</si>
  <si>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</si>
  <si>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</si>
  <si>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</si>
  <si>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</si>
  <si>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</si>
  <si>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</si>
  <si>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</si>
  <si>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</si>
  <si>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</si>
  <si>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</si>
  <si>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</si>
  <si>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</si>
  <si>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</si>
  <si>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</si>
  <si>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</si>
  <si>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</si>
  <si>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</si>
  <si>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</si>
  <si>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</si>
  <si>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</si>
  <si>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</si>
  <si>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</si>
  <si>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</si>
  <si>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</si>
  <si>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</si>
  <si>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</si>
  <si>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</si>
  <si>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</si>
  <si>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</si>
  <si>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</si>
  <si>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</si>
  <si>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</si>
  <si>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</si>
  <si>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</si>
  <si>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</si>
  <si>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</si>
  <si>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</si>
  <si>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</si>
  <si>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</si>
  <si>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</si>
  <si>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</si>
  <si>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</si>
  <si>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</si>
  <si>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</si>
  <si>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</si>
  <si>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</si>
  <si>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</si>
  <si>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</si>
  <si>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</si>
  <si>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</si>
  <si>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</si>
  <si>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</si>
  <si>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</si>
  <si>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</si>
  <si>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</si>
  <si>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</si>
  <si>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</si>
  <si>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</si>
  <si>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</si>
  <si>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</si>
  <si>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</si>
  <si>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</si>
  <si>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</si>
  <si>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</si>
  <si>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</si>
  <si>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</si>
  <si>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</si>
  <si>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</si>
  <si>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</si>
  <si>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</si>
  <si>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</si>
  <si>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</si>
  <si>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</si>
  <si>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</si>
  <si>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</si>
  <si>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</si>
  <si>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</si>
  <si>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</si>
  <si>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</si>
  <si>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</si>
  <si>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</si>
  <si>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</si>
  <si>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</si>
  <si>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</si>
  <si>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</si>
  <si>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</si>
  <si>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</si>
  <si>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</si>
  <si>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</si>
  <si>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</si>
  <si>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</si>
  <si>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</si>
  <si>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</si>
  <si>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</si>
  <si>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</si>
  <si>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</si>
  <si>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</si>
  <si>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</si>
  <si>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</si>
  <si>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</si>
  <si>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</si>
  <si>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</si>
  <si>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</si>
  <si>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</si>
  <si>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</si>
  <si>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</si>
  <si>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</si>
  <si>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</si>
  <si>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</si>
  <si>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</si>
  <si>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</si>
  <si>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</si>
  <si>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</si>
  <si>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</si>
  <si>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</si>
  <si>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</si>
  <si>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</si>
  <si>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380-425</t>
  </si>
  <si>
    <t>5020-5270</t>
  </si>
  <si>
    <t>5700-6000</t>
  </si>
  <si>
    <t>629-649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</si>
  <si>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</si>
  <si>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</si>
  <si>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</si>
  <si>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</si>
  <si>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</si>
  <si>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</si>
  <si>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</si>
  <si>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</si>
  <si>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MULTIPLIER SHARE &amp; STOCK ADVISORS PRIVATE LIMITED</t>
  </si>
  <si>
    <t>990-995</t>
  </si>
  <si>
    <t>QE SECURITIES LLP</t>
  </si>
  <si>
    <t>132-140</t>
  </si>
  <si>
    <t>3450-3550</t>
  </si>
  <si>
    <t>3800-4000</t>
  </si>
  <si>
    <t>5400-5450</t>
  </si>
  <si>
    <t>CAPLIPOINT</t>
  </si>
  <si>
    <t>1085-1095</t>
  </si>
  <si>
    <t>JAI VINAYAK SECURITIES</t>
  </si>
  <si>
    <t>CRONY VYAPAR PVT LTD</t>
  </si>
  <si>
    <t>245-265</t>
  </si>
  <si>
    <t>417-437</t>
  </si>
  <si>
    <t>465-495</t>
  </si>
  <si>
    <t>LIBAS</t>
  </si>
  <si>
    <t>Libas Consu Products Ltd</t>
  </si>
  <si>
    <t>234.5-246.5</t>
  </si>
  <si>
    <t>265-285</t>
  </si>
  <si>
    <t>NGIL</t>
  </si>
  <si>
    <t>Nakoda Group of Ind. Ltd</t>
  </si>
  <si>
    <t>BRONZE SECURITIES PVT LTD</t>
  </si>
  <si>
    <t>Second Buying Date</t>
  </si>
  <si>
    <t>903-929</t>
  </si>
  <si>
    <t>990-1050</t>
  </si>
  <si>
    <t>SBLI</t>
  </si>
  <si>
    <t>TATAMOTORS 640 CE 30-NOV</t>
  </si>
  <si>
    <t>TATAMOTORS 670 CE 30-NOV</t>
  </si>
  <si>
    <t>ABBOTINDIA NOV FUT</t>
  </si>
  <si>
    <t>GODHA</t>
  </si>
  <si>
    <t>Godha Cabcon Insulat Ltd</t>
  </si>
  <si>
    <t>Loss of Rs 100/-</t>
  </si>
  <si>
    <t>NIFTY 18950 PE 02-NOV</t>
  </si>
  <si>
    <t>NIFTY 18850 PE 02-NOV (2 Lots)</t>
  </si>
  <si>
    <t>ARE&amp;M</t>
  </si>
  <si>
    <t>SETU SECURITIES PVT LTD</t>
  </si>
  <si>
    <t>KSHITIJPOL</t>
  </si>
  <si>
    <t>Kshitij Polyline Limited</t>
  </si>
  <si>
    <t>ZENAB AIYUB YACOOBALI</t>
  </si>
  <si>
    <t>TCS 3400 CE 30-NOV</t>
  </si>
  <si>
    <t>TCS 3480 CE 30-NOV</t>
  </si>
  <si>
    <t>22888-23150</t>
  </si>
  <si>
    <t>JETMALL</t>
  </si>
  <si>
    <t>ONTIC</t>
  </si>
  <si>
    <t>ESFL</t>
  </si>
  <si>
    <t>Essen Speciality Films L</t>
  </si>
  <si>
    <t>BANKNIFTY 42500 PE 1-NOV</t>
  </si>
  <si>
    <t>17-18</t>
  </si>
  <si>
    <t>08-09</t>
  </si>
  <si>
    <t>R</t>
  </si>
  <si>
    <t>SAURABHTRIPATHI</t>
  </si>
  <si>
    <t>AKM</t>
  </si>
  <si>
    <t>SKSE SECURITIES LIMITED CORP CM/TM PROP A/C</t>
  </si>
  <si>
    <t>PRAKASHBHAI PANCHAL</t>
  </si>
  <si>
    <t>LALJIBHAI TRIVEDI</t>
  </si>
  <si>
    <t>PROFINC</t>
  </si>
  <si>
    <t>SUNITATOOL</t>
  </si>
  <si>
    <t>APOLLO</t>
  </si>
  <si>
    <t>Apollo Micro Systems Ltd</t>
  </si>
  <si>
    <t>Central Depo Ser (I) Ltd</t>
  </si>
  <si>
    <t>DSSL</t>
  </si>
  <si>
    <t>Dynacons Sys &amp; Sol. Ltd.</t>
  </si>
  <si>
    <t>PRRSAAR COMMODITIES PVT LTD</t>
  </si>
  <si>
    <t>MONARCH</t>
  </si>
  <si>
    <t>Monarch Networth Cap Ltd</t>
  </si>
  <si>
    <t>CITADEL SECURITIES INDIA MARKETS PRIVATE LIMITED</t>
  </si>
  <si>
    <t>WOMANCART</t>
  </si>
  <si>
    <t>Womancart Limited</t>
  </si>
  <si>
    <t>STATSOL RESEARCH LLP</t>
  </si>
  <si>
    <t>BHARAT HEMRAJ GALA</t>
  </si>
  <si>
    <t>212-222</t>
  </si>
  <si>
    <t>1035-1060</t>
  </si>
  <si>
    <t>1120-1180</t>
  </si>
  <si>
    <t>Profit of Rs.41/-</t>
  </si>
  <si>
    <t>TATACONSUM 925 CE 30-NOV</t>
  </si>
  <si>
    <t>TATACONSUM 940 CE 30-NOV</t>
  </si>
  <si>
    <t>Loss of Rs.5/-</t>
  </si>
  <si>
    <t>ADITYA</t>
  </si>
  <si>
    <t>DEEPAK JAIN</t>
  </si>
  <si>
    <t>ASHIS</t>
  </si>
  <si>
    <t>IMMACULATE ADVISORY PRIVATE LIMITED</t>
  </si>
  <si>
    <t>PIYUSH KUMAR DUTTA</t>
  </si>
  <si>
    <t>CCAL</t>
  </si>
  <si>
    <t>CINERAD</t>
  </si>
  <si>
    <t>PREMJI BHURALAL GALA HUF</t>
  </si>
  <si>
    <t>CRESSAN</t>
  </si>
  <si>
    <t>AMI NIRAJ SHAH</t>
  </si>
  <si>
    <t>RAJMISH TRADERS LLP</t>
  </si>
  <si>
    <t>KRISHNA AWTAR KABRA</t>
  </si>
  <si>
    <t>KAMLA MULTITRADE LLP</t>
  </si>
  <si>
    <t>FRANKLININD</t>
  </si>
  <si>
    <t>LALIT SOLANKI .</t>
  </si>
  <si>
    <t>SAGARKUMAR PRAVINCHANDRA DATANIYA</t>
  </si>
  <si>
    <t>SEEMA DOSHI</t>
  </si>
  <si>
    <t>MOKSHA DOSHI</t>
  </si>
  <si>
    <t>POPAT LAL LABANA</t>
  </si>
  <si>
    <t>ROHIT BAIRWA</t>
  </si>
  <si>
    <t>BHIMABHAI JALANDHAR THAKOR</t>
  </si>
  <si>
    <t>GGL</t>
  </si>
  <si>
    <t>ISHA RASTOGI .</t>
  </si>
  <si>
    <t>GGPL</t>
  </si>
  <si>
    <t>ASHWINKUMAR KHIMCHAND JHAKHARIYA</t>
  </si>
  <si>
    <t>VISHAL MULCHANDBHAI GALA</t>
  </si>
  <si>
    <t>HEERAISP</t>
  </si>
  <si>
    <t>JR SEAMLESS PRIVATE LIMITED</t>
  </si>
  <si>
    <t>IFL</t>
  </si>
  <si>
    <t>CHANDAN CHAURASIYA</t>
  </si>
  <si>
    <t>INNOVATIVE</t>
  </si>
  <si>
    <t>NARPATCHAND HARAKHCHAND JAIN</t>
  </si>
  <si>
    <t>R ROUNAK KUMAR .</t>
  </si>
  <si>
    <t>JONJUA</t>
  </si>
  <si>
    <t>SUBHASHCHAND HIRANAND GANGWANI</t>
  </si>
  <si>
    <t>LASTMILE</t>
  </si>
  <si>
    <t>PATEL SITABEN JAYANTILAL</t>
  </si>
  <si>
    <t>NAV CAPITAL VCC - NAV CAPITAL EMERGING STAR FUND</t>
  </si>
  <si>
    <t>LELAVOIR</t>
  </si>
  <si>
    <t>ANURADHA KHAN</t>
  </si>
  <si>
    <t>PRITY AGARWAL</t>
  </si>
  <si>
    <t>MRP</t>
  </si>
  <si>
    <t>SOMYA AGRO SUPERMART</t>
  </si>
  <si>
    <t>AVINASHSINGHBIRENDRASINGHRAJPUT</t>
  </si>
  <si>
    <t>SHRENI CONSTRUCTION PRIVATE LIMITED</t>
  </si>
  <si>
    <t>NARMADABEN VAGHELA</t>
  </si>
  <si>
    <t>SICALLOG</t>
  </si>
  <si>
    <t>SAHASTRAA ADVISORS PRIVATE LIMITED</t>
  </si>
  <si>
    <t>BP EQUITIES PVT. LTD.</t>
  </si>
  <si>
    <t>TIGERLOGS</t>
  </si>
  <si>
    <t>TIGER SOFTECH INDIA PRIVATE LIMITED</t>
  </si>
  <si>
    <t>DREAM ACHIEVER CONSULTANCY SERVICES PRIVATE LIMITED</t>
  </si>
  <si>
    <t>VIPPYSP</t>
  </si>
  <si>
    <t>ZMILGFIN</t>
  </si>
  <si>
    <t>AGUL</t>
  </si>
  <si>
    <t>A G Universal Limited</t>
  </si>
  <si>
    <t>LIESHA CORPORATION PRIVATE LIMITED .</t>
  </si>
  <si>
    <t>AKASH</t>
  </si>
  <si>
    <t>Akash Infra-Projects Ltd</t>
  </si>
  <si>
    <t>AKG</t>
  </si>
  <si>
    <t>AKG Exim Limited</t>
  </si>
  <si>
    <t>NITN  KAPOOR</t>
  </si>
  <si>
    <t>AAKRAYA RESEARCH LLP</t>
  </si>
  <si>
    <t>HRTI PRIVATE LIMITED</t>
  </si>
  <si>
    <t>BAJAJHIND</t>
  </si>
  <si>
    <t>Bajaj Hindustan Sugar Ltd</t>
  </si>
  <si>
    <t>BLUEJET</t>
  </si>
  <si>
    <t>Blue Jet Healthcare Ltd</t>
  </si>
  <si>
    <t>VALUEQUEST INVESTMENT ADVISORS PRIVATE LIMITED</t>
  </si>
  <si>
    <t>NORGES BANK ON ACCOUNT OF THE GOVERNMENT PENSION FUND GLOBAL</t>
  </si>
  <si>
    <t>BTML</t>
  </si>
  <si>
    <t>Bodhi Tree Multimedia Ltd</t>
  </si>
  <si>
    <t>AKNM SUPPLIERS PRIVATE LIMITED</t>
  </si>
  <si>
    <t>GEOJITFSL</t>
  </si>
  <si>
    <t>Geojit Fin Serv Ltd</t>
  </si>
  <si>
    <t>HIMATSEIDE</t>
  </si>
  <si>
    <t>Himatsingka Seide Ltd</t>
  </si>
  <si>
    <t>JETFREIGHT</t>
  </si>
  <si>
    <t>Jet Freight Logistics Ltd</t>
  </si>
  <si>
    <t>SURESHKUMAR MAKWANA</t>
  </si>
  <si>
    <t>JPASSOCIAT</t>
  </si>
  <si>
    <t>Jaiprakash Associates Lim</t>
  </si>
  <si>
    <t>KANANIIND</t>
  </si>
  <si>
    <t>Kanani Industries Ltd</t>
  </si>
  <si>
    <t>MANASH DUTTA</t>
  </si>
  <si>
    <t>MAZDA</t>
  </si>
  <si>
    <t>Mazda Limited</t>
  </si>
  <si>
    <t>FAIRY LAND AND REAL ESTATE PRIVATE LIMITED</t>
  </si>
  <si>
    <t>NURECA</t>
  </si>
  <si>
    <t>Nureca Limited</t>
  </si>
  <si>
    <t>ONDOOR</t>
  </si>
  <si>
    <t>On Door Concepts Limited</t>
  </si>
  <si>
    <t>NARESH NAGPAL</t>
  </si>
  <si>
    <t>VIJIT GLOBAL SECURITIES PRIVATE LIMITED</t>
  </si>
  <si>
    <t>PLAZACABLE</t>
  </si>
  <si>
    <t>Plaza Wires Limited</t>
  </si>
  <si>
    <t>STOCK VERTEX VENTURES</t>
  </si>
  <si>
    <t>MANSI SHARE AND STOCK ADVISORS PVT LTD</t>
  </si>
  <si>
    <t>SKYGOLD</t>
  </si>
  <si>
    <t>Sky Gold Limited</t>
  </si>
  <si>
    <t>SATYA VIBHU MUPPANA</t>
  </si>
  <si>
    <t>PRATIBHA ABHAIKUMAR NAHAR</t>
  </si>
  <si>
    <t>ADVANIHOTR</t>
  </si>
  <si>
    <t>Advani Hotels &amp; Resorts (</t>
  </si>
  <si>
    <t>DELTA CORP LIMITED</t>
  </si>
  <si>
    <t>BASILIC</t>
  </si>
  <si>
    <t>Basilic Fly Studio Ltd</t>
  </si>
  <si>
    <t>CHANCHAL DEVI LODHA</t>
  </si>
  <si>
    <t>MAHADEV MANUBHAI MAKVANA</t>
  </si>
  <si>
    <t>HOLMARC</t>
  </si>
  <si>
    <t>Holmarc Opto Mechatro L</t>
  </si>
  <si>
    <t>SHANTI CAPINVEST PRIVATE LIMITED</t>
  </si>
  <si>
    <t>HIRABHAI KANJIBHAI KAKADIA</t>
  </si>
  <si>
    <t>GOVINDBHAI LALJIBHAI KAKADIA</t>
  </si>
  <si>
    <t>RADHIKAJWE</t>
  </si>
  <si>
    <t>Radhika Jeweltech Limited</t>
  </si>
  <si>
    <t>RAVIRAJSINH PRUTHVISINH JADEJA</t>
  </si>
  <si>
    <t>TOPGAIN FINANCE PRIVATE LIMITED</t>
  </si>
  <si>
    <t>NIKUNJ STOCK BROKERS LTD</t>
  </si>
  <si>
    <t>Retail Research Technical Calls &amp; Fundamental Performance Report for the month of November-2023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</si>
</sst>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61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2" fontId="37" fillId="0" borderId="41" xfId="0" applyNumberFormat="1" applyFont="1" applyBorder="1" applyAlignment="1">
      <alignment horizontal="center" vertical="center"/>
    </xf>
    <xf numFmtId="10" fontId="37" fillId="0" borderId="41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165" fontId="36" fillId="0" borderId="47" xfId="0" applyNumberFormat="1" applyFont="1" applyBorder="1" applyAlignment="1">
      <alignment horizontal="center" vertical="center"/>
    </xf>
    <xf numFmtId="165" fontId="3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vertical="center"/>
    </xf>
    <xf numFmtId="49" fontId="36" fillId="0" borderId="30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45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45232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A11" sqref="A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45232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5" t="s">
        <v>16</v>
      </c>
      <c r="B9" s="337" t="s">
        <v>17</v>
      </c>
      <c r="C9" s="337" t="s">
        <v>18</v>
      </c>
      <c r="D9" s="337" t="s">
        <v>19</v>
      </c>
      <c r="E9" s="26" t="s">
        <v>20</v>
      </c>
      <c r="F9" s="26" t="s">
        <v>21</v>
      </c>
      <c r="G9" s="332" t="s">
        <v>22</v>
      </c>
      <c r="H9" s="333"/>
      <c r="I9" s="334"/>
      <c r="J9" s="332" t="s">
        <v>23</v>
      </c>
      <c r="K9" s="333"/>
      <c r="L9" s="334"/>
      <c r="M9" s="26"/>
      <c r="N9" s="27"/>
      <c r="O9" s="27"/>
      <c r="P9" s="27"/>
    </row>
    <row r="10" spans="1:16" ht="40.200000000000003">
      <c r="A10" s="336"/>
      <c r="B10" s="338"/>
      <c r="C10" s="338"/>
      <c r="D10" s="338"/>
      <c r="E10" s="28" t="s">
        <v>24</v>
      </c>
      <c r="F10" s="28" t="s">
        <v>24</v>
      </c>
      <c r="G10" s="258" t="s">
        <v>25</v>
      </c>
      <c r="H10" s="258" t="s">
        <v>26</v>
      </c>
      <c r="I10" s="258" t="s">
        <v>27</v>
      </c>
      <c r="J10" s="258" t="s">
        <v>28</v>
      </c>
      <c r="K10" s="258" t="s">
        <v>29</v>
      </c>
      <c r="L10" s="258" t="s">
        <v>30</v>
      </c>
      <c r="M10" s="258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5">
        <v>1</v>
      </c>
      <c r="B11" s="278" t="s">
        <v>34</v>
      </c>
      <c r="C11" s="254" t="s">
        <v>35</v>
      </c>
      <c r="D11" s="269">
        <v>45260</v>
      </c>
      <c r="E11" s="254">
        <v>19060.25</v>
      </c>
      <c r="F11" s="254">
        <v>19095.016666666666</v>
      </c>
      <c r="G11" s="253">
        <v>19015.633333333331</v>
      </c>
      <c r="H11" s="253">
        <v>18971.016666666666</v>
      </c>
      <c r="I11" s="253">
        <v>18891.633333333331</v>
      </c>
      <c r="J11" s="253">
        <v>19139.633333333331</v>
      </c>
      <c r="K11" s="253">
        <v>19219.01666666667</v>
      </c>
      <c r="L11" s="253">
        <v>19263.633333333331</v>
      </c>
      <c r="M11" s="252">
        <v>19174.400000000001</v>
      </c>
      <c r="N11" s="252">
        <v>19050.400000000001</v>
      </c>
      <c r="O11" s="252">
        <v>12465250</v>
      </c>
      <c r="P11" s="255">
        <v>4.0266216018860448E-2</v>
      </c>
    </row>
    <row r="12" spans="1:16" ht="12.75" customHeight="1">
      <c r="A12" s="265">
        <v>2</v>
      </c>
      <c r="B12" s="278" t="s">
        <v>34</v>
      </c>
      <c r="C12" s="254" t="s">
        <v>36</v>
      </c>
      <c r="D12" s="269">
        <v>45260</v>
      </c>
      <c r="E12" s="254">
        <v>42928.1</v>
      </c>
      <c r="F12" s="254">
        <v>42946.5</v>
      </c>
      <c r="G12" s="253">
        <v>42830.6</v>
      </c>
      <c r="H12" s="253">
        <v>42733.1</v>
      </c>
      <c r="I12" s="253">
        <v>42617.2</v>
      </c>
      <c r="J12" s="253">
        <v>43044</v>
      </c>
      <c r="K12" s="253">
        <v>43159.899999999994</v>
      </c>
      <c r="L12" s="253">
        <v>43257.4</v>
      </c>
      <c r="M12" s="252">
        <v>43062.400000000001</v>
      </c>
      <c r="N12" s="252">
        <v>42849</v>
      </c>
      <c r="O12" s="252">
        <v>2679630</v>
      </c>
      <c r="P12" s="255">
        <v>1.3134761748125631E-2</v>
      </c>
    </row>
    <row r="13" spans="1:16" ht="12.75" customHeight="1">
      <c r="A13" s="265">
        <v>3</v>
      </c>
      <c r="B13" s="278" t="s">
        <v>34</v>
      </c>
      <c r="C13" s="277" t="s">
        <v>37</v>
      </c>
      <c r="D13" s="271">
        <v>45258</v>
      </c>
      <c r="E13" s="270">
        <v>19240.349999999999</v>
      </c>
      <c r="F13" s="270">
        <v>19254.866666666665</v>
      </c>
      <c r="G13" s="272">
        <v>19189.23333333333</v>
      </c>
      <c r="H13" s="272">
        <v>19138.116666666665</v>
      </c>
      <c r="I13" s="272">
        <v>19072.48333333333</v>
      </c>
      <c r="J13" s="272">
        <v>19305.98333333333</v>
      </c>
      <c r="K13" s="272">
        <v>19371.616666666669</v>
      </c>
      <c r="L13" s="272">
        <v>19422.73333333333</v>
      </c>
      <c r="M13" s="273">
        <v>19320.5</v>
      </c>
      <c r="N13" s="273">
        <v>19203.75</v>
      </c>
      <c r="O13" s="273">
        <v>47760</v>
      </c>
      <c r="P13" s="274">
        <v>-0.69687738004569688</v>
      </c>
    </row>
    <row r="14" spans="1:16" ht="12.75" customHeight="1">
      <c r="A14" s="265">
        <v>4</v>
      </c>
      <c r="B14" s="278" t="s">
        <v>34</v>
      </c>
      <c r="C14" s="277" t="s">
        <v>38</v>
      </c>
      <c r="D14" s="271">
        <v>45254</v>
      </c>
      <c r="E14" s="270">
        <v>8701.2000000000007</v>
      </c>
      <c r="F14" s="270">
        <v>8717.15</v>
      </c>
      <c r="G14" s="272">
        <v>8670</v>
      </c>
      <c r="H14" s="272">
        <v>8638.8000000000011</v>
      </c>
      <c r="I14" s="272">
        <v>8591.6500000000015</v>
      </c>
      <c r="J14" s="272">
        <v>8748.3499999999985</v>
      </c>
      <c r="K14" s="272">
        <v>8795.4999999999964</v>
      </c>
      <c r="L14" s="272">
        <v>8826.6999999999971</v>
      </c>
      <c r="M14" s="273">
        <v>8764.2999999999993</v>
      </c>
      <c r="N14" s="273">
        <v>8685.9500000000007</v>
      </c>
      <c r="O14" s="273">
        <v>677325</v>
      </c>
      <c r="P14" s="274">
        <v>2.8353450239125486E-2</v>
      </c>
    </row>
    <row r="15" spans="1:16" ht="12.75" customHeight="1">
      <c r="A15" s="265">
        <v>5</v>
      </c>
      <c r="B15" s="278" t="s">
        <v>39</v>
      </c>
      <c r="C15" s="270" t="s">
        <v>40</v>
      </c>
      <c r="D15" s="271">
        <v>45260</v>
      </c>
      <c r="E15" s="270">
        <v>450.8</v>
      </c>
      <c r="F15" s="270">
        <v>452.5</v>
      </c>
      <c r="G15" s="272">
        <v>447.75</v>
      </c>
      <c r="H15" s="272">
        <v>444.7</v>
      </c>
      <c r="I15" s="272">
        <v>439.95</v>
      </c>
      <c r="J15" s="272">
        <v>455.55</v>
      </c>
      <c r="K15" s="272">
        <v>460.3</v>
      </c>
      <c r="L15" s="272">
        <v>463.35</v>
      </c>
      <c r="M15" s="273">
        <v>457.25</v>
      </c>
      <c r="N15" s="273">
        <v>449.45</v>
      </c>
      <c r="O15" s="273">
        <v>15191000</v>
      </c>
      <c r="P15" s="274">
        <v>1.7617899249732047E-2</v>
      </c>
    </row>
    <row r="16" spans="1:16" ht="12.75" customHeight="1">
      <c r="A16" s="265">
        <v>6</v>
      </c>
      <c r="B16" s="278" t="s">
        <v>41</v>
      </c>
      <c r="C16" s="275" t="s">
        <v>42</v>
      </c>
      <c r="D16" s="271">
        <v>45260</v>
      </c>
      <c r="E16" s="270">
        <v>4081.65</v>
      </c>
      <c r="F16" s="270">
        <v>4110.2166666666662</v>
      </c>
      <c r="G16" s="272">
        <v>4048.4333333333325</v>
      </c>
      <c r="H16" s="272">
        <v>4015.2166666666662</v>
      </c>
      <c r="I16" s="272">
        <v>3953.4333333333325</v>
      </c>
      <c r="J16" s="272">
        <v>4143.4333333333325</v>
      </c>
      <c r="K16" s="272">
        <v>4205.2166666666672</v>
      </c>
      <c r="L16" s="272">
        <v>4238.4333333333325</v>
      </c>
      <c r="M16" s="273">
        <v>4172</v>
      </c>
      <c r="N16" s="273">
        <v>4077</v>
      </c>
      <c r="O16" s="273">
        <v>1554250</v>
      </c>
      <c r="P16" s="274">
        <v>0.10064618925378419</v>
      </c>
    </row>
    <row r="17" spans="1:16" ht="12.75" customHeight="1">
      <c r="A17" s="265">
        <v>7</v>
      </c>
      <c r="B17" s="278" t="s">
        <v>43</v>
      </c>
      <c r="C17" s="275" t="s">
        <v>44</v>
      </c>
      <c r="D17" s="271">
        <v>45260</v>
      </c>
      <c r="E17" s="270">
        <v>22303.5</v>
      </c>
      <c r="F17" s="270">
        <v>22363.033333333336</v>
      </c>
      <c r="G17" s="272">
        <v>22171.066666666673</v>
      </c>
      <c r="H17" s="272">
        <v>22038.633333333335</v>
      </c>
      <c r="I17" s="272">
        <v>21846.666666666672</v>
      </c>
      <c r="J17" s="272">
        <v>22495.466666666674</v>
      </c>
      <c r="K17" s="272">
        <v>22687.433333333342</v>
      </c>
      <c r="L17" s="272">
        <v>22819.866666666676</v>
      </c>
      <c r="M17" s="273">
        <v>22555</v>
      </c>
      <c r="N17" s="273">
        <v>22230.6</v>
      </c>
      <c r="O17" s="273">
        <v>71280</v>
      </c>
      <c r="P17" s="274">
        <v>6.2111801242236021E-3</v>
      </c>
    </row>
    <row r="18" spans="1:16" ht="12.75" customHeight="1">
      <c r="A18" s="265">
        <v>8</v>
      </c>
      <c r="B18" s="278" t="s">
        <v>45</v>
      </c>
      <c r="C18" s="276" t="s">
        <v>46</v>
      </c>
      <c r="D18" s="271">
        <v>45260</v>
      </c>
      <c r="E18" s="270">
        <v>170.95</v>
      </c>
      <c r="F18" s="270">
        <v>171.98333333333335</v>
      </c>
      <c r="G18" s="272">
        <v>169.51666666666671</v>
      </c>
      <c r="H18" s="272">
        <v>168.08333333333337</v>
      </c>
      <c r="I18" s="272">
        <v>165.61666666666673</v>
      </c>
      <c r="J18" s="272">
        <v>173.41666666666669</v>
      </c>
      <c r="K18" s="272">
        <v>175.88333333333333</v>
      </c>
      <c r="L18" s="272">
        <v>177.31666666666666</v>
      </c>
      <c r="M18" s="273">
        <v>174.45</v>
      </c>
      <c r="N18" s="273">
        <v>170.55</v>
      </c>
      <c r="O18" s="273">
        <v>44037000</v>
      </c>
      <c r="P18" s="274">
        <v>6.6658437229971607E-3</v>
      </c>
    </row>
    <row r="19" spans="1:16" ht="12.75" customHeight="1">
      <c r="A19" s="265">
        <v>9</v>
      </c>
      <c r="B19" s="278" t="s">
        <v>47</v>
      </c>
      <c r="C19" s="273" t="s">
        <v>48</v>
      </c>
      <c r="D19" s="271">
        <v>45260</v>
      </c>
      <c r="E19" s="270">
        <v>212.35</v>
      </c>
      <c r="F19" s="270">
        <v>213.13333333333335</v>
      </c>
      <c r="G19" s="272">
        <v>210.76666666666671</v>
      </c>
      <c r="H19" s="272">
        <v>209.18333333333337</v>
      </c>
      <c r="I19" s="272">
        <v>206.81666666666672</v>
      </c>
      <c r="J19" s="272">
        <v>214.7166666666667</v>
      </c>
      <c r="K19" s="272">
        <v>217.08333333333331</v>
      </c>
      <c r="L19" s="272">
        <v>218.66666666666669</v>
      </c>
      <c r="M19" s="273">
        <v>215.5</v>
      </c>
      <c r="N19" s="273">
        <v>211.55</v>
      </c>
      <c r="O19" s="273">
        <v>32695000</v>
      </c>
      <c r="P19" s="274">
        <v>7.612179487179487E-3</v>
      </c>
    </row>
    <row r="20" spans="1:16" ht="12.75" customHeight="1">
      <c r="A20" s="265">
        <v>10</v>
      </c>
      <c r="B20" s="278" t="s">
        <v>49</v>
      </c>
      <c r="C20" s="270" t="s">
        <v>50</v>
      </c>
      <c r="D20" s="271">
        <v>45260</v>
      </c>
      <c r="E20" s="270">
        <v>1850.55</v>
      </c>
      <c r="F20" s="270">
        <v>1864.45</v>
      </c>
      <c r="G20" s="272">
        <v>1831.25</v>
      </c>
      <c r="H20" s="272">
        <v>1811.95</v>
      </c>
      <c r="I20" s="272">
        <v>1778.75</v>
      </c>
      <c r="J20" s="272">
        <v>1883.75</v>
      </c>
      <c r="K20" s="272">
        <v>1916.9500000000003</v>
      </c>
      <c r="L20" s="272">
        <v>1936.25</v>
      </c>
      <c r="M20" s="273">
        <v>1897.65</v>
      </c>
      <c r="N20" s="273">
        <v>1845.15</v>
      </c>
      <c r="O20" s="273">
        <v>5466300</v>
      </c>
      <c r="P20" s="274">
        <v>1.1884267229410784E-2</v>
      </c>
    </row>
    <row r="21" spans="1:16" ht="12.75" customHeight="1">
      <c r="A21" s="265">
        <v>11</v>
      </c>
      <c r="B21" s="278" t="s">
        <v>45</v>
      </c>
      <c r="C21" s="270" t="s">
        <v>51</v>
      </c>
      <c r="D21" s="271">
        <v>45260</v>
      </c>
      <c r="E21" s="270">
        <v>2226.5500000000002</v>
      </c>
      <c r="F21" s="270">
        <v>2255.8166666666671</v>
      </c>
      <c r="G21" s="272">
        <v>2184.733333333334</v>
      </c>
      <c r="H21" s="272">
        <v>2142.916666666667</v>
      </c>
      <c r="I21" s="272">
        <v>2071.8333333333339</v>
      </c>
      <c r="J21" s="272">
        <v>2297.6333333333341</v>
      </c>
      <c r="K21" s="272">
        <v>2368.7166666666672</v>
      </c>
      <c r="L21" s="272">
        <v>2410.5333333333342</v>
      </c>
      <c r="M21" s="273">
        <v>2326.9</v>
      </c>
      <c r="N21" s="273">
        <v>2214</v>
      </c>
      <c r="O21" s="273">
        <v>9305100</v>
      </c>
      <c r="P21" s="274">
        <v>1.72843555264021E-2</v>
      </c>
    </row>
    <row r="22" spans="1:16" ht="12.75" customHeight="1">
      <c r="A22" s="265">
        <v>12</v>
      </c>
      <c r="B22" s="278" t="s">
        <v>45</v>
      </c>
      <c r="C22" s="270" t="s">
        <v>52</v>
      </c>
      <c r="D22" s="271">
        <v>45260</v>
      </c>
      <c r="E22" s="270">
        <v>771.65</v>
      </c>
      <c r="F22" s="270">
        <v>779.0333333333333</v>
      </c>
      <c r="G22" s="272">
        <v>762.61666666666656</v>
      </c>
      <c r="H22" s="272">
        <v>753.58333333333326</v>
      </c>
      <c r="I22" s="272">
        <v>737.16666666666652</v>
      </c>
      <c r="J22" s="272">
        <v>788.06666666666661</v>
      </c>
      <c r="K22" s="272">
        <v>804.48333333333335</v>
      </c>
      <c r="L22" s="272">
        <v>813.51666666666665</v>
      </c>
      <c r="M22" s="273">
        <v>795.45</v>
      </c>
      <c r="N22" s="273">
        <v>770</v>
      </c>
      <c r="O22" s="273">
        <v>56192800</v>
      </c>
      <c r="P22" s="274">
        <v>-2.3209567514949243E-2</v>
      </c>
    </row>
    <row r="23" spans="1:16" ht="12.75" customHeight="1">
      <c r="A23" s="265">
        <v>13</v>
      </c>
      <c r="B23" s="278" t="s">
        <v>43</v>
      </c>
      <c r="C23" s="270" t="s">
        <v>53</v>
      </c>
      <c r="D23" s="271">
        <v>45260</v>
      </c>
      <c r="E23" s="270">
        <v>3743</v>
      </c>
      <c r="F23" s="270">
        <v>3737.6333333333332</v>
      </c>
      <c r="G23" s="272">
        <v>3706.3666666666663</v>
      </c>
      <c r="H23" s="272">
        <v>3669.7333333333331</v>
      </c>
      <c r="I23" s="272">
        <v>3638.4666666666662</v>
      </c>
      <c r="J23" s="272">
        <v>3774.2666666666664</v>
      </c>
      <c r="K23" s="272">
        <v>3805.5333333333328</v>
      </c>
      <c r="L23" s="272">
        <v>3842.1666666666665</v>
      </c>
      <c r="M23" s="273">
        <v>3768.9</v>
      </c>
      <c r="N23" s="273">
        <v>3701</v>
      </c>
      <c r="O23" s="273">
        <v>838600</v>
      </c>
      <c r="P23" s="274">
        <v>9.0507152145643699E-2</v>
      </c>
    </row>
    <row r="24" spans="1:16" ht="12.75" customHeight="1">
      <c r="A24" s="265">
        <v>14</v>
      </c>
      <c r="B24" s="278" t="s">
        <v>49</v>
      </c>
      <c r="C24" s="270" t="s">
        <v>54</v>
      </c>
      <c r="D24" s="271">
        <v>45260</v>
      </c>
      <c r="E24" s="270">
        <v>407.85</v>
      </c>
      <c r="F24" s="270">
        <v>413.63333333333338</v>
      </c>
      <c r="G24" s="272">
        <v>400.01666666666677</v>
      </c>
      <c r="H24" s="272">
        <v>392.18333333333339</v>
      </c>
      <c r="I24" s="272">
        <v>378.56666666666678</v>
      </c>
      <c r="J24" s="272">
        <v>421.46666666666675</v>
      </c>
      <c r="K24" s="272">
        <v>435.08333333333343</v>
      </c>
      <c r="L24" s="272">
        <v>442.91666666666674</v>
      </c>
      <c r="M24" s="273">
        <v>427.25</v>
      </c>
      <c r="N24" s="273">
        <v>405.8</v>
      </c>
      <c r="O24" s="273">
        <v>60942600</v>
      </c>
      <c r="P24" s="274">
        <v>3.0654490106544901E-2</v>
      </c>
    </row>
    <row r="25" spans="1:16" ht="12.75" customHeight="1">
      <c r="A25" s="265">
        <v>15</v>
      </c>
      <c r="B25" s="278" t="s">
        <v>45</v>
      </c>
      <c r="C25" s="270" t="s">
        <v>55</v>
      </c>
      <c r="D25" s="271">
        <v>45260</v>
      </c>
      <c r="E25" s="270">
        <v>4821.7</v>
      </c>
      <c r="F25" s="270">
        <v>4837.3</v>
      </c>
      <c r="G25" s="272">
        <v>4797.8</v>
      </c>
      <c r="H25" s="272">
        <v>4773.8999999999996</v>
      </c>
      <c r="I25" s="272">
        <v>4734.3999999999996</v>
      </c>
      <c r="J25" s="272">
        <v>4861.2000000000007</v>
      </c>
      <c r="K25" s="272">
        <v>4900.7000000000007</v>
      </c>
      <c r="L25" s="272">
        <v>4924.6000000000013</v>
      </c>
      <c r="M25" s="273">
        <v>4876.8</v>
      </c>
      <c r="N25" s="273">
        <v>4813.3999999999996</v>
      </c>
      <c r="O25" s="273">
        <v>2211625</v>
      </c>
      <c r="P25" s="274">
        <v>1.3112688960146588E-2</v>
      </c>
    </row>
    <row r="26" spans="1:16" ht="12.75" customHeight="1">
      <c r="A26" s="265">
        <v>16</v>
      </c>
      <c r="B26" s="278" t="s">
        <v>56</v>
      </c>
      <c r="C26" s="270" t="s">
        <v>57</v>
      </c>
      <c r="D26" s="271">
        <v>45260</v>
      </c>
      <c r="E26" s="270">
        <v>381.25</v>
      </c>
      <c r="F26" s="270">
        <v>382.66666666666669</v>
      </c>
      <c r="G26" s="272">
        <v>379.03333333333336</v>
      </c>
      <c r="H26" s="272">
        <v>376.81666666666666</v>
      </c>
      <c r="I26" s="272">
        <v>373.18333333333334</v>
      </c>
      <c r="J26" s="272">
        <v>384.88333333333338</v>
      </c>
      <c r="K26" s="272">
        <v>388.51666666666671</v>
      </c>
      <c r="L26" s="272">
        <v>390.73333333333341</v>
      </c>
      <c r="M26" s="273">
        <v>386.3</v>
      </c>
      <c r="N26" s="273">
        <v>380.45</v>
      </c>
      <c r="O26" s="273">
        <v>12530700</v>
      </c>
      <c r="P26" s="274">
        <v>-1.3564839934888768E-4</v>
      </c>
    </row>
    <row r="27" spans="1:16" ht="12.75" customHeight="1">
      <c r="A27" s="265">
        <v>17</v>
      </c>
      <c r="B27" s="278" t="s">
        <v>56</v>
      </c>
      <c r="C27" s="270" t="s">
        <v>58</v>
      </c>
      <c r="D27" s="271">
        <v>45260</v>
      </c>
      <c r="E27" s="270">
        <v>166.05</v>
      </c>
      <c r="F27" s="270">
        <v>166.68333333333334</v>
      </c>
      <c r="G27" s="272">
        <v>165.06666666666666</v>
      </c>
      <c r="H27" s="272">
        <v>164.08333333333331</v>
      </c>
      <c r="I27" s="272">
        <v>162.46666666666664</v>
      </c>
      <c r="J27" s="272">
        <v>167.66666666666669</v>
      </c>
      <c r="K27" s="272">
        <v>169.28333333333336</v>
      </c>
      <c r="L27" s="272">
        <v>170.26666666666671</v>
      </c>
      <c r="M27" s="273">
        <v>168.3</v>
      </c>
      <c r="N27" s="273">
        <v>165.7</v>
      </c>
      <c r="O27" s="273">
        <v>70230000</v>
      </c>
      <c r="P27" s="274">
        <v>2.9765395894428153E-2</v>
      </c>
    </row>
    <row r="28" spans="1:16" ht="12.75" customHeight="1">
      <c r="A28" s="265">
        <v>18</v>
      </c>
      <c r="B28" s="278" t="s">
        <v>59</v>
      </c>
      <c r="C28" s="270" t="s">
        <v>60</v>
      </c>
      <c r="D28" s="271">
        <v>45260</v>
      </c>
      <c r="E28" s="270">
        <v>2948.3</v>
      </c>
      <c r="F28" s="270">
        <v>2968.7166666666672</v>
      </c>
      <c r="G28" s="272">
        <v>2922.5333333333342</v>
      </c>
      <c r="H28" s="272">
        <v>2896.7666666666669</v>
      </c>
      <c r="I28" s="272">
        <v>2850.5833333333339</v>
      </c>
      <c r="J28" s="272">
        <v>2994.4833333333345</v>
      </c>
      <c r="K28" s="272">
        <v>3040.666666666667</v>
      </c>
      <c r="L28" s="272">
        <v>3066.4333333333348</v>
      </c>
      <c r="M28" s="273">
        <v>3014.9</v>
      </c>
      <c r="N28" s="273">
        <v>2942.95</v>
      </c>
      <c r="O28" s="273">
        <v>5914400</v>
      </c>
      <c r="P28" s="274">
        <v>5.9624480435717359E-2</v>
      </c>
    </row>
    <row r="29" spans="1:16" ht="12.75" customHeight="1">
      <c r="A29" s="265">
        <v>19</v>
      </c>
      <c r="B29" s="278" t="s">
        <v>45</v>
      </c>
      <c r="C29" s="270" t="s">
        <v>61</v>
      </c>
      <c r="D29" s="271">
        <v>45260</v>
      </c>
      <c r="E29" s="270">
        <v>1825.2</v>
      </c>
      <c r="F29" s="270">
        <v>1833.5333333333335</v>
      </c>
      <c r="G29" s="272">
        <v>1813.116666666667</v>
      </c>
      <c r="H29" s="272">
        <v>1801.0333333333335</v>
      </c>
      <c r="I29" s="272">
        <v>1780.616666666667</v>
      </c>
      <c r="J29" s="272">
        <v>1845.616666666667</v>
      </c>
      <c r="K29" s="272">
        <v>1866.0333333333335</v>
      </c>
      <c r="L29" s="272">
        <v>1878.116666666667</v>
      </c>
      <c r="M29" s="273">
        <v>1853.95</v>
      </c>
      <c r="N29" s="273">
        <v>1821.45</v>
      </c>
      <c r="O29" s="273">
        <v>3280613</v>
      </c>
      <c r="P29" s="274">
        <v>8.6887835703001581E-3</v>
      </c>
    </row>
    <row r="30" spans="1:16" ht="12.75" customHeight="1">
      <c r="A30" s="265">
        <v>20</v>
      </c>
      <c r="B30" s="278" t="s">
        <v>45</v>
      </c>
      <c r="C30" s="275" t="s">
        <v>62</v>
      </c>
      <c r="D30" s="271">
        <v>45260</v>
      </c>
      <c r="E30" s="270">
        <v>6163.8</v>
      </c>
      <c r="F30" s="270">
        <v>6196.55</v>
      </c>
      <c r="G30" s="272">
        <v>6119.25</v>
      </c>
      <c r="H30" s="272">
        <v>6074.7</v>
      </c>
      <c r="I30" s="272">
        <v>5997.4</v>
      </c>
      <c r="J30" s="272">
        <v>6241.1</v>
      </c>
      <c r="K30" s="272">
        <v>6318.4000000000015</v>
      </c>
      <c r="L30" s="272">
        <v>6362.9500000000007</v>
      </c>
      <c r="M30" s="273">
        <v>6273.85</v>
      </c>
      <c r="N30" s="273">
        <v>6152</v>
      </c>
      <c r="O30" s="273">
        <v>413850</v>
      </c>
      <c r="P30" s="274">
        <v>1.9021237303785781E-2</v>
      </c>
    </row>
    <row r="31" spans="1:16" ht="12.75" customHeight="1">
      <c r="A31" s="265">
        <v>21</v>
      </c>
      <c r="B31" s="278" t="s">
        <v>63</v>
      </c>
      <c r="C31" s="270" t="s">
        <v>64</v>
      </c>
      <c r="D31" s="271">
        <v>45260</v>
      </c>
      <c r="E31" s="270">
        <v>669.2</v>
      </c>
      <c r="F31" s="270">
        <v>670.18333333333339</v>
      </c>
      <c r="G31" s="272">
        <v>665.41666666666674</v>
      </c>
      <c r="H31" s="272">
        <v>661.63333333333333</v>
      </c>
      <c r="I31" s="272">
        <v>656.86666666666667</v>
      </c>
      <c r="J31" s="272">
        <v>673.96666666666681</v>
      </c>
      <c r="K31" s="272">
        <v>678.73333333333346</v>
      </c>
      <c r="L31" s="272">
        <v>682.51666666666688</v>
      </c>
      <c r="M31" s="273">
        <v>674.95</v>
      </c>
      <c r="N31" s="273">
        <v>666.4</v>
      </c>
      <c r="O31" s="273">
        <v>13934000</v>
      </c>
      <c r="P31" s="274">
        <v>-3.1478036915152381E-3</v>
      </c>
    </row>
    <row r="32" spans="1:16" ht="12.75" customHeight="1">
      <c r="A32" s="265">
        <v>22</v>
      </c>
      <c r="B32" s="278" t="s">
        <v>43</v>
      </c>
      <c r="C32" s="270" t="s">
        <v>65</v>
      </c>
      <c r="D32" s="271">
        <v>45260</v>
      </c>
      <c r="E32" s="270">
        <v>860.55</v>
      </c>
      <c r="F32" s="270">
        <v>854.5333333333333</v>
      </c>
      <c r="G32" s="272">
        <v>844.51666666666665</v>
      </c>
      <c r="H32" s="272">
        <v>828.48333333333335</v>
      </c>
      <c r="I32" s="272">
        <v>818.4666666666667</v>
      </c>
      <c r="J32" s="272">
        <v>870.56666666666661</v>
      </c>
      <c r="K32" s="272">
        <v>880.58333333333326</v>
      </c>
      <c r="L32" s="272">
        <v>896.61666666666656</v>
      </c>
      <c r="M32" s="273">
        <v>864.55</v>
      </c>
      <c r="N32" s="273">
        <v>838.5</v>
      </c>
      <c r="O32" s="273">
        <v>16117200</v>
      </c>
      <c r="P32" s="274">
        <v>1.6300201151418465E-2</v>
      </c>
    </row>
    <row r="33" spans="1:16" ht="12.75" customHeight="1">
      <c r="A33" s="265">
        <v>23</v>
      </c>
      <c r="B33" s="278" t="s">
        <v>63</v>
      </c>
      <c r="C33" s="270" t="s">
        <v>66</v>
      </c>
      <c r="D33" s="271">
        <v>45260</v>
      </c>
      <c r="E33" s="270">
        <v>974.3</v>
      </c>
      <c r="F33" s="270">
        <v>976.48333333333323</v>
      </c>
      <c r="G33" s="272">
        <v>969.31666666666649</v>
      </c>
      <c r="H33" s="272">
        <v>964.33333333333326</v>
      </c>
      <c r="I33" s="272">
        <v>957.16666666666652</v>
      </c>
      <c r="J33" s="272">
        <v>981.46666666666647</v>
      </c>
      <c r="K33" s="272">
        <v>988.63333333333321</v>
      </c>
      <c r="L33" s="272">
        <v>993.61666666666645</v>
      </c>
      <c r="M33" s="273">
        <v>983.65</v>
      </c>
      <c r="N33" s="273">
        <v>971.5</v>
      </c>
      <c r="O33" s="273">
        <v>47868125</v>
      </c>
      <c r="P33" s="274">
        <v>-9.4542162441800318E-3</v>
      </c>
    </row>
    <row r="34" spans="1:16" ht="12.75" customHeight="1">
      <c r="A34" s="265">
        <v>24</v>
      </c>
      <c r="B34" s="278" t="s">
        <v>56</v>
      </c>
      <c r="C34" s="270" t="s">
        <v>67</v>
      </c>
      <c r="D34" s="271">
        <v>45260</v>
      </c>
      <c r="E34" s="270">
        <v>5374</v>
      </c>
      <c r="F34" s="270">
        <v>5412.8833333333332</v>
      </c>
      <c r="G34" s="272">
        <v>5326.1166666666668</v>
      </c>
      <c r="H34" s="272">
        <v>5278.2333333333336</v>
      </c>
      <c r="I34" s="272">
        <v>5191.4666666666672</v>
      </c>
      <c r="J34" s="272">
        <v>5460.7666666666664</v>
      </c>
      <c r="K34" s="272">
        <v>5547.5333333333328</v>
      </c>
      <c r="L34" s="272">
        <v>5595.4166666666661</v>
      </c>
      <c r="M34" s="273">
        <v>5499.65</v>
      </c>
      <c r="N34" s="273">
        <v>5365</v>
      </c>
      <c r="O34" s="273">
        <v>2577875</v>
      </c>
      <c r="P34" s="274">
        <v>6.7940552016985137E-2</v>
      </c>
    </row>
    <row r="35" spans="1:16" ht="12.75" customHeight="1">
      <c r="A35" s="265">
        <v>25</v>
      </c>
      <c r="B35" s="278" t="s">
        <v>68</v>
      </c>
      <c r="C35" s="270" t="s">
        <v>69</v>
      </c>
      <c r="D35" s="271">
        <v>45260</v>
      </c>
      <c r="E35" s="270">
        <v>1577.9</v>
      </c>
      <c r="F35" s="270">
        <v>1579.3166666666666</v>
      </c>
      <c r="G35" s="272">
        <v>1569.8333333333333</v>
      </c>
      <c r="H35" s="272">
        <v>1561.7666666666667</v>
      </c>
      <c r="I35" s="272">
        <v>1552.2833333333333</v>
      </c>
      <c r="J35" s="272">
        <v>1587.3833333333332</v>
      </c>
      <c r="K35" s="272">
        <v>1596.8666666666668</v>
      </c>
      <c r="L35" s="272">
        <v>1604.9333333333332</v>
      </c>
      <c r="M35" s="273">
        <v>1588.8</v>
      </c>
      <c r="N35" s="273">
        <v>1571.25</v>
      </c>
      <c r="O35" s="273">
        <v>8069000</v>
      </c>
      <c r="P35" s="274">
        <v>2.671637154395775E-3</v>
      </c>
    </row>
    <row r="36" spans="1:16" ht="12.75" customHeight="1">
      <c r="A36" s="265">
        <v>26</v>
      </c>
      <c r="B36" s="278" t="s">
        <v>68</v>
      </c>
      <c r="C36" s="270" t="s">
        <v>70</v>
      </c>
      <c r="D36" s="271">
        <v>45260</v>
      </c>
      <c r="E36" s="270">
        <v>7515.6</v>
      </c>
      <c r="F36" s="270">
        <v>7536.5333333333328</v>
      </c>
      <c r="G36" s="272">
        <v>7479.0666666666657</v>
      </c>
      <c r="H36" s="272">
        <v>7442.5333333333328</v>
      </c>
      <c r="I36" s="272">
        <v>7385.0666666666657</v>
      </c>
      <c r="J36" s="272">
        <v>7573.0666666666657</v>
      </c>
      <c r="K36" s="272">
        <v>7630.5333333333328</v>
      </c>
      <c r="L36" s="272">
        <v>7667.0666666666657</v>
      </c>
      <c r="M36" s="273">
        <v>7594</v>
      </c>
      <c r="N36" s="273">
        <v>7500</v>
      </c>
      <c r="O36" s="273">
        <v>4502750</v>
      </c>
      <c r="P36" s="274">
        <v>1.4418473669388905E-2</v>
      </c>
    </row>
    <row r="37" spans="1:16" ht="12.75" customHeight="1">
      <c r="A37" s="265">
        <v>27</v>
      </c>
      <c r="B37" s="278" t="s">
        <v>56</v>
      </c>
      <c r="C37" s="270" t="s">
        <v>71</v>
      </c>
      <c r="D37" s="271">
        <v>45260</v>
      </c>
      <c r="E37" s="270">
        <v>2570.6</v>
      </c>
      <c r="F37" s="270">
        <v>2572.6833333333334</v>
      </c>
      <c r="G37" s="272">
        <v>2558.6166666666668</v>
      </c>
      <c r="H37" s="272">
        <v>2546.6333333333332</v>
      </c>
      <c r="I37" s="272">
        <v>2532.5666666666666</v>
      </c>
      <c r="J37" s="272">
        <v>2584.666666666667</v>
      </c>
      <c r="K37" s="272">
        <v>2598.7333333333336</v>
      </c>
      <c r="L37" s="272">
        <v>2610.7166666666672</v>
      </c>
      <c r="M37" s="273">
        <v>2586.75</v>
      </c>
      <c r="N37" s="273">
        <v>2560.6999999999998</v>
      </c>
      <c r="O37" s="273">
        <v>1856100</v>
      </c>
      <c r="P37" s="274">
        <v>-1.6531553012239707E-2</v>
      </c>
    </row>
    <row r="38" spans="1:16" ht="12.75" customHeight="1">
      <c r="A38" s="265">
        <v>28</v>
      </c>
      <c r="B38" s="278" t="s">
        <v>45</v>
      </c>
      <c r="C38" s="276" t="s">
        <v>72</v>
      </c>
      <c r="D38" s="271">
        <v>45260</v>
      </c>
      <c r="E38" s="270">
        <v>413.65</v>
      </c>
      <c r="F38" s="270">
        <v>411.7166666666667</v>
      </c>
      <c r="G38" s="272">
        <v>406.93333333333339</v>
      </c>
      <c r="H38" s="272">
        <v>400.2166666666667</v>
      </c>
      <c r="I38" s="272">
        <v>395.43333333333339</v>
      </c>
      <c r="J38" s="272">
        <v>418.43333333333339</v>
      </c>
      <c r="K38" s="272">
        <v>423.2166666666667</v>
      </c>
      <c r="L38" s="272">
        <v>429.93333333333339</v>
      </c>
      <c r="M38" s="273">
        <v>416.5</v>
      </c>
      <c r="N38" s="273">
        <v>405</v>
      </c>
      <c r="O38" s="273">
        <v>10958400</v>
      </c>
      <c r="P38" s="274">
        <v>2.0107238605898123E-2</v>
      </c>
    </row>
    <row r="39" spans="1:16" ht="12.75" customHeight="1">
      <c r="A39" s="265">
        <v>29</v>
      </c>
      <c r="B39" s="278" t="s">
        <v>63</v>
      </c>
      <c r="C39" s="270" t="s">
        <v>73</v>
      </c>
      <c r="D39" s="271">
        <v>45260</v>
      </c>
      <c r="E39" s="270">
        <v>214.3</v>
      </c>
      <c r="F39" s="270">
        <v>214.98333333333335</v>
      </c>
      <c r="G39" s="272">
        <v>213.06666666666669</v>
      </c>
      <c r="H39" s="272">
        <v>211.83333333333334</v>
      </c>
      <c r="I39" s="272">
        <v>209.91666666666669</v>
      </c>
      <c r="J39" s="272">
        <v>216.2166666666667</v>
      </c>
      <c r="K39" s="272">
        <v>218.13333333333333</v>
      </c>
      <c r="L39" s="272">
        <v>219.3666666666667</v>
      </c>
      <c r="M39" s="273">
        <v>216.9</v>
      </c>
      <c r="N39" s="273">
        <v>213.75</v>
      </c>
      <c r="O39" s="273">
        <v>63652500</v>
      </c>
      <c r="P39" s="274">
        <v>2.0070838252656434E-3</v>
      </c>
    </row>
    <row r="40" spans="1:16" ht="12.75" customHeight="1">
      <c r="A40" s="265">
        <v>30</v>
      </c>
      <c r="B40" s="278" t="s">
        <v>63</v>
      </c>
      <c r="C40" s="270" t="s">
        <v>74</v>
      </c>
      <c r="D40" s="271">
        <v>45260</v>
      </c>
      <c r="E40" s="270">
        <v>196.6</v>
      </c>
      <c r="F40" s="270">
        <v>197.36666666666667</v>
      </c>
      <c r="G40" s="272">
        <v>195.38333333333335</v>
      </c>
      <c r="H40" s="272">
        <v>194.16666666666669</v>
      </c>
      <c r="I40" s="272">
        <v>192.18333333333337</v>
      </c>
      <c r="J40" s="272">
        <v>198.58333333333334</v>
      </c>
      <c r="K40" s="272">
        <v>200.56666666666669</v>
      </c>
      <c r="L40" s="272">
        <v>201.78333333333333</v>
      </c>
      <c r="M40" s="273">
        <v>199.35</v>
      </c>
      <c r="N40" s="273">
        <v>196.15</v>
      </c>
      <c r="O40" s="273">
        <v>122036850</v>
      </c>
      <c r="P40" s="274">
        <v>1.937501527034621E-2</v>
      </c>
    </row>
    <row r="41" spans="1:16" ht="12.75" customHeight="1">
      <c r="A41" s="265">
        <v>31</v>
      </c>
      <c r="B41" s="278" t="s">
        <v>59</v>
      </c>
      <c r="C41" s="270" t="s">
        <v>75</v>
      </c>
      <c r="D41" s="271">
        <v>45260</v>
      </c>
      <c r="E41" s="270">
        <v>1545.2</v>
      </c>
      <c r="F41" s="270">
        <v>1554.4333333333334</v>
      </c>
      <c r="G41" s="272">
        <v>1533.9166666666667</v>
      </c>
      <c r="H41" s="272">
        <v>1522.6333333333334</v>
      </c>
      <c r="I41" s="272">
        <v>1502.1166666666668</v>
      </c>
      <c r="J41" s="272">
        <v>1565.7166666666667</v>
      </c>
      <c r="K41" s="272">
        <v>1586.2333333333331</v>
      </c>
      <c r="L41" s="272">
        <v>1597.5166666666667</v>
      </c>
      <c r="M41" s="273">
        <v>1574.95</v>
      </c>
      <c r="N41" s="273">
        <v>1543.15</v>
      </c>
      <c r="O41" s="273">
        <v>1399125</v>
      </c>
      <c r="P41" s="274">
        <v>1.4685885232526516E-2</v>
      </c>
    </row>
    <row r="42" spans="1:16" ht="12.75" customHeight="1">
      <c r="A42" s="265">
        <v>32</v>
      </c>
      <c r="B42" s="278" t="s">
        <v>41</v>
      </c>
      <c r="C42" s="270" t="s">
        <v>76</v>
      </c>
      <c r="D42" s="271">
        <v>45260</v>
      </c>
      <c r="E42" s="270">
        <v>133.19999999999999</v>
      </c>
      <c r="F42" s="270">
        <v>133.56666666666666</v>
      </c>
      <c r="G42" s="272">
        <v>132.18333333333334</v>
      </c>
      <c r="H42" s="272">
        <v>131.16666666666669</v>
      </c>
      <c r="I42" s="272">
        <v>129.78333333333336</v>
      </c>
      <c r="J42" s="272">
        <v>134.58333333333331</v>
      </c>
      <c r="K42" s="272">
        <v>135.96666666666664</v>
      </c>
      <c r="L42" s="272">
        <v>136.98333333333329</v>
      </c>
      <c r="M42" s="273">
        <v>134.94999999999999</v>
      </c>
      <c r="N42" s="273">
        <v>132.55000000000001</v>
      </c>
      <c r="O42" s="273">
        <v>54896700</v>
      </c>
      <c r="P42" s="274">
        <v>-1.6743236345074016E-2</v>
      </c>
    </row>
    <row r="43" spans="1:16" ht="12.75" customHeight="1">
      <c r="A43" s="265">
        <v>33</v>
      </c>
      <c r="B43" s="278" t="s">
        <v>59</v>
      </c>
      <c r="C43" s="270" t="s">
        <v>77</v>
      </c>
      <c r="D43" s="271">
        <v>45260</v>
      </c>
      <c r="E43" s="270">
        <v>552.45000000000005</v>
      </c>
      <c r="F43" s="270">
        <v>554.5333333333333</v>
      </c>
      <c r="G43" s="272">
        <v>549.06666666666661</v>
      </c>
      <c r="H43" s="272">
        <v>545.68333333333328</v>
      </c>
      <c r="I43" s="272">
        <v>540.21666666666658</v>
      </c>
      <c r="J43" s="272">
        <v>557.91666666666663</v>
      </c>
      <c r="K43" s="272">
        <v>563.38333333333333</v>
      </c>
      <c r="L43" s="272">
        <v>566.76666666666665</v>
      </c>
      <c r="M43" s="273">
        <v>560</v>
      </c>
      <c r="N43" s="273">
        <v>551.15</v>
      </c>
      <c r="O43" s="273">
        <v>9546240</v>
      </c>
      <c r="P43" s="274">
        <v>-1.2021857923497269E-2</v>
      </c>
    </row>
    <row r="44" spans="1:16" ht="12.75" customHeight="1">
      <c r="A44" s="265">
        <v>34</v>
      </c>
      <c r="B44" s="278" t="s">
        <v>56</v>
      </c>
      <c r="C44" s="270" t="s">
        <v>78</v>
      </c>
      <c r="D44" s="271">
        <v>45260</v>
      </c>
      <c r="E44" s="270">
        <v>1028.6500000000001</v>
      </c>
      <c r="F44" s="270">
        <v>1028.2166666666669</v>
      </c>
      <c r="G44" s="272">
        <v>1022.9833333333338</v>
      </c>
      <c r="H44" s="272">
        <v>1017.3166666666668</v>
      </c>
      <c r="I44" s="272">
        <v>1012.0833333333337</v>
      </c>
      <c r="J44" s="272">
        <v>1033.8833333333339</v>
      </c>
      <c r="K44" s="272">
        <v>1039.116666666667</v>
      </c>
      <c r="L44" s="272">
        <v>1044.783333333334</v>
      </c>
      <c r="M44" s="273">
        <v>1033.45</v>
      </c>
      <c r="N44" s="273">
        <v>1022.55</v>
      </c>
      <c r="O44" s="273">
        <v>8648500</v>
      </c>
      <c r="P44" s="274">
        <v>-4.6610657152721833E-3</v>
      </c>
    </row>
    <row r="45" spans="1:16" ht="12.75" customHeight="1">
      <c r="A45" s="265">
        <v>35</v>
      </c>
      <c r="B45" s="278" t="s">
        <v>79</v>
      </c>
      <c r="C45" s="270" t="s">
        <v>80</v>
      </c>
      <c r="D45" s="271">
        <v>45260</v>
      </c>
      <c r="E45" s="270">
        <v>915.85</v>
      </c>
      <c r="F45" s="270">
        <v>912.35</v>
      </c>
      <c r="G45" s="272">
        <v>904.7</v>
      </c>
      <c r="H45" s="272">
        <v>893.55000000000007</v>
      </c>
      <c r="I45" s="272">
        <v>885.90000000000009</v>
      </c>
      <c r="J45" s="272">
        <v>923.5</v>
      </c>
      <c r="K45" s="272">
        <v>931.14999999999986</v>
      </c>
      <c r="L45" s="272">
        <v>942.3</v>
      </c>
      <c r="M45" s="273">
        <v>920</v>
      </c>
      <c r="N45" s="273">
        <v>901.2</v>
      </c>
      <c r="O45" s="273">
        <v>32108100</v>
      </c>
      <c r="P45" s="274">
        <v>-7.0801139868973822E-3</v>
      </c>
    </row>
    <row r="46" spans="1:16" ht="12.75" customHeight="1">
      <c r="A46" s="265">
        <v>36</v>
      </c>
      <c r="B46" s="278" t="s">
        <v>41</v>
      </c>
      <c r="C46" s="270" t="s">
        <v>81</v>
      </c>
      <c r="D46" s="271">
        <v>45260</v>
      </c>
      <c r="E46" s="270">
        <v>121.85</v>
      </c>
      <c r="F46" s="270">
        <v>122.18333333333334</v>
      </c>
      <c r="G46" s="272">
        <v>120.86666666666667</v>
      </c>
      <c r="H46" s="272">
        <v>119.88333333333334</v>
      </c>
      <c r="I46" s="272">
        <v>118.56666666666668</v>
      </c>
      <c r="J46" s="272">
        <v>123.16666666666667</v>
      </c>
      <c r="K46" s="272">
        <v>124.48333333333333</v>
      </c>
      <c r="L46" s="272">
        <v>125.46666666666667</v>
      </c>
      <c r="M46" s="273">
        <v>123.5</v>
      </c>
      <c r="N46" s="273">
        <v>121.2</v>
      </c>
      <c r="O46" s="273">
        <v>93985500</v>
      </c>
      <c r="P46" s="274">
        <v>-4.1719975524281026E-3</v>
      </c>
    </row>
    <row r="47" spans="1:16" ht="12.75" customHeight="1">
      <c r="A47" s="265">
        <v>37</v>
      </c>
      <c r="B47" s="278" t="s">
        <v>43</v>
      </c>
      <c r="C47" s="270" t="s">
        <v>82</v>
      </c>
      <c r="D47" s="271">
        <v>45260</v>
      </c>
      <c r="E47" s="270">
        <v>219.95</v>
      </c>
      <c r="F47" s="270">
        <v>220.5</v>
      </c>
      <c r="G47" s="272">
        <v>218.75</v>
      </c>
      <c r="H47" s="272">
        <v>217.55</v>
      </c>
      <c r="I47" s="272">
        <v>215.8</v>
      </c>
      <c r="J47" s="272">
        <v>221.7</v>
      </c>
      <c r="K47" s="272">
        <v>223.45</v>
      </c>
      <c r="L47" s="272">
        <v>224.64999999999998</v>
      </c>
      <c r="M47" s="273">
        <v>222.25</v>
      </c>
      <c r="N47" s="273">
        <v>219.3</v>
      </c>
      <c r="O47" s="273">
        <v>37095000</v>
      </c>
      <c r="P47" s="274">
        <v>8.495887990212737E-3</v>
      </c>
    </row>
    <row r="48" spans="1:16" ht="12.75" customHeight="1">
      <c r="A48" s="265">
        <v>38</v>
      </c>
      <c r="B48" s="278" t="s">
        <v>56</v>
      </c>
      <c r="C48" s="270" t="s">
        <v>83</v>
      </c>
      <c r="D48" s="271">
        <v>45260</v>
      </c>
      <c r="E48" s="270">
        <v>19377.3</v>
      </c>
      <c r="F48" s="270">
        <v>19413.983333333334</v>
      </c>
      <c r="G48" s="272">
        <v>19289.516666666666</v>
      </c>
      <c r="H48" s="272">
        <v>19201.733333333334</v>
      </c>
      <c r="I48" s="272">
        <v>19077.266666666666</v>
      </c>
      <c r="J48" s="272">
        <v>19501.766666666666</v>
      </c>
      <c r="K48" s="272">
        <v>19626.233333333334</v>
      </c>
      <c r="L48" s="272">
        <v>19714.016666666666</v>
      </c>
      <c r="M48" s="273">
        <v>19538.45</v>
      </c>
      <c r="N48" s="273">
        <v>19326.2</v>
      </c>
      <c r="O48" s="273">
        <v>119300</v>
      </c>
      <c r="P48" s="274">
        <v>2.4914089347079039E-2</v>
      </c>
    </row>
    <row r="49" spans="1:16" ht="12.75" customHeight="1">
      <c r="A49" s="265">
        <v>39</v>
      </c>
      <c r="B49" s="278" t="s">
        <v>84</v>
      </c>
      <c r="C49" s="270" t="s">
        <v>85</v>
      </c>
      <c r="D49" s="271">
        <v>45260</v>
      </c>
      <c r="E49" s="270">
        <v>358.05</v>
      </c>
      <c r="F49" s="270">
        <v>356.73333333333329</v>
      </c>
      <c r="G49" s="272">
        <v>353.46666666666658</v>
      </c>
      <c r="H49" s="272">
        <v>348.88333333333327</v>
      </c>
      <c r="I49" s="272">
        <v>345.61666666666656</v>
      </c>
      <c r="J49" s="272">
        <v>361.31666666666661</v>
      </c>
      <c r="K49" s="272">
        <v>364.58333333333337</v>
      </c>
      <c r="L49" s="272">
        <v>369.16666666666663</v>
      </c>
      <c r="M49" s="273">
        <v>360</v>
      </c>
      <c r="N49" s="273">
        <v>352.15</v>
      </c>
      <c r="O49" s="273">
        <v>24355800</v>
      </c>
      <c r="P49" s="274">
        <v>-2.2467851466551076E-2</v>
      </c>
    </row>
    <row r="50" spans="1:16" ht="12.75" customHeight="1">
      <c r="A50" s="265">
        <v>40</v>
      </c>
      <c r="B50" s="278" t="s">
        <v>59</v>
      </c>
      <c r="C50" s="270" t="s">
        <v>86</v>
      </c>
      <c r="D50" s="271">
        <v>45260</v>
      </c>
      <c r="E50" s="270">
        <v>4425.8</v>
      </c>
      <c r="F50" s="270">
        <v>4427.6166666666659</v>
      </c>
      <c r="G50" s="272">
        <v>4373.2333333333318</v>
      </c>
      <c r="H50" s="272">
        <v>4320.6666666666661</v>
      </c>
      <c r="I50" s="272">
        <v>4266.2833333333319</v>
      </c>
      <c r="J50" s="272">
        <v>4480.1833333333316</v>
      </c>
      <c r="K50" s="272">
        <v>4534.5666666666648</v>
      </c>
      <c r="L50" s="272">
        <v>4587.1333333333314</v>
      </c>
      <c r="M50" s="273">
        <v>4482</v>
      </c>
      <c r="N50" s="273">
        <v>4375.05</v>
      </c>
      <c r="O50" s="273">
        <v>2242800</v>
      </c>
      <c r="P50" s="274">
        <v>4.5107176141658899E-2</v>
      </c>
    </row>
    <row r="51" spans="1:16" ht="12.75" customHeight="1">
      <c r="A51" s="265">
        <v>41</v>
      </c>
      <c r="B51" s="278" t="s">
        <v>87</v>
      </c>
      <c r="C51" s="275" t="s">
        <v>88</v>
      </c>
      <c r="D51" s="271">
        <v>45260</v>
      </c>
      <c r="E51" s="270">
        <v>575.25</v>
      </c>
      <c r="F51" s="270">
        <v>567.5333333333333</v>
      </c>
      <c r="G51" s="272">
        <v>551.01666666666665</v>
      </c>
      <c r="H51" s="272">
        <v>526.7833333333333</v>
      </c>
      <c r="I51" s="272">
        <v>510.26666666666665</v>
      </c>
      <c r="J51" s="272">
        <v>591.76666666666665</v>
      </c>
      <c r="K51" s="272">
        <v>608.2833333333333</v>
      </c>
      <c r="L51" s="272">
        <v>632.51666666666665</v>
      </c>
      <c r="M51" s="273">
        <v>584.04999999999995</v>
      </c>
      <c r="N51" s="273">
        <v>543.29999999999995</v>
      </c>
      <c r="O51" s="273">
        <v>8405000</v>
      </c>
      <c r="P51" s="274">
        <v>3.4622731614135627E-3</v>
      </c>
    </row>
    <row r="52" spans="1:16" ht="12.75" customHeight="1">
      <c r="A52" s="265">
        <v>42</v>
      </c>
      <c r="B52" s="278" t="s">
        <v>63</v>
      </c>
      <c r="C52" s="270" t="s">
        <v>89</v>
      </c>
      <c r="D52" s="271">
        <v>45260</v>
      </c>
      <c r="E52" s="270">
        <v>384.8</v>
      </c>
      <c r="F52" s="270">
        <v>385.26666666666665</v>
      </c>
      <c r="G52" s="272">
        <v>382.23333333333329</v>
      </c>
      <c r="H52" s="272">
        <v>379.66666666666663</v>
      </c>
      <c r="I52" s="272">
        <v>376.63333333333327</v>
      </c>
      <c r="J52" s="272">
        <v>387.83333333333331</v>
      </c>
      <c r="K52" s="272">
        <v>390.86666666666662</v>
      </c>
      <c r="L52" s="272">
        <v>393.43333333333334</v>
      </c>
      <c r="M52" s="273">
        <v>388.3</v>
      </c>
      <c r="N52" s="273">
        <v>382.7</v>
      </c>
      <c r="O52" s="273">
        <v>47673900</v>
      </c>
      <c r="P52" s="274">
        <v>-7.6434552914067333E-3</v>
      </c>
    </row>
    <row r="53" spans="1:16" ht="12.75" customHeight="1">
      <c r="A53" s="265">
        <v>43</v>
      </c>
      <c r="B53" s="278" t="s">
        <v>68</v>
      </c>
      <c r="C53" s="277" t="s">
        <v>90</v>
      </c>
      <c r="D53" s="271">
        <v>45260</v>
      </c>
      <c r="E53" s="270">
        <v>763.8</v>
      </c>
      <c r="F53" s="270">
        <v>768.98333333333323</v>
      </c>
      <c r="G53" s="272">
        <v>757.06666666666649</v>
      </c>
      <c r="H53" s="272">
        <v>750.33333333333326</v>
      </c>
      <c r="I53" s="272">
        <v>738.41666666666652</v>
      </c>
      <c r="J53" s="272">
        <v>775.71666666666647</v>
      </c>
      <c r="K53" s="272">
        <v>787.63333333333321</v>
      </c>
      <c r="L53" s="272">
        <v>794.36666666666645</v>
      </c>
      <c r="M53" s="273">
        <v>780.9</v>
      </c>
      <c r="N53" s="273">
        <v>762.25</v>
      </c>
      <c r="O53" s="273">
        <v>3647475</v>
      </c>
      <c r="P53" s="274">
        <v>-4.1260891850333166E-2</v>
      </c>
    </row>
    <row r="54" spans="1:16" ht="12.75" customHeight="1">
      <c r="A54" s="265">
        <v>44</v>
      </c>
      <c r="B54" s="278" t="s">
        <v>45</v>
      </c>
      <c r="C54" s="275" t="s">
        <v>91</v>
      </c>
      <c r="D54" s="271">
        <v>45260</v>
      </c>
      <c r="E54" s="270">
        <v>283.95</v>
      </c>
      <c r="F54" s="270">
        <v>285.13333333333333</v>
      </c>
      <c r="G54" s="272">
        <v>282.16666666666663</v>
      </c>
      <c r="H54" s="272">
        <v>280.38333333333333</v>
      </c>
      <c r="I54" s="272">
        <v>277.41666666666663</v>
      </c>
      <c r="J54" s="272">
        <v>286.91666666666663</v>
      </c>
      <c r="K54" s="272">
        <v>289.88333333333333</v>
      </c>
      <c r="L54" s="272">
        <v>291.66666666666663</v>
      </c>
      <c r="M54" s="273">
        <v>288.10000000000002</v>
      </c>
      <c r="N54" s="273">
        <v>283.35000000000002</v>
      </c>
      <c r="O54" s="273">
        <v>14839000</v>
      </c>
      <c r="P54" s="274">
        <v>3.9850880575909497E-3</v>
      </c>
    </row>
    <row r="55" spans="1:16" ht="12.75" customHeight="1">
      <c r="A55" s="265">
        <v>45</v>
      </c>
      <c r="B55" s="278" t="s">
        <v>68</v>
      </c>
      <c r="C55" s="270" t="s">
        <v>92</v>
      </c>
      <c r="D55" s="271">
        <v>45260</v>
      </c>
      <c r="E55" s="270">
        <v>1149.75</v>
      </c>
      <c r="F55" s="270">
        <v>1150.1666666666667</v>
      </c>
      <c r="G55" s="272">
        <v>1138.6833333333334</v>
      </c>
      <c r="H55" s="272">
        <v>1127.6166666666666</v>
      </c>
      <c r="I55" s="272">
        <v>1116.1333333333332</v>
      </c>
      <c r="J55" s="272">
        <v>1161.2333333333336</v>
      </c>
      <c r="K55" s="272">
        <v>1172.7166666666667</v>
      </c>
      <c r="L55" s="272">
        <v>1183.7833333333338</v>
      </c>
      <c r="M55" s="273">
        <v>1161.6500000000001</v>
      </c>
      <c r="N55" s="273">
        <v>1139.0999999999999</v>
      </c>
      <c r="O55" s="273">
        <v>12335000</v>
      </c>
      <c r="P55" s="274">
        <v>-9.3364120068266231E-3</v>
      </c>
    </row>
    <row r="56" spans="1:16" ht="12.75" customHeight="1">
      <c r="A56" s="265">
        <v>46</v>
      </c>
      <c r="B56" s="278" t="s">
        <v>43</v>
      </c>
      <c r="C56" s="270" t="s">
        <v>93</v>
      </c>
      <c r="D56" s="271">
        <v>45260</v>
      </c>
      <c r="E56" s="270">
        <v>1207.05</v>
      </c>
      <c r="F56" s="270">
        <v>1204.05</v>
      </c>
      <c r="G56" s="272">
        <v>1196.25</v>
      </c>
      <c r="H56" s="272">
        <v>1185.45</v>
      </c>
      <c r="I56" s="272">
        <v>1177.6500000000001</v>
      </c>
      <c r="J56" s="272">
        <v>1214.8499999999999</v>
      </c>
      <c r="K56" s="272">
        <v>1222.6499999999996</v>
      </c>
      <c r="L56" s="272">
        <v>1233.4499999999998</v>
      </c>
      <c r="M56" s="273">
        <v>1211.8499999999999</v>
      </c>
      <c r="N56" s="273">
        <v>1193.25</v>
      </c>
      <c r="O56" s="273">
        <v>9071400</v>
      </c>
      <c r="P56" s="274">
        <v>-1.5032818124073682E-2</v>
      </c>
    </row>
    <row r="57" spans="1:16" ht="12.75" customHeight="1">
      <c r="A57" s="265">
        <v>47</v>
      </c>
      <c r="B57" s="278" t="s">
        <v>45</v>
      </c>
      <c r="C57" s="270" t="s">
        <v>94</v>
      </c>
      <c r="D57" s="271">
        <v>45260</v>
      </c>
      <c r="E57" s="270">
        <v>307.3</v>
      </c>
      <c r="F57" s="270">
        <v>310.16666666666669</v>
      </c>
      <c r="G57" s="272">
        <v>303.53333333333336</v>
      </c>
      <c r="H57" s="272">
        <v>299.76666666666665</v>
      </c>
      <c r="I57" s="272">
        <v>293.13333333333333</v>
      </c>
      <c r="J57" s="272">
        <v>313.93333333333339</v>
      </c>
      <c r="K57" s="272">
        <v>320.56666666666672</v>
      </c>
      <c r="L57" s="272">
        <v>324.33333333333343</v>
      </c>
      <c r="M57" s="273">
        <v>316.8</v>
      </c>
      <c r="N57" s="273">
        <v>306.39999999999998</v>
      </c>
      <c r="O57" s="273">
        <v>60480000</v>
      </c>
      <c r="P57" s="274">
        <v>-5.8338223618350652E-3</v>
      </c>
    </row>
    <row r="58" spans="1:16" ht="12.75" customHeight="1">
      <c r="A58" s="265">
        <v>48</v>
      </c>
      <c r="B58" s="278" t="s">
        <v>87</v>
      </c>
      <c r="C58" s="270" t="s">
        <v>95</v>
      </c>
      <c r="D58" s="271">
        <v>45260</v>
      </c>
      <c r="E58" s="270">
        <v>5016.2</v>
      </c>
      <c r="F58" s="270">
        <v>5018.7666666666673</v>
      </c>
      <c r="G58" s="272">
        <v>4969.5333333333347</v>
      </c>
      <c r="H58" s="272">
        <v>4922.8666666666677</v>
      </c>
      <c r="I58" s="272">
        <v>4873.633333333335</v>
      </c>
      <c r="J58" s="272">
        <v>5065.4333333333343</v>
      </c>
      <c r="K58" s="272">
        <v>5114.6666666666661</v>
      </c>
      <c r="L58" s="272">
        <v>5161.3333333333339</v>
      </c>
      <c r="M58" s="273">
        <v>5068</v>
      </c>
      <c r="N58" s="273">
        <v>4972.1000000000004</v>
      </c>
      <c r="O58" s="273">
        <v>1149750</v>
      </c>
      <c r="P58" s="274">
        <v>-7.7669902912621356E-3</v>
      </c>
    </row>
    <row r="59" spans="1:16" ht="12.75" customHeight="1">
      <c r="A59" s="265">
        <v>49</v>
      </c>
      <c r="B59" s="278" t="s">
        <v>59</v>
      </c>
      <c r="C59" s="270" t="s">
        <v>96</v>
      </c>
      <c r="D59" s="271">
        <v>45260</v>
      </c>
      <c r="E59" s="270">
        <v>2074.1999999999998</v>
      </c>
      <c r="F59" s="270">
        <v>2082.6666666666665</v>
      </c>
      <c r="G59" s="272">
        <v>2058.5333333333328</v>
      </c>
      <c r="H59" s="272">
        <v>2042.8666666666663</v>
      </c>
      <c r="I59" s="272">
        <v>2018.7333333333327</v>
      </c>
      <c r="J59" s="272">
        <v>2098.333333333333</v>
      </c>
      <c r="K59" s="272">
        <v>2122.4666666666672</v>
      </c>
      <c r="L59" s="272">
        <v>2138.1333333333332</v>
      </c>
      <c r="M59" s="273">
        <v>2106.8000000000002</v>
      </c>
      <c r="N59" s="273">
        <v>2067</v>
      </c>
      <c r="O59" s="273">
        <v>3269700</v>
      </c>
      <c r="P59" s="274">
        <v>-1.9230769230769232E-3</v>
      </c>
    </row>
    <row r="60" spans="1:16" ht="12.75" customHeight="1">
      <c r="A60" s="265">
        <v>50</v>
      </c>
      <c r="B60" s="278" t="s">
        <v>45</v>
      </c>
      <c r="C60" s="270" t="s">
        <v>97</v>
      </c>
      <c r="D60" s="271">
        <v>45260</v>
      </c>
      <c r="E60" s="270">
        <v>673</v>
      </c>
      <c r="F60" s="270">
        <v>676.86666666666667</v>
      </c>
      <c r="G60" s="272">
        <v>667.63333333333333</v>
      </c>
      <c r="H60" s="272">
        <v>662.26666666666665</v>
      </c>
      <c r="I60" s="272">
        <v>653.0333333333333</v>
      </c>
      <c r="J60" s="272">
        <v>682.23333333333335</v>
      </c>
      <c r="K60" s="272">
        <v>691.4666666666667</v>
      </c>
      <c r="L60" s="272">
        <v>696.83333333333337</v>
      </c>
      <c r="M60" s="273">
        <v>686.1</v>
      </c>
      <c r="N60" s="273">
        <v>671.5</v>
      </c>
      <c r="O60" s="273">
        <v>5863000</v>
      </c>
      <c r="P60" s="274">
        <v>2.6435574229691877E-2</v>
      </c>
    </row>
    <row r="61" spans="1:16" ht="12.75" customHeight="1">
      <c r="A61" s="265">
        <v>51</v>
      </c>
      <c r="B61" s="278" t="s">
        <v>45</v>
      </c>
      <c r="C61" s="277" t="s">
        <v>98</v>
      </c>
      <c r="D61" s="271">
        <v>45260</v>
      </c>
      <c r="E61" s="270">
        <v>1045.45</v>
      </c>
      <c r="F61" s="270">
        <v>1041.3166666666666</v>
      </c>
      <c r="G61" s="272">
        <v>1031.9333333333332</v>
      </c>
      <c r="H61" s="272">
        <v>1018.4166666666665</v>
      </c>
      <c r="I61" s="272">
        <v>1009.0333333333331</v>
      </c>
      <c r="J61" s="272">
        <v>1054.8333333333333</v>
      </c>
      <c r="K61" s="272">
        <v>1064.2166666666665</v>
      </c>
      <c r="L61" s="272">
        <v>1077.7333333333333</v>
      </c>
      <c r="M61" s="273">
        <v>1050.7</v>
      </c>
      <c r="N61" s="273">
        <v>1027.8</v>
      </c>
      <c r="O61" s="273">
        <v>1657600</v>
      </c>
      <c r="P61" s="274">
        <v>1.0670081092616303E-2</v>
      </c>
    </row>
    <row r="62" spans="1:16" ht="12.75" customHeight="1">
      <c r="A62" s="265">
        <v>52</v>
      </c>
      <c r="B62" s="278" t="s">
        <v>41</v>
      </c>
      <c r="C62" s="275" t="s">
        <v>99</v>
      </c>
      <c r="D62" s="271">
        <v>45260</v>
      </c>
      <c r="E62" s="270">
        <v>277.14999999999998</v>
      </c>
      <c r="F62" s="270">
        <v>279.01666666666665</v>
      </c>
      <c r="G62" s="272">
        <v>273.08333333333331</v>
      </c>
      <c r="H62" s="272">
        <v>269.01666666666665</v>
      </c>
      <c r="I62" s="272">
        <v>263.08333333333331</v>
      </c>
      <c r="J62" s="272">
        <v>283.08333333333331</v>
      </c>
      <c r="K62" s="272">
        <v>289.01666666666671</v>
      </c>
      <c r="L62" s="272">
        <v>293.08333333333331</v>
      </c>
      <c r="M62" s="273">
        <v>284.95</v>
      </c>
      <c r="N62" s="273">
        <v>274.95</v>
      </c>
      <c r="O62" s="273">
        <v>13028400</v>
      </c>
      <c r="P62" s="274">
        <v>4.5198555956678703E-2</v>
      </c>
    </row>
    <row r="63" spans="1:16" ht="12.75" customHeight="1">
      <c r="A63" s="265">
        <v>53</v>
      </c>
      <c r="B63" s="278" t="s">
        <v>63</v>
      </c>
      <c r="C63" s="270" t="s">
        <v>100</v>
      </c>
      <c r="D63" s="271">
        <v>45260</v>
      </c>
      <c r="E63" s="270">
        <v>137.75</v>
      </c>
      <c r="F63" s="270">
        <v>138.20000000000002</v>
      </c>
      <c r="G63" s="272">
        <v>136.95000000000005</v>
      </c>
      <c r="H63" s="272">
        <v>136.15000000000003</v>
      </c>
      <c r="I63" s="272">
        <v>134.90000000000006</v>
      </c>
      <c r="J63" s="272">
        <v>139.00000000000003</v>
      </c>
      <c r="K63" s="272">
        <v>140.24999999999997</v>
      </c>
      <c r="L63" s="272">
        <v>141.05000000000001</v>
      </c>
      <c r="M63" s="273">
        <v>139.44999999999999</v>
      </c>
      <c r="N63" s="273">
        <v>137.4</v>
      </c>
      <c r="O63" s="273">
        <v>35895000</v>
      </c>
      <c r="P63" s="274">
        <v>-2.5519207275688884E-2</v>
      </c>
    </row>
    <row r="64" spans="1:16" ht="12.75" customHeight="1">
      <c r="A64" s="265">
        <v>54</v>
      </c>
      <c r="B64" s="278" t="s">
        <v>41</v>
      </c>
      <c r="C64" s="270" t="s">
        <v>101</v>
      </c>
      <c r="D64" s="271">
        <v>45260</v>
      </c>
      <c r="E64" s="270">
        <v>1672.45</v>
      </c>
      <c r="F64" s="270">
        <v>1669.9166666666667</v>
      </c>
      <c r="G64" s="272">
        <v>1661.6333333333334</v>
      </c>
      <c r="H64" s="272">
        <v>1650.8166666666666</v>
      </c>
      <c r="I64" s="272">
        <v>1642.5333333333333</v>
      </c>
      <c r="J64" s="272">
        <v>1680.7333333333336</v>
      </c>
      <c r="K64" s="272">
        <v>1689.0166666666669</v>
      </c>
      <c r="L64" s="272">
        <v>1699.8333333333337</v>
      </c>
      <c r="M64" s="273">
        <v>1678.2</v>
      </c>
      <c r="N64" s="273">
        <v>1659.1</v>
      </c>
      <c r="O64" s="273">
        <v>3996000</v>
      </c>
      <c r="P64" s="274">
        <v>1.5785861358956762E-2</v>
      </c>
    </row>
    <row r="65" spans="1:16" ht="12.75" customHeight="1">
      <c r="A65" s="265">
        <v>55</v>
      </c>
      <c r="B65" s="278" t="s">
        <v>59</v>
      </c>
      <c r="C65" s="270" t="s">
        <v>102</v>
      </c>
      <c r="D65" s="271">
        <v>45260</v>
      </c>
      <c r="E65" s="270">
        <v>518.4</v>
      </c>
      <c r="F65" s="270">
        <v>522.94999999999993</v>
      </c>
      <c r="G65" s="272">
        <v>513.09999999999991</v>
      </c>
      <c r="H65" s="272">
        <v>507.79999999999995</v>
      </c>
      <c r="I65" s="272">
        <v>497.94999999999993</v>
      </c>
      <c r="J65" s="272">
        <v>528.24999999999989</v>
      </c>
      <c r="K65" s="272">
        <v>538.1</v>
      </c>
      <c r="L65" s="272">
        <v>543.39999999999986</v>
      </c>
      <c r="M65" s="273">
        <v>532.79999999999995</v>
      </c>
      <c r="N65" s="273">
        <v>517.65</v>
      </c>
      <c r="O65" s="273">
        <v>21751250</v>
      </c>
      <c r="P65" s="274">
        <v>5.9163673991113275E-2</v>
      </c>
    </row>
    <row r="66" spans="1:16" ht="12.75" customHeight="1">
      <c r="A66" s="265">
        <v>56</v>
      </c>
      <c r="B66" s="278" t="s">
        <v>49</v>
      </c>
      <c r="C66" s="275" t="s">
        <v>103</v>
      </c>
      <c r="D66" s="271">
        <v>45260</v>
      </c>
      <c r="E66" s="270">
        <v>2079.6999999999998</v>
      </c>
      <c r="F66" s="270">
        <v>2090.65</v>
      </c>
      <c r="G66" s="272">
        <v>2064.0500000000002</v>
      </c>
      <c r="H66" s="272">
        <v>2048.4</v>
      </c>
      <c r="I66" s="272">
        <v>2021.8000000000002</v>
      </c>
      <c r="J66" s="272">
        <v>2106.3000000000002</v>
      </c>
      <c r="K66" s="272">
        <v>2132.8999999999996</v>
      </c>
      <c r="L66" s="272">
        <v>2148.5500000000002</v>
      </c>
      <c r="M66" s="273">
        <v>2117.25</v>
      </c>
      <c r="N66" s="273">
        <v>2075</v>
      </c>
      <c r="O66" s="273">
        <v>2232250</v>
      </c>
      <c r="P66" s="274">
        <v>-2.7342047930283223E-2</v>
      </c>
    </row>
    <row r="67" spans="1:16" ht="12.75" customHeight="1">
      <c r="A67" s="265">
        <v>57</v>
      </c>
      <c r="B67" s="278" t="s">
        <v>39</v>
      </c>
      <c r="C67" s="270" t="s">
        <v>104</v>
      </c>
      <c r="D67" s="271">
        <v>45260</v>
      </c>
      <c r="E67" s="270">
        <v>1971.8</v>
      </c>
      <c r="F67" s="270">
        <v>1980.6500000000003</v>
      </c>
      <c r="G67" s="272">
        <v>1959.5500000000006</v>
      </c>
      <c r="H67" s="272">
        <v>1947.3000000000004</v>
      </c>
      <c r="I67" s="272">
        <v>1926.2000000000007</v>
      </c>
      <c r="J67" s="272">
        <v>1992.9000000000005</v>
      </c>
      <c r="K67" s="272">
        <v>2014.0000000000005</v>
      </c>
      <c r="L67" s="272">
        <v>2026.2500000000005</v>
      </c>
      <c r="M67" s="273">
        <v>2001.75</v>
      </c>
      <c r="N67" s="273">
        <v>1968.4</v>
      </c>
      <c r="O67" s="273">
        <v>2364300</v>
      </c>
      <c r="P67" s="274">
        <v>-6.8052930056710778E-3</v>
      </c>
    </row>
    <row r="68" spans="1:16" ht="12.75" customHeight="1">
      <c r="A68" s="265">
        <v>58</v>
      </c>
      <c r="B68" s="278" t="s">
        <v>45</v>
      </c>
      <c r="C68" s="275" t="s">
        <v>105</v>
      </c>
      <c r="D68" s="271">
        <v>45260</v>
      </c>
      <c r="E68" s="270">
        <v>125.6</v>
      </c>
      <c r="F68" s="270">
        <v>126.71666666666665</v>
      </c>
      <c r="G68" s="272">
        <v>124.2833333333333</v>
      </c>
      <c r="H68" s="272">
        <v>122.96666666666665</v>
      </c>
      <c r="I68" s="272">
        <v>120.5333333333333</v>
      </c>
      <c r="J68" s="272">
        <v>128.0333333333333</v>
      </c>
      <c r="K68" s="272">
        <v>130.46666666666667</v>
      </c>
      <c r="L68" s="272">
        <v>131.7833333333333</v>
      </c>
      <c r="M68" s="273">
        <v>129.15</v>
      </c>
      <c r="N68" s="273">
        <v>125.4</v>
      </c>
      <c r="O68" s="273">
        <v>12355400</v>
      </c>
      <c r="P68" s="274">
        <v>5.3675592699982941E-2</v>
      </c>
    </row>
    <row r="69" spans="1:16" ht="12.75" customHeight="1">
      <c r="A69" s="265">
        <v>59</v>
      </c>
      <c r="B69" s="278" t="s">
        <v>43</v>
      </c>
      <c r="C69" s="270" t="s">
        <v>106</v>
      </c>
      <c r="D69" s="271">
        <v>45260</v>
      </c>
      <c r="E69" s="270">
        <v>3362.55</v>
      </c>
      <c r="F69" s="270">
        <v>3380.4</v>
      </c>
      <c r="G69" s="272">
        <v>3340.55</v>
      </c>
      <c r="H69" s="272">
        <v>3318.55</v>
      </c>
      <c r="I69" s="272">
        <v>3278.7000000000003</v>
      </c>
      <c r="J69" s="272">
        <v>3402.4</v>
      </c>
      <c r="K69" s="272">
        <v>3442.2499999999995</v>
      </c>
      <c r="L69" s="272">
        <v>3464.25</v>
      </c>
      <c r="M69" s="273">
        <v>3420.25</v>
      </c>
      <c r="N69" s="273">
        <v>3358.4</v>
      </c>
      <c r="O69" s="273">
        <v>2384800</v>
      </c>
      <c r="P69" s="274">
        <v>4.2945858479839061E-2</v>
      </c>
    </row>
    <row r="70" spans="1:16" ht="12.75" customHeight="1">
      <c r="A70" s="265">
        <v>60</v>
      </c>
      <c r="B70" s="278" t="s">
        <v>45</v>
      </c>
      <c r="C70" s="277" t="s">
        <v>107</v>
      </c>
      <c r="D70" s="271">
        <v>45260</v>
      </c>
      <c r="E70" s="270">
        <v>5193.45</v>
      </c>
      <c r="F70" s="270">
        <v>5172.5333333333338</v>
      </c>
      <c r="G70" s="272">
        <v>5135.7666666666673</v>
      </c>
      <c r="H70" s="272">
        <v>5078.0833333333339</v>
      </c>
      <c r="I70" s="272">
        <v>5041.3166666666675</v>
      </c>
      <c r="J70" s="272">
        <v>5230.2166666666672</v>
      </c>
      <c r="K70" s="272">
        <v>5266.9833333333336</v>
      </c>
      <c r="L70" s="272">
        <v>5324.666666666667</v>
      </c>
      <c r="M70" s="273">
        <v>5209.3</v>
      </c>
      <c r="N70" s="273">
        <v>5114.8500000000004</v>
      </c>
      <c r="O70" s="273">
        <v>1072200</v>
      </c>
      <c r="P70" s="274">
        <v>-4.5065906661916635E-2</v>
      </c>
    </row>
    <row r="71" spans="1:16" ht="12.75" customHeight="1">
      <c r="A71" s="265">
        <v>61</v>
      </c>
      <c r="B71" s="278" t="s">
        <v>108</v>
      </c>
      <c r="C71" s="270" t="s">
        <v>109</v>
      </c>
      <c r="D71" s="271">
        <v>45260</v>
      </c>
      <c r="E71" s="270">
        <v>578.5</v>
      </c>
      <c r="F71" s="270">
        <v>578.88333333333333</v>
      </c>
      <c r="G71" s="272">
        <v>567.9666666666667</v>
      </c>
      <c r="H71" s="272">
        <v>557.43333333333339</v>
      </c>
      <c r="I71" s="272">
        <v>546.51666666666677</v>
      </c>
      <c r="J71" s="272">
        <v>589.41666666666663</v>
      </c>
      <c r="K71" s="272">
        <v>600.33333333333337</v>
      </c>
      <c r="L71" s="272">
        <v>610.86666666666656</v>
      </c>
      <c r="M71" s="273">
        <v>589.79999999999995</v>
      </c>
      <c r="N71" s="273">
        <v>568.35</v>
      </c>
      <c r="O71" s="273">
        <v>36156450</v>
      </c>
      <c r="P71" s="274">
        <v>1.5289811425659083E-2</v>
      </c>
    </row>
    <row r="72" spans="1:16" ht="12.75" customHeight="1">
      <c r="A72" s="265">
        <v>62</v>
      </c>
      <c r="B72" s="278" t="s">
        <v>43</v>
      </c>
      <c r="C72" s="270" t="s">
        <v>110</v>
      </c>
      <c r="D72" s="271">
        <v>45260</v>
      </c>
      <c r="E72" s="270">
        <v>5379.35</v>
      </c>
      <c r="F72" s="270">
        <v>5391.8</v>
      </c>
      <c r="G72" s="272">
        <v>5336.4500000000007</v>
      </c>
      <c r="H72" s="272">
        <v>5293.55</v>
      </c>
      <c r="I72" s="272">
        <v>5238.2000000000007</v>
      </c>
      <c r="J72" s="272">
        <v>5434.7000000000007</v>
      </c>
      <c r="K72" s="272">
        <v>5490.0500000000011</v>
      </c>
      <c r="L72" s="272">
        <v>5532.9500000000007</v>
      </c>
      <c r="M72" s="273">
        <v>5447.15</v>
      </c>
      <c r="N72" s="273">
        <v>5348.9</v>
      </c>
      <c r="O72" s="273">
        <v>2881125</v>
      </c>
      <c r="P72" s="274">
        <v>2.2219265566790845E-2</v>
      </c>
    </row>
    <row r="73" spans="1:16" ht="12.75" customHeight="1">
      <c r="A73" s="265">
        <v>63</v>
      </c>
      <c r="B73" s="278" t="s">
        <v>56</v>
      </c>
      <c r="C73" s="270" t="s">
        <v>111</v>
      </c>
      <c r="D73" s="271">
        <v>45260</v>
      </c>
      <c r="E73" s="270">
        <v>3292.4</v>
      </c>
      <c r="F73" s="270">
        <v>3300.5</v>
      </c>
      <c r="G73" s="272">
        <v>3275.4</v>
      </c>
      <c r="H73" s="272">
        <v>3258.4</v>
      </c>
      <c r="I73" s="272">
        <v>3233.3</v>
      </c>
      <c r="J73" s="272">
        <v>3317.5</v>
      </c>
      <c r="K73" s="272">
        <v>3342.6000000000004</v>
      </c>
      <c r="L73" s="272">
        <v>3359.6</v>
      </c>
      <c r="M73" s="273">
        <v>3325.6</v>
      </c>
      <c r="N73" s="273">
        <v>3283.5</v>
      </c>
      <c r="O73" s="273">
        <v>3084550</v>
      </c>
      <c r="P73" s="274">
        <v>1.678684741851745E-2</v>
      </c>
    </row>
    <row r="74" spans="1:16" ht="12.75" customHeight="1">
      <c r="A74" s="265">
        <v>64</v>
      </c>
      <c r="B74" s="278" t="s">
        <v>56</v>
      </c>
      <c r="C74" s="270" t="s">
        <v>112</v>
      </c>
      <c r="D74" s="271">
        <v>45260</v>
      </c>
      <c r="E74" s="270">
        <v>3071.75</v>
      </c>
      <c r="F74" s="270">
        <v>3091.9166666666665</v>
      </c>
      <c r="G74" s="272">
        <v>3027.833333333333</v>
      </c>
      <c r="H74" s="272">
        <v>2983.9166666666665</v>
      </c>
      <c r="I74" s="272">
        <v>2919.833333333333</v>
      </c>
      <c r="J74" s="272">
        <v>3135.833333333333</v>
      </c>
      <c r="K74" s="272">
        <v>3199.9166666666661</v>
      </c>
      <c r="L74" s="272">
        <v>3243.833333333333</v>
      </c>
      <c r="M74" s="273">
        <v>3156</v>
      </c>
      <c r="N74" s="273">
        <v>3048</v>
      </c>
      <c r="O74" s="273">
        <v>1746525</v>
      </c>
      <c r="P74" s="274">
        <v>1.2272872170863883E-2</v>
      </c>
    </row>
    <row r="75" spans="1:16" ht="12.75" customHeight="1">
      <c r="A75" s="265">
        <v>65</v>
      </c>
      <c r="B75" s="278" t="s">
        <v>56</v>
      </c>
      <c r="C75" s="270" t="s">
        <v>113</v>
      </c>
      <c r="D75" s="271">
        <v>45260</v>
      </c>
      <c r="E75" s="270">
        <v>253.9</v>
      </c>
      <c r="F75" s="270">
        <v>254.9</v>
      </c>
      <c r="G75" s="272">
        <v>252.55</v>
      </c>
      <c r="H75" s="272">
        <v>251.20000000000002</v>
      </c>
      <c r="I75" s="272">
        <v>248.85000000000002</v>
      </c>
      <c r="J75" s="272">
        <v>256.25</v>
      </c>
      <c r="K75" s="272">
        <v>258.59999999999997</v>
      </c>
      <c r="L75" s="272">
        <v>259.95</v>
      </c>
      <c r="M75" s="273">
        <v>257.25</v>
      </c>
      <c r="N75" s="273">
        <v>253.55</v>
      </c>
      <c r="O75" s="273">
        <v>16322400</v>
      </c>
      <c r="P75" s="274">
        <v>-8.8144557073600708E-4</v>
      </c>
    </row>
    <row r="76" spans="1:16" ht="12.75" customHeight="1">
      <c r="A76" s="265">
        <v>66</v>
      </c>
      <c r="B76" s="278" t="s">
        <v>63</v>
      </c>
      <c r="C76" s="270" t="s">
        <v>114</v>
      </c>
      <c r="D76" s="271">
        <v>45260</v>
      </c>
      <c r="E76" s="270">
        <v>141.25</v>
      </c>
      <c r="F76" s="270">
        <v>141.28333333333333</v>
      </c>
      <c r="G76" s="272">
        <v>140.41666666666666</v>
      </c>
      <c r="H76" s="272">
        <v>139.58333333333331</v>
      </c>
      <c r="I76" s="272">
        <v>138.71666666666664</v>
      </c>
      <c r="J76" s="272">
        <v>142.11666666666667</v>
      </c>
      <c r="K76" s="272">
        <v>142.98333333333335</v>
      </c>
      <c r="L76" s="272">
        <v>143.81666666666669</v>
      </c>
      <c r="M76" s="273">
        <v>142.15</v>
      </c>
      <c r="N76" s="273">
        <v>140.44999999999999</v>
      </c>
      <c r="O76" s="273">
        <v>105660000</v>
      </c>
      <c r="P76" s="274">
        <v>4.5158530208679942E-3</v>
      </c>
    </row>
    <row r="77" spans="1:16" ht="12.75" customHeight="1">
      <c r="A77" s="265">
        <v>67</v>
      </c>
      <c r="B77" s="278" t="s">
        <v>84</v>
      </c>
      <c r="C77" s="270" t="s">
        <v>115</v>
      </c>
      <c r="D77" s="271">
        <v>45260</v>
      </c>
      <c r="E77" s="270">
        <v>118.25</v>
      </c>
      <c r="F77" s="270">
        <v>119.46666666666665</v>
      </c>
      <c r="G77" s="272">
        <v>116.88333333333331</v>
      </c>
      <c r="H77" s="272">
        <v>115.51666666666665</v>
      </c>
      <c r="I77" s="272">
        <v>112.93333333333331</v>
      </c>
      <c r="J77" s="272">
        <v>120.83333333333331</v>
      </c>
      <c r="K77" s="272">
        <v>123.41666666666666</v>
      </c>
      <c r="L77" s="272">
        <v>124.78333333333332</v>
      </c>
      <c r="M77" s="273">
        <v>122.05</v>
      </c>
      <c r="N77" s="273">
        <v>118.1</v>
      </c>
      <c r="O77" s="273">
        <v>158331600</v>
      </c>
      <c r="P77" s="274">
        <v>1.1397510082412765E-2</v>
      </c>
    </row>
    <row r="78" spans="1:16" ht="12.75" customHeight="1">
      <c r="A78" s="265">
        <v>68</v>
      </c>
      <c r="B78" s="278" t="s">
        <v>43</v>
      </c>
      <c r="C78" s="270" t="s">
        <v>116</v>
      </c>
      <c r="D78" s="271">
        <v>45260</v>
      </c>
      <c r="E78" s="270">
        <v>750.8</v>
      </c>
      <c r="F78" s="270">
        <v>750.86666666666667</v>
      </c>
      <c r="G78" s="272">
        <v>745.73333333333335</v>
      </c>
      <c r="H78" s="272">
        <v>740.66666666666663</v>
      </c>
      <c r="I78" s="272">
        <v>735.5333333333333</v>
      </c>
      <c r="J78" s="272">
        <v>755.93333333333339</v>
      </c>
      <c r="K78" s="272">
        <v>761.06666666666683</v>
      </c>
      <c r="L78" s="272">
        <v>766.13333333333344</v>
      </c>
      <c r="M78" s="273">
        <v>756</v>
      </c>
      <c r="N78" s="273">
        <v>745.8</v>
      </c>
      <c r="O78" s="273">
        <v>8686225</v>
      </c>
      <c r="P78" s="274">
        <v>5.0104384133611694E-4</v>
      </c>
    </row>
    <row r="79" spans="1:16" ht="12.75" customHeight="1">
      <c r="A79" s="265">
        <v>69</v>
      </c>
      <c r="B79" s="278" t="s">
        <v>117</v>
      </c>
      <c r="C79" s="270" t="s">
        <v>118</v>
      </c>
      <c r="D79" s="271">
        <v>45260</v>
      </c>
      <c r="E79" s="270">
        <v>54.55</v>
      </c>
      <c r="F79" s="270">
        <v>54.916666666666664</v>
      </c>
      <c r="G79" s="272">
        <v>53.983333333333327</v>
      </c>
      <c r="H79" s="272">
        <v>53.416666666666664</v>
      </c>
      <c r="I79" s="272">
        <v>52.483333333333327</v>
      </c>
      <c r="J79" s="272">
        <v>55.483333333333327</v>
      </c>
      <c r="K79" s="272">
        <v>56.416666666666664</v>
      </c>
      <c r="L79" s="272">
        <v>56.983333333333327</v>
      </c>
      <c r="M79" s="273">
        <v>55.85</v>
      </c>
      <c r="N79" s="273">
        <v>54.35</v>
      </c>
      <c r="O79" s="273">
        <v>130173750</v>
      </c>
      <c r="P79" s="274">
        <v>-1.8976968860519279E-3</v>
      </c>
    </row>
    <row r="80" spans="1:16" ht="12.75" customHeight="1">
      <c r="A80" s="265">
        <v>70</v>
      </c>
      <c r="B80" s="278" t="s">
        <v>45</v>
      </c>
      <c r="C80" s="276" t="s">
        <v>119</v>
      </c>
      <c r="D80" s="271">
        <v>45260</v>
      </c>
      <c r="E80" s="270">
        <v>695.65</v>
      </c>
      <c r="F80" s="270">
        <v>694.08333333333337</v>
      </c>
      <c r="G80" s="272">
        <v>689.66666666666674</v>
      </c>
      <c r="H80" s="272">
        <v>683.68333333333339</v>
      </c>
      <c r="I80" s="272">
        <v>679.26666666666677</v>
      </c>
      <c r="J80" s="272">
        <v>700.06666666666672</v>
      </c>
      <c r="K80" s="272">
        <v>704.48333333333346</v>
      </c>
      <c r="L80" s="272">
        <v>710.4666666666667</v>
      </c>
      <c r="M80" s="273">
        <v>698.5</v>
      </c>
      <c r="N80" s="273">
        <v>688.1</v>
      </c>
      <c r="O80" s="273">
        <v>11499800</v>
      </c>
      <c r="P80" s="274">
        <v>-3.1742556917688264E-2</v>
      </c>
    </row>
    <row r="81" spans="1:16" ht="12.75" customHeight="1">
      <c r="A81" s="265">
        <v>71</v>
      </c>
      <c r="B81" s="278" t="s">
        <v>59</v>
      </c>
      <c r="C81" s="270" t="s">
        <v>120</v>
      </c>
      <c r="D81" s="271">
        <v>45260</v>
      </c>
      <c r="E81" s="270">
        <v>979.3</v>
      </c>
      <c r="F81" s="270">
        <v>985</v>
      </c>
      <c r="G81" s="272">
        <v>970.45</v>
      </c>
      <c r="H81" s="272">
        <v>961.6</v>
      </c>
      <c r="I81" s="272">
        <v>947.05000000000007</v>
      </c>
      <c r="J81" s="272">
        <v>993.85</v>
      </c>
      <c r="K81" s="272">
        <v>1008.4</v>
      </c>
      <c r="L81" s="272">
        <v>1017.25</v>
      </c>
      <c r="M81" s="273">
        <v>999.55</v>
      </c>
      <c r="N81" s="273">
        <v>976.15</v>
      </c>
      <c r="O81" s="273">
        <v>8598500</v>
      </c>
      <c r="P81" s="274">
        <v>2.1745588497415484E-2</v>
      </c>
    </row>
    <row r="82" spans="1:16" ht="12.75" customHeight="1">
      <c r="A82" s="265">
        <v>72</v>
      </c>
      <c r="B82" s="278" t="s">
        <v>108</v>
      </c>
      <c r="C82" s="270" t="s">
        <v>121</v>
      </c>
      <c r="D82" s="271">
        <v>45260</v>
      </c>
      <c r="E82" s="270">
        <v>1673.9</v>
      </c>
      <c r="F82" s="270">
        <v>1682.8833333333332</v>
      </c>
      <c r="G82" s="272">
        <v>1657.0166666666664</v>
      </c>
      <c r="H82" s="272">
        <v>1640.1333333333332</v>
      </c>
      <c r="I82" s="272">
        <v>1614.2666666666664</v>
      </c>
      <c r="J82" s="272">
        <v>1699.7666666666664</v>
      </c>
      <c r="K82" s="272">
        <v>1725.6333333333332</v>
      </c>
      <c r="L82" s="272">
        <v>1742.5166666666664</v>
      </c>
      <c r="M82" s="273">
        <v>1708.75</v>
      </c>
      <c r="N82" s="273">
        <v>1666</v>
      </c>
      <c r="O82" s="273">
        <v>3687900</v>
      </c>
      <c r="P82" s="274">
        <v>-7.7955271565495208E-3</v>
      </c>
    </row>
    <row r="83" spans="1:16" ht="12.75" customHeight="1">
      <c r="A83" s="265">
        <v>73</v>
      </c>
      <c r="B83" s="278" t="s">
        <v>43</v>
      </c>
      <c r="C83" s="270" t="s">
        <v>122</v>
      </c>
      <c r="D83" s="271">
        <v>45260</v>
      </c>
      <c r="E83" s="270">
        <v>338.3</v>
      </c>
      <c r="F83" s="270">
        <v>334.90000000000003</v>
      </c>
      <c r="G83" s="272">
        <v>328.45000000000005</v>
      </c>
      <c r="H83" s="272">
        <v>318.60000000000002</v>
      </c>
      <c r="I83" s="272">
        <v>312.15000000000003</v>
      </c>
      <c r="J83" s="272">
        <v>344.75000000000006</v>
      </c>
      <c r="K83" s="272">
        <v>351.2</v>
      </c>
      <c r="L83" s="272">
        <v>361.05000000000007</v>
      </c>
      <c r="M83" s="273">
        <v>341.35</v>
      </c>
      <c r="N83" s="273">
        <v>325.05</v>
      </c>
      <c r="O83" s="273">
        <v>9146000</v>
      </c>
      <c r="P83" s="274">
        <v>3.0186979049335434E-2</v>
      </c>
    </row>
    <row r="84" spans="1:16" ht="12.75" customHeight="1">
      <c r="A84" s="265">
        <v>74</v>
      </c>
      <c r="B84" s="278" t="s">
        <v>49</v>
      </c>
      <c r="C84" s="270" t="s">
        <v>123</v>
      </c>
      <c r="D84" s="271">
        <v>45260</v>
      </c>
      <c r="E84" s="270">
        <v>1879</v>
      </c>
      <c r="F84" s="270">
        <v>1886.2666666666667</v>
      </c>
      <c r="G84" s="272">
        <v>1869.7333333333333</v>
      </c>
      <c r="H84" s="272">
        <v>1860.4666666666667</v>
      </c>
      <c r="I84" s="272">
        <v>1843.9333333333334</v>
      </c>
      <c r="J84" s="272">
        <v>1895.5333333333333</v>
      </c>
      <c r="K84" s="272">
        <v>1912.0666666666666</v>
      </c>
      <c r="L84" s="272">
        <v>1921.3333333333333</v>
      </c>
      <c r="M84" s="273">
        <v>1902.8</v>
      </c>
      <c r="N84" s="273">
        <v>1877</v>
      </c>
      <c r="O84" s="273">
        <v>9548450</v>
      </c>
      <c r="P84" s="274">
        <v>-7.7986179664363275E-3</v>
      </c>
    </row>
    <row r="85" spans="1:16" ht="12.75" customHeight="1">
      <c r="A85" s="265">
        <v>75</v>
      </c>
      <c r="B85" s="278" t="s">
        <v>84</v>
      </c>
      <c r="C85" s="270" t="s">
        <v>124</v>
      </c>
      <c r="D85" s="271">
        <v>45260</v>
      </c>
      <c r="E85" s="270">
        <v>405.85</v>
      </c>
      <c r="F85" s="270">
        <v>406.88333333333338</v>
      </c>
      <c r="G85" s="272">
        <v>403.11666666666679</v>
      </c>
      <c r="H85" s="272">
        <v>400.38333333333338</v>
      </c>
      <c r="I85" s="272">
        <v>396.61666666666679</v>
      </c>
      <c r="J85" s="272">
        <v>409.61666666666679</v>
      </c>
      <c r="K85" s="272">
        <v>413.38333333333333</v>
      </c>
      <c r="L85" s="272">
        <v>416.11666666666679</v>
      </c>
      <c r="M85" s="273">
        <v>410.65</v>
      </c>
      <c r="N85" s="273">
        <v>404.15</v>
      </c>
      <c r="O85" s="273">
        <v>9323750</v>
      </c>
      <c r="P85" s="274">
        <v>1.954620010934937E-2</v>
      </c>
    </row>
    <row r="86" spans="1:16" ht="12.75" customHeight="1">
      <c r="A86" s="265">
        <v>76</v>
      </c>
      <c r="B86" s="278" t="s">
        <v>45</v>
      </c>
      <c r="C86" s="277" t="s">
        <v>125</v>
      </c>
      <c r="D86" s="271">
        <v>45260</v>
      </c>
      <c r="E86" s="270">
        <v>1827.1</v>
      </c>
      <c r="F86" s="270">
        <v>1829.9333333333334</v>
      </c>
      <c r="G86" s="272">
        <v>1821.8666666666668</v>
      </c>
      <c r="H86" s="272">
        <v>1816.6333333333334</v>
      </c>
      <c r="I86" s="272">
        <v>1808.5666666666668</v>
      </c>
      <c r="J86" s="272">
        <v>1835.1666666666667</v>
      </c>
      <c r="K86" s="272">
        <v>1843.2333333333333</v>
      </c>
      <c r="L86" s="272">
        <v>1848.4666666666667</v>
      </c>
      <c r="M86" s="273">
        <v>1838</v>
      </c>
      <c r="N86" s="273">
        <v>1824.7</v>
      </c>
      <c r="O86" s="273">
        <v>8158500</v>
      </c>
      <c r="P86" s="274">
        <v>7.5207468879668051E-3</v>
      </c>
    </row>
    <row r="87" spans="1:16" ht="12.75" customHeight="1">
      <c r="A87" s="265">
        <v>77</v>
      </c>
      <c r="B87" s="278" t="s">
        <v>41</v>
      </c>
      <c r="C87" s="270" t="s">
        <v>126</v>
      </c>
      <c r="D87" s="271">
        <v>45260</v>
      </c>
      <c r="E87" s="270">
        <v>1247.3499999999999</v>
      </c>
      <c r="F87" s="270">
        <v>1249.5833333333333</v>
      </c>
      <c r="G87" s="272">
        <v>1239.1166666666666</v>
      </c>
      <c r="H87" s="272">
        <v>1230.8833333333332</v>
      </c>
      <c r="I87" s="272">
        <v>1220.4166666666665</v>
      </c>
      <c r="J87" s="272">
        <v>1257.8166666666666</v>
      </c>
      <c r="K87" s="272">
        <v>1268.2833333333333</v>
      </c>
      <c r="L87" s="272">
        <v>1276.5166666666667</v>
      </c>
      <c r="M87" s="273">
        <v>1260.05</v>
      </c>
      <c r="N87" s="273">
        <v>1241.3499999999999</v>
      </c>
      <c r="O87" s="273">
        <v>5841500</v>
      </c>
      <c r="P87" s="274">
        <v>-1.5383300572600633E-3</v>
      </c>
    </row>
    <row r="88" spans="1:16" ht="12.75" customHeight="1">
      <c r="A88" s="265">
        <v>78</v>
      </c>
      <c r="B88" s="278" t="s">
        <v>87</v>
      </c>
      <c r="C88" s="270" t="s">
        <v>127</v>
      </c>
      <c r="D88" s="271">
        <v>45260</v>
      </c>
      <c r="E88" s="270">
        <v>1263.9000000000001</v>
      </c>
      <c r="F88" s="270">
        <v>1271.05</v>
      </c>
      <c r="G88" s="272">
        <v>1254.6999999999998</v>
      </c>
      <c r="H88" s="272">
        <v>1245.4999999999998</v>
      </c>
      <c r="I88" s="272">
        <v>1229.1499999999996</v>
      </c>
      <c r="J88" s="272">
        <v>1280.25</v>
      </c>
      <c r="K88" s="272">
        <v>1296.5999999999999</v>
      </c>
      <c r="L88" s="272">
        <v>1305.8000000000002</v>
      </c>
      <c r="M88" s="273">
        <v>1287.4000000000001</v>
      </c>
      <c r="N88" s="273">
        <v>1261.8499999999999</v>
      </c>
      <c r="O88" s="273">
        <v>11188100</v>
      </c>
      <c r="P88" s="274">
        <v>1.2094731509625126E-2</v>
      </c>
    </row>
    <row r="89" spans="1:16" ht="12.75" customHeight="1">
      <c r="A89" s="265">
        <v>79</v>
      </c>
      <c r="B89" s="278" t="s">
        <v>68</v>
      </c>
      <c r="C89" s="270" t="s">
        <v>128</v>
      </c>
      <c r="D89" s="271">
        <v>45260</v>
      </c>
      <c r="E89" s="270">
        <v>2733.8</v>
      </c>
      <c r="F89" s="270">
        <v>2745.5833333333335</v>
      </c>
      <c r="G89" s="272">
        <v>2717.2666666666669</v>
      </c>
      <c r="H89" s="272">
        <v>2700.7333333333336</v>
      </c>
      <c r="I89" s="272">
        <v>2672.416666666667</v>
      </c>
      <c r="J89" s="272">
        <v>2762.1166666666668</v>
      </c>
      <c r="K89" s="272">
        <v>2790.4333333333334</v>
      </c>
      <c r="L89" s="272">
        <v>2806.9666666666667</v>
      </c>
      <c r="M89" s="273">
        <v>2773.9</v>
      </c>
      <c r="N89" s="273">
        <v>2729.05</v>
      </c>
      <c r="O89" s="273">
        <v>3406800</v>
      </c>
      <c r="P89" s="274">
        <v>-3.4225537516454586E-3</v>
      </c>
    </row>
    <row r="90" spans="1:16" ht="12.75" customHeight="1">
      <c r="A90" s="265">
        <v>80</v>
      </c>
      <c r="B90" s="278" t="s">
        <v>63</v>
      </c>
      <c r="C90" s="270" t="s">
        <v>129</v>
      </c>
      <c r="D90" s="271">
        <v>45260</v>
      </c>
      <c r="E90" s="270">
        <v>1480.5</v>
      </c>
      <c r="F90" s="270">
        <v>1478.7666666666667</v>
      </c>
      <c r="G90" s="272">
        <v>1474.5333333333333</v>
      </c>
      <c r="H90" s="272">
        <v>1468.5666666666666</v>
      </c>
      <c r="I90" s="272">
        <v>1464.3333333333333</v>
      </c>
      <c r="J90" s="272">
        <v>1484.7333333333333</v>
      </c>
      <c r="K90" s="272">
        <v>1488.9666666666665</v>
      </c>
      <c r="L90" s="272">
        <v>1494.9333333333334</v>
      </c>
      <c r="M90" s="273">
        <v>1483</v>
      </c>
      <c r="N90" s="273">
        <v>1472.8</v>
      </c>
      <c r="O90" s="273">
        <v>155161600</v>
      </c>
      <c r="P90" s="274">
        <v>1.2602251966073345E-2</v>
      </c>
    </row>
    <row r="91" spans="1:16" ht="12.75" customHeight="1">
      <c r="A91" s="265">
        <v>81</v>
      </c>
      <c r="B91" s="278" t="s">
        <v>68</v>
      </c>
      <c r="C91" s="270" t="s">
        <v>130</v>
      </c>
      <c r="D91" s="271">
        <v>45260</v>
      </c>
      <c r="E91" s="270">
        <v>623.35</v>
      </c>
      <c r="F91" s="270">
        <v>623.16666666666663</v>
      </c>
      <c r="G91" s="272">
        <v>619.73333333333323</v>
      </c>
      <c r="H91" s="272">
        <v>616.11666666666656</v>
      </c>
      <c r="I91" s="272">
        <v>612.68333333333317</v>
      </c>
      <c r="J91" s="272">
        <v>626.7833333333333</v>
      </c>
      <c r="K91" s="272">
        <v>630.2166666666667</v>
      </c>
      <c r="L91" s="272">
        <v>633.83333333333337</v>
      </c>
      <c r="M91" s="273">
        <v>626.6</v>
      </c>
      <c r="N91" s="273">
        <v>619.54999999999995</v>
      </c>
      <c r="O91" s="273">
        <v>14132800</v>
      </c>
      <c r="P91" s="274">
        <v>-5.5502462692053223E-2</v>
      </c>
    </row>
    <row r="92" spans="1:16" ht="12.75" customHeight="1">
      <c r="A92" s="265">
        <v>82</v>
      </c>
      <c r="B92" s="278" t="s">
        <v>56</v>
      </c>
      <c r="C92" s="270" t="s">
        <v>131</v>
      </c>
      <c r="D92" s="271">
        <v>45260</v>
      </c>
      <c r="E92" s="270">
        <v>3104.65</v>
      </c>
      <c r="F92" s="270">
        <v>3119.2333333333336</v>
      </c>
      <c r="G92" s="272">
        <v>3078.7666666666673</v>
      </c>
      <c r="H92" s="272">
        <v>3052.8833333333337</v>
      </c>
      <c r="I92" s="272">
        <v>3012.4166666666674</v>
      </c>
      <c r="J92" s="272">
        <v>3145.1166666666672</v>
      </c>
      <c r="K92" s="272">
        <v>3185.5833333333335</v>
      </c>
      <c r="L92" s="272">
        <v>3211.4666666666672</v>
      </c>
      <c r="M92" s="273">
        <v>3159.7</v>
      </c>
      <c r="N92" s="273">
        <v>3093.35</v>
      </c>
      <c r="O92" s="273">
        <v>3463800</v>
      </c>
      <c r="P92" s="274">
        <v>6.7887532371439144E-2</v>
      </c>
    </row>
    <row r="93" spans="1:16" ht="12.75" customHeight="1">
      <c r="A93" s="265">
        <v>83</v>
      </c>
      <c r="B93" s="278" t="s">
        <v>132</v>
      </c>
      <c r="C93" s="270" t="s">
        <v>133</v>
      </c>
      <c r="D93" s="271">
        <v>45260</v>
      </c>
      <c r="E93" s="270">
        <v>464.9</v>
      </c>
      <c r="F93" s="270">
        <v>464.29999999999995</v>
      </c>
      <c r="G93" s="272">
        <v>459.64999999999992</v>
      </c>
      <c r="H93" s="272">
        <v>454.4</v>
      </c>
      <c r="I93" s="272">
        <v>449.74999999999994</v>
      </c>
      <c r="J93" s="272">
        <v>469.5499999999999</v>
      </c>
      <c r="K93" s="272">
        <v>474.2</v>
      </c>
      <c r="L93" s="272">
        <v>479.44999999999987</v>
      </c>
      <c r="M93" s="273">
        <v>468.95</v>
      </c>
      <c r="N93" s="273">
        <v>459.05</v>
      </c>
      <c r="O93" s="273">
        <v>31087000</v>
      </c>
      <c r="P93" s="274">
        <v>-9.1477019187862565E-3</v>
      </c>
    </row>
    <row r="94" spans="1:16" ht="12.75" customHeight="1">
      <c r="A94" s="265">
        <v>84</v>
      </c>
      <c r="B94" s="278" t="s">
        <v>132</v>
      </c>
      <c r="C94" s="276" t="s">
        <v>134</v>
      </c>
      <c r="D94" s="271">
        <v>45260</v>
      </c>
      <c r="E94" s="270">
        <v>141.44999999999999</v>
      </c>
      <c r="F94" s="270">
        <v>142.36666666666665</v>
      </c>
      <c r="G94" s="272">
        <v>140.1333333333333</v>
      </c>
      <c r="H94" s="272">
        <v>138.81666666666666</v>
      </c>
      <c r="I94" s="272">
        <v>136.58333333333331</v>
      </c>
      <c r="J94" s="272">
        <v>143.68333333333328</v>
      </c>
      <c r="K94" s="272">
        <v>145.91666666666663</v>
      </c>
      <c r="L94" s="272">
        <v>147.23333333333326</v>
      </c>
      <c r="M94" s="273">
        <v>144.6</v>
      </c>
      <c r="N94" s="273">
        <v>141.05000000000001</v>
      </c>
      <c r="O94" s="273">
        <v>31837100</v>
      </c>
      <c r="P94" s="274">
        <v>-5.4635761589403977E-3</v>
      </c>
    </row>
    <row r="95" spans="1:16" ht="12.75" customHeight="1">
      <c r="A95" s="265">
        <v>85</v>
      </c>
      <c r="B95" s="278" t="s">
        <v>84</v>
      </c>
      <c r="C95" s="270" t="s">
        <v>135</v>
      </c>
      <c r="D95" s="271">
        <v>45260</v>
      </c>
      <c r="E95" s="270">
        <v>253.5</v>
      </c>
      <c r="F95" s="270">
        <v>253.69999999999996</v>
      </c>
      <c r="G95" s="272">
        <v>250.99999999999994</v>
      </c>
      <c r="H95" s="272">
        <v>248.49999999999997</v>
      </c>
      <c r="I95" s="272">
        <v>245.79999999999995</v>
      </c>
      <c r="J95" s="272">
        <v>256.19999999999993</v>
      </c>
      <c r="K95" s="272">
        <v>258.89999999999992</v>
      </c>
      <c r="L95" s="272">
        <v>261.39999999999992</v>
      </c>
      <c r="M95" s="273">
        <v>256.39999999999998</v>
      </c>
      <c r="N95" s="273">
        <v>251.2</v>
      </c>
      <c r="O95" s="273">
        <v>50144400</v>
      </c>
      <c r="P95" s="274">
        <v>1.5473782054787031E-2</v>
      </c>
    </row>
    <row r="96" spans="1:16" ht="12.75" customHeight="1">
      <c r="A96" s="265">
        <v>86</v>
      </c>
      <c r="B96" s="278" t="s">
        <v>59</v>
      </c>
      <c r="C96" s="270" t="s">
        <v>136</v>
      </c>
      <c r="D96" s="271">
        <v>45260</v>
      </c>
      <c r="E96" s="270">
        <v>2467.15</v>
      </c>
      <c r="F96" s="270">
        <v>2473.4500000000003</v>
      </c>
      <c r="G96" s="272">
        <v>2455.7000000000007</v>
      </c>
      <c r="H96" s="272">
        <v>2444.2500000000005</v>
      </c>
      <c r="I96" s="272">
        <v>2426.5000000000009</v>
      </c>
      <c r="J96" s="272">
        <v>2484.9000000000005</v>
      </c>
      <c r="K96" s="272">
        <v>2502.6499999999996</v>
      </c>
      <c r="L96" s="272">
        <v>2514.1000000000004</v>
      </c>
      <c r="M96" s="273">
        <v>2491.1999999999998</v>
      </c>
      <c r="N96" s="273">
        <v>2462</v>
      </c>
      <c r="O96" s="273">
        <v>8090400</v>
      </c>
      <c r="P96" s="274">
        <v>2.2444646648468305E-2</v>
      </c>
    </row>
    <row r="97" spans="1:16" ht="12.75" customHeight="1">
      <c r="A97" s="265">
        <v>87</v>
      </c>
      <c r="B97" s="278" t="s">
        <v>68</v>
      </c>
      <c r="C97" s="270" t="s">
        <v>137</v>
      </c>
      <c r="D97" s="271">
        <v>45260</v>
      </c>
      <c r="E97" s="270">
        <v>161.94999999999999</v>
      </c>
      <c r="F97" s="270">
        <v>163.56666666666666</v>
      </c>
      <c r="G97" s="272">
        <v>159.63333333333333</v>
      </c>
      <c r="H97" s="272">
        <v>157.31666666666666</v>
      </c>
      <c r="I97" s="272">
        <v>153.38333333333333</v>
      </c>
      <c r="J97" s="272">
        <v>165.88333333333333</v>
      </c>
      <c r="K97" s="272">
        <v>169.81666666666666</v>
      </c>
      <c r="L97" s="272">
        <v>172.13333333333333</v>
      </c>
      <c r="M97" s="273">
        <v>167.5</v>
      </c>
      <c r="N97" s="273">
        <v>161.25</v>
      </c>
      <c r="O97" s="273">
        <v>55998000</v>
      </c>
      <c r="P97" s="274">
        <v>3.6443148688046647E-4</v>
      </c>
    </row>
    <row r="98" spans="1:16" ht="12.75" customHeight="1">
      <c r="A98" s="265">
        <v>88</v>
      </c>
      <c r="B98" s="278" t="s">
        <v>63</v>
      </c>
      <c r="C98" s="270" t="s">
        <v>138</v>
      </c>
      <c r="D98" s="271">
        <v>45260</v>
      </c>
      <c r="E98" s="270">
        <v>918.15</v>
      </c>
      <c r="F98" s="270">
        <v>918.5333333333333</v>
      </c>
      <c r="G98" s="272">
        <v>914.71666666666658</v>
      </c>
      <c r="H98" s="272">
        <v>911.2833333333333</v>
      </c>
      <c r="I98" s="272">
        <v>907.46666666666658</v>
      </c>
      <c r="J98" s="272">
        <v>921.96666666666658</v>
      </c>
      <c r="K98" s="272">
        <v>925.78333333333319</v>
      </c>
      <c r="L98" s="272">
        <v>929.21666666666658</v>
      </c>
      <c r="M98" s="273">
        <v>922.35</v>
      </c>
      <c r="N98" s="273">
        <v>915.1</v>
      </c>
      <c r="O98" s="273">
        <v>90227900</v>
      </c>
      <c r="P98" s="274">
        <v>6.1038910353978845E-3</v>
      </c>
    </row>
    <row r="99" spans="1:16" ht="12.75" customHeight="1">
      <c r="A99" s="265">
        <v>89</v>
      </c>
      <c r="B99" s="278" t="s">
        <v>68</v>
      </c>
      <c r="C99" s="270" t="s">
        <v>139</v>
      </c>
      <c r="D99" s="271">
        <v>45260</v>
      </c>
      <c r="E99" s="270">
        <v>1366.65</v>
      </c>
      <c r="F99" s="270">
        <v>1373</v>
      </c>
      <c r="G99" s="272">
        <v>1356.55</v>
      </c>
      <c r="H99" s="272">
        <v>1346.45</v>
      </c>
      <c r="I99" s="272">
        <v>1330</v>
      </c>
      <c r="J99" s="272">
        <v>1383.1</v>
      </c>
      <c r="K99" s="272">
        <v>1399.5499999999997</v>
      </c>
      <c r="L99" s="272">
        <v>1409.6499999999999</v>
      </c>
      <c r="M99" s="273">
        <v>1389.45</v>
      </c>
      <c r="N99" s="273">
        <v>1362.9</v>
      </c>
      <c r="O99" s="273">
        <v>2821500</v>
      </c>
      <c r="P99" s="274">
        <v>1.9696422117817129E-2</v>
      </c>
    </row>
    <row r="100" spans="1:16" ht="12.75" customHeight="1">
      <c r="A100" s="265">
        <v>90</v>
      </c>
      <c r="B100" s="278" t="s">
        <v>68</v>
      </c>
      <c r="C100" s="270" t="s">
        <v>140</v>
      </c>
      <c r="D100" s="271">
        <v>45260</v>
      </c>
      <c r="E100" s="270">
        <v>518.35</v>
      </c>
      <c r="F100" s="270">
        <v>522.0333333333333</v>
      </c>
      <c r="G100" s="272">
        <v>513.96666666666658</v>
      </c>
      <c r="H100" s="272">
        <v>509.58333333333326</v>
      </c>
      <c r="I100" s="272">
        <v>501.51666666666654</v>
      </c>
      <c r="J100" s="272">
        <v>526.41666666666663</v>
      </c>
      <c r="K100" s="272">
        <v>534.48333333333323</v>
      </c>
      <c r="L100" s="272">
        <v>538.86666666666667</v>
      </c>
      <c r="M100" s="273">
        <v>530.1</v>
      </c>
      <c r="N100" s="273">
        <v>517.65</v>
      </c>
      <c r="O100" s="273">
        <v>9348000</v>
      </c>
      <c r="P100" s="274">
        <v>1.0703859876743431E-2</v>
      </c>
    </row>
    <row r="101" spans="1:16" ht="12.75" customHeight="1">
      <c r="A101" s="265">
        <v>91</v>
      </c>
      <c r="B101" s="278" t="s">
        <v>79</v>
      </c>
      <c r="C101" s="270" t="s">
        <v>141</v>
      </c>
      <c r="D101" s="271">
        <v>45260</v>
      </c>
      <c r="E101" s="270">
        <v>12.85</v>
      </c>
      <c r="F101" s="270">
        <v>12.799999999999999</v>
      </c>
      <c r="G101" s="272">
        <v>11.949999999999998</v>
      </c>
      <c r="H101" s="272">
        <v>11.049999999999999</v>
      </c>
      <c r="I101" s="272">
        <v>10.199999999999998</v>
      </c>
      <c r="J101" s="272">
        <v>13.699999999999998</v>
      </c>
      <c r="K101" s="272">
        <v>14.549999999999999</v>
      </c>
      <c r="L101" s="272">
        <v>15.449999999999998</v>
      </c>
      <c r="M101" s="273">
        <v>13.65</v>
      </c>
      <c r="N101" s="273">
        <v>11.9</v>
      </c>
      <c r="O101" s="273">
        <v>1668720000</v>
      </c>
      <c r="P101" s="274">
        <v>7.9267346199617117E-2</v>
      </c>
    </row>
    <row r="102" spans="1:16" ht="12.75" customHeight="1">
      <c r="A102" s="265">
        <v>92</v>
      </c>
      <c r="B102" s="278" t="s">
        <v>68</v>
      </c>
      <c r="C102" s="276" t="s">
        <v>142</v>
      </c>
      <c r="D102" s="271">
        <v>45260</v>
      </c>
      <c r="E102" s="270">
        <v>113.2</v>
      </c>
      <c r="F102" s="270">
        <v>113.88333333333333</v>
      </c>
      <c r="G102" s="272">
        <v>112.31666666666665</v>
      </c>
      <c r="H102" s="272">
        <v>111.43333333333332</v>
      </c>
      <c r="I102" s="272">
        <v>109.86666666666665</v>
      </c>
      <c r="J102" s="272">
        <v>114.76666666666665</v>
      </c>
      <c r="K102" s="272">
        <v>116.33333333333331</v>
      </c>
      <c r="L102" s="272">
        <v>117.21666666666665</v>
      </c>
      <c r="M102" s="273">
        <v>115.45</v>
      </c>
      <c r="N102" s="273">
        <v>113</v>
      </c>
      <c r="O102" s="273">
        <v>84325000</v>
      </c>
      <c r="P102" s="274">
        <v>6.0248150799331905E-3</v>
      </c>
    </row>
    <row r="103" spans="1:16" ht="12.75" customHeight="1">
      <c r="A103" s="265">
        <v>93</v>
      </c>
      <c r="B103" s="278" t="s">
        <v>63</v>
      </c>
      <c r="C103" s="270" t="s">
        <v>143</v>
      </c>
      <c r="D103" s="271">
        <v>45260</v>
      </c>
      <c r="E103" s="270">
        <v>81.5</v>
      </c>
      <c r="F103" s="270">
        <v>81.933333333333337</v>
      </c>
      <c r="G103" s="272">
        <v>80.866666666666674</v>
      </c>
      <c r="H103" s="272">
        <v>80.233333333333334</v>
      </c>
      <c r="I103" s="272">
        <v>79.166666666666671</v>
      </c>
      <c r="J103" s="272">
        <v>82.566666666666677</v>
      </c>
      <c r="K103" s="272">
        <v>83.63333333333334</v>
      </c>
      <c r="L103" s="272">
        <v>84.26666666666668</v>
      </c>
      <c r="M103" s="273">
        <v>83</v>
      </c>
      <c r="N103" s="273">
        <v>81.3</v>
      </c>
      <c r="O103" s="273">
        <v>251220000</v>
      </c>
      <c r="P103" s="274">
        <v>-6.4661564928516343E-3</v>
      </c>
    </row>
    <row r="104" spans="1:16" ht="12.75" customHeight="1">
      <c r="A104" s="265">
        <v>94</v>
      </c>
      <c r="B104" s="278" t="s">
        <v>45</v>
      </c>
      <c r="C104" s="277" t="s">
        <v>144</v>
      </c>
      <c r="D104" s="271">
        <v>45260</v>
      </c>
      <c r="E104" s="270">
        <v>125.45</v>
      </c>
      <c r="F104" s="270">
        <v>125.71666666666665</v>
      </c>
      <c r="G104" s="272">
        <v>124.73333333333331</v>
      </c>
      <c r="H104" s="272">
        <v>124.01666666666665</v>
      </c>
      <c r="I104" s="272">
        <v>123.0333333333333</v>
      </c>
      <c r="J104" s="272">
        <v>126.43333333333331</v>
      </c>
      <c r="K104" s="272">
        <v>127.41666666666666</v>
      </c>
      <c r="L104" s="272">
        <v>128.13333333333333</v>
      </c>
      <c r="M104" s="273">
        <v>126.7</v>
      </c>
      <c r="N104" s="273">
        <v>125</v>
      </c>
      <c r="O104" s="273">
        <v>50325000</v>
      </c>
      <c r="P104" s="274">
        <v>5.5447325041210853E-3</v>
      </c>
    </row>
    <row r="105" spans="1:16" ht="12.75" customHeight="1">
      <c r="A105" s="265">
        <v>95</v>
      </c>
      <c r="B105" s="278" t="s">
        <v>84</v>
      </c>
      <c r="C105" s="270" t="s">
        <v>145</v>
      </c>
      <c r="D105" s="271">
        <v>45260</v>
      </c>
      <c r="E105" s="270">
        <v>379.8</v>
      </c>
      <c r="F105" s="270">
        <v>379.73333333333335</v>
      </c>
      <c r="G105" s="272">
        <v>375.56666666666672</v>
      </c>
      <c r="H105" s="272">
        <v>371.33333333333337</v>
      </c>
      <c r="I105" s="272">
        <v>367.16666666666674</v>
      </c>
      <c r="J105" s="272">
        <v>383.9666666666667</v>
      </c>
      <c r="K105" s="272">
        <v>388.13333333333333</v>
      </c>
      <c r="L105" s="272">
        <v>392.36666666666667</v>
      </c>
      <c r="M105" s="273">
        <v>383.9</v>
      </c>
      <c r="N105" s="273">
        <v>375.5</v>
      </c>
      <c r="O105" s="273">
        <v>19787625</v>
      </c>
      <c r="P105" s="274">
        <v>0.11601395889879798</v>
      </c>
    </row>
    <row r="106" spans="1:16" ht="12.75" customHeight="1">
      <c r="A106" s="265">
        <v>96</v>
      </c>
      <c r="B106" s="278" t="s">
        <v>117</v>
      </c>
      <c r="C106" s="277" t="s">
        <v>146</v>
      </c>
      <c r="D106" s="271">
        <v>45260</v>
      </c>
      <c r="E106" s="270">
        <v>390.4</v>
      </c>
      <c r="F106" s="270">
        <v>389.48333333333329</v>
      </c>
      <c r="G106" s="272">
        <v>386.76666666666659</v>
      </c>
      <c r="H106" s="272">
        <v>383.13333333333333</v>
      </c>
      <c r="I106" s="272">
        <v>380.41666666666663</v>
      </c>
      <c r="J106" s="272">
        <v>393.11666666666656</v>
      </c>
      <c r="K106" s="272">
        <v>395.83333333333326</v>
      </c>
      <c r="L106" s="272">
        <v>399.46666666666653</v>
      </c>
      <c r="M106" s="273">
        <v>392.2</v>
      </c>
      <c r="N106" s="273">
        <v>385.85</v>
      </c>
      <c r="O106" s="273">
        <v>23392000</v>
      </c>
      <c r="P106" s="274">
        <v>-3.4744573739374431E-2</v>
      </c>
    </row>
    <row r="107" spans="1:16" ht="12.75" customHeight="1">
      <c r="A107" s="265">
        <v>97</v>
      </c>
      <c r="B107" s="278" t="s">
        <v>49</v>
      </c>
      <c r="C107" s="275" t="s">
        <v>147</v>
      </c>
      <c r="D107" s="271">
        <v>45260</v>
      </c>
      <c r="E107" s="270">
        <v>200.35</v>
      </c>
      <c r="F107" s="270">
        <v>203.56666666666669</v>
      </c>
      <c r="G107" s="272">
        <v>195.38333333333338</v>
      </c>
      <c r="H107" s="272">
        <v>190.41666666666669</v>
      </c>
      <c r="I107" s="272">
        <v>182.23333333333338</v>
      </c>
      <c r="J107" s="272">
        <v>208.53333333333339</v>
      </c>
      <c r="K107" s="272">
        <v>216.71666666666673</v>
      </c>
      <c r="L107" s="272">
        <v>221.68333333333339</v>
      </c>
      <c r="M107" s="273">
        <v>211.75</v>
      </c>
      <c r="N107" s="273">
        <v>198.6</v>
      </c>
      <c r="O107" s="273">
        <v>23455200</v>
      </c>
      <c r="P107" s="274">
        <v>6.8569163694015056E-2</v>
      </c>
    </row>
    <row r="108" spans="1:16" ht="12.75" customHeight="1">
      <c r="A108" s="265">
        <v>98</v>
      </c>
      <c r="B108" s="278" t="s">
        <v>45</v>
      </c>
      <c r="C108" s="277" t="s">
        <v>148</v>
      </c>
      <c r="D108" s="271">
        <v>45260</v>
      </c>
      <c r="E108" s="270">
        <v>2551.3000000000002</v>
      </c>
      <c r="F108" s="270">
        <v>2579.4500000000003</v>
      </c>
      <c r="G108" s="272">
        <v>2513.9000000000005</v>
      </c>
      <c r="H108" s="272">
        <v>2476.5000000000005</v>
      </c>
      <c r="I108" s="272">
        <v>2410.9500000000007</v>
      </c>
      <c r="J108" s="272">
        <v>2616.8500000000004</v>
      </c>
      <c r="K108" s="272">
        <v>2682.4000000000005</v>
      </c>
      <c r="L108" s="272">
        <v>2719.8</v>
      </c>
      <c r="M108" s="273">
        <v>2645</v>
      </c>
      <c r="N108" s="273">
        <v>2542.0500000000002</v>
      </c>
      <c r="O108" s="273">
        <v>737700</v>
      </c>
      <c r="P108" s="274">
        <v>3.1027253668763102E-2</v>
      </c>
    </row>
    <row r="109" spans="1:16" ht="12.75" customHeight="1">
      <c r="A109" s="265">
        <v>99</v>
      </c>
      <c r="B109" s="278" t="s">
        <v>45</v>
      </c>
      <c r="C109" s="270" t="s">
        <v>149</v>
      </c>
      <c r="D109" s="271">
        <v>45260</v>
      </c>
      <c r="E109" s="270">
        <v>2429.5</v>
      </c>
      <c r="F109" s="270">
        <v>2446.3666666666668</v>
      </c>
      <c r="G109" s="272">
        <v>2407.7333333333336</v>
      </c>
      <c r="H109" s="272">
        <v>2385.9666666666667</v>
      </c>
      <c r="I109" s="272">
        <v>2347.3333333333335</v>
      </c>
      <c r="J109" s="272">
        <v>2468.1333333333337</v>
      </c>
      <c r="K109" s="272">
        <v>2506.7666666666669</v>
      </c>
      <c r="L109" s="272">
        <v>2528.5333333333338</v>
      </c>
      <c r="M109" s="273">
        <v>2485</v>
      </c>
      <c r="N109" s="273">
        <v>2424.6</v>
      </c>
      <c r="O109" s="273">
        <v>6045900</v>
      </c>
      <c r="P109" s="274">
        <v>-1.2107843137254902E-2</v>
      </c>
    </row>
    <row r="110" spans="1:16" ht="12.75" customHeight="1">
      <c r="A110" s="265">
        <v>100</v>
      </c>
      <c r="B110" s="278" t="s">
        <v>63</v>
      </c>
      <c r="C110" s="270" t="s">
        <v>150</v>
      </c>
      <c r="D110" s="271">
        <v>45260</v>
      </c>
      <c r="E110" s="270">
        <v>1437.1</v>
      </c>
      <c r="F110" s="270">
        <v>1440.4000000000003</v>
      </c>
      <c r="G110" s="272">
        <v>1429.1000000000006</v>
      </c>
      <c r="H110" s="272">
        <v>1421.1000000000004</v>
      </c>
      <c r="I110" s="272">
        <v>1409.8000000000006</v>
      </c>
      <c r="J110" s="272">
        <v>1448.4000000000005</v>
      </c>
      <c r="K110" s="272">
        <v>1459.7000000000003</v>
      </c>
      <c r="L110" s="272">
        <v>1467.7000000000005</v>
      </c>
      <c r="M110" s="273">
        <v>1451.7</v>
      </c>
      <c r="N110" s="273">
        <v>1432.4</v>
      </c>
      <c r="O110" s="273">
        <v>23964500</v>
      </c>
      <c r="P110" s="274">
        <v>1.7190517625586283E-2</v>
      </c>
    </row>
    <row r="111" spans="1:16" ht="12.75" customHeight="1">
      <c r="A111" s="265">
        <v>101</v>
      </c>
      <c r="B111" s="278" t="s">
        <v>79</v>
      </c>
      <c r="C111" s="270" t="s">
        <v>151</v>
      </c>
      <c r="D111" s="271">
        <v>45260</v>
      </c>
      <c r="E111" s="270">
        <v>181.2</v>
      </c>
      <c r="F111" s="270">
        <v>179.75</v>
      </c>
      <c r="G111" s="272">
        <v>175.15</v>
      </c>
      <c r="H111" s="272">
        <v>169.1</v>
      </c>
      <c r="I111" s="272">
        <v>164.5</v>
      </c>
      <c r="J111" s="272">
        <v>185.8</v>
      </c>
      <c r="K111" s="272">
        <v>190.40000000000003</v>
      </c>
      <c r="L111" s="272">
        <v>196.45000000000002</v>
      </c>
      <c r="M111" s="273">
        <v>184.35</v>
      </c>
      <c r="N111" s="273">
        <v>173.7</v>
      </c>
      <c r="O111" s="273">
        <v>78319000</v>
      </c>
      <c r="P111" s="274">
        <v>-1.1458243927559866E-2</v>
      </c>
    </row>
    <row r="112" spans="1:16" ht="12.75" customHeight="1">
      <c r="A112" s="265">
        <v>102</v>
      </c>
      <c r="B112" s="278" t="s">
        <v>87</v>
      </c>
      <c r="C112" s="270" t="s">
        <v>152</v>
      </c>
      <c r="D112" s="271">
        <v>45260</v>
      </c>
      <c r="E112" s="270">
        <v>1362.6</v>
      </c>
      <c r="F112" s="270">
        <v>1370.5333333333335</v>
      </c>
      <c r="G112" s="272">
        <v>1352.0666666666671</v>
      </c>
      <c r="H112" s="272">
        <v>1341.5333333333335</v>
      </c>
      <c r="I112" s="272">
        <v>1323.0666666666671</v>
      </c>
      <c r="J112" s="272">
        <v>1381.0666666666671</v>
      </c>
      <c r="K112" s="272">
        <v>1399.5333333333338</v>
      </c>
      <c r="L112" s="272">
        <v>1410.0666666666671</v>
      </c>
      <c r="M112" s="273">
        <v>1389</v>
      </c>
      <c r="N112" s="273">
        <v>1360</v>
      </c>
      <c r="O112" s="273">
        <v>25472400</v>
      </c>
      <c r="P112" s="274">
        <v>3.0520268630148069E-2</v>
      </c>
    </row>
    <row r="113" spans="1:16" ht="12.75" customHeight="1">
      <c r="A113" s="265">
        <v>103</v>
      </c>
      <c r="B113" s="278" t="s">
        <v>84</v>
      </c>
      <c r="C113" s="270" t="s">
        <v>154</v>
      </c>
      <c r="D113" s="271">
        <v>45260</v>
      </c>
      <c r="E113" s="270">
        <v>92.9</v>
      </c>
      <c r="F113" s="270">
        <v>92.45</v>
      </c>
      <c r="G113" s="272">
        <v>91.4</v>
      </c>
      <c r="H113" s="272">
        <v>89.9</v>
      </c>
      <c r="I113" s="272">
        <v>88.850000000000009</v>
      </c>
      <c r="J113" s="272">
        <v>93.95</v>
      </c>
      <c r="K113" s="272">
        <v>94.999999999999986</v>
      </c>
      <c r="L113" s="272">
        <v>96.5</v>
      </c>
      <c r="M113" s="273">
        <v>93.5</v>
      </c>
      <c r="N113" s="273">
        <v>90.95</v>
      </c>
      <c r="O113" s="273">
        <v>112963500</v>
      </c>
      <c r="P113" s="274">
        <v>3.5111230233181454E-2</v>
      </c>
    </row>
    <row r="114" spans="1:16" ht="12.75" customHeight="1">
      <c r="A114" s="265">
        <v>104</v>
      </c>
      <c r="B114" s="278" t="s">
        <v>43</v>
      </c>
      <c r="C114" s="277" t="s">
        <v>155</v>
      </c>
      <c r="D114" s="271">
        <v>45260</v>
      </c>
      <c r="E114" s="270">
        <v>978.35</v>
      </c>
      <c r="F114" s="270">
        <v>979.80000000000007</v>
      </c>
      <c r="G114" s="272">
        <v>969.05000000000018</v>
      </c>
      <c r="H114" s="272">
        <v>959.75000000000011</v>
      </c>
      <c r="I114" s="272">
        <v>949.00000000000023</v>
      </c>
      <c r="J114" s="272">
        <v>989.10000000000014</v>
      </c>
      <c r="K114" s="272">
        <v>999.84999999999991</v>
      </c>
      <c r="L114" s="272">
        <v>1009.1500000000001</v>
      </c>
      <c r="M114" s="273">
        <v>990.55</v>
      </c>
      <c r="N114" s="273">
        <v>970.5</v>
      </c>
      <c r="O114" s="273">
        <v>2233400</v>
      </c>
      <c r="P114" s="274">
        <v>-1.4908256880733946E-2</v>
      </c>
    </row>
    <row r="115" spans="1:16" ht="12.75" customHeight="1">
      <c r="A115" s="265">
        <v>105</v>
      </c>
      <c r="B115" s="278" t="s">
        <v>45</v>
      </c>
      <c r="C115" s="270" t="s">
        <v>156</v>
      </c>
      <c r="D115" s="271">
        <v>45260</v>
      </c>
      <c r="E115" s="270">
        <v>653.9</v>
      </c>
      <c r="F115" s="270">
        <v>658.44999999999993</v>
      </c>
      <c r="G115" s="272">
        <v>648.24999999999989</v>
      </c>
      <c r="H115" s="272">
        <v>642.59999999999991</v>
      </c>
      <c r="I115" s="272">
        <v>632.39999999999986</v>
      </c>
      <c r="J115" s="272">
        <v>664.09999999999991</v>
      </c>
      <c r="K115" s="272">
        <v>674.3</v>
      </c>
      <c r="L115" s="272">
        <v>679.94999999999993</v>
      </c>
      <c r="M115" s="273">
        <v>668.65</v>
      </c>
      <c r="N115" s="273">
        <v>652.79999999999995</v>
      </c>
      <c r="O115" s="273">
        <v>12131875</v>
      </c>
      <c r="P115" s="274">
        <v>1.9560261783954702E-2</v>
      </c>
    </row>
    <row r="116" spans="1:16" ht="12.75" customHeight="1">
      <c r="A116" s="265">
        <v>106</v>
      </c>
      <c r="B116" s="278" t="s">
        <v>59</v>
      </c>
      <c r="C116" s="270" t="s">
        <v>157</v>
      </c>
      <c r="D116" s="271">
        <v>45260</v>
      </c>
      <c r="E116" s="270">
        <v>430.4</v>
      </c>
      <c r="F116" s="270">
        <v>430.59999999999997</v>
      </c>
      <c r="G116" s="272">
        <v>428.09999999999991</v>
      </c>
      <c r="H116" s="272">
        <v>425.79999999999995</v>
      </c>
      <c r="I116" s="272">
        <v>423.2999999999999</v>
      </c>
      <c r="J116" s="272">
        <v>432.89999999999992</v>
      </c>
      <c r="K116" s="272">
        <v>435.40000000000003</v>
      </c>
      <c r="L116" s="272">
        <v>437.69999999999993</v>
      </c>
      <c r="M116" s="273">
        <v>433.1</v>
      </c>
      <c r="N116" s="273">
        <v>428.3</v>
      </c>
      <c r="O116" s="273">
        <v>53897600</v>
      </c>
      <c r="P116" s="274">
        <v>-3.5791404147070133E-3</v>
      </c>
    </row>
    <row r="117" spans="1:16" ht="12.75" customHeight="1">
      <c r="A117" s="265">
        <v>107</v>
      </c>
      <c r="B117" s="278" t="s">
        <v>132</v>
      </c>
      <c r="C117" s="270" t="s">
        <v>158</v>
      </c>
      <c r="D117" s="271">
        <v>45260</v>
      </c>
      <c r="E117" s="270">
        <v>587.65</v>
      </c>
      <c r="F117" s="270">
        <v>598.23333333333323</v>
      </c>
      <c r="G117" s="272">
        <v>575.01666666666642</v>
      </c>
      <c r="H117" s="272">
        <v>562.38333333333321</v>
      </c>
      <c r="I117" s="272">
        <v>539.1666666666664</v>
      </c>
      <c r="J117" s="272">
        <v>610.86666666666645</v>
      </c>
      <c r="K117" s="272">
        <v>634.08333333333337</v>
      </c>
      <c r="L117" s="272">
        <v>646.71666666666647</v>
      </c>
      <c r="M117" s="273">
        <v>621.45000000000005</v>
      </c>
      <c r="N117" s="273">
        <v>585.6</v>
      </c>
      <c r="O117" s="273">
        <v>29248750</v>
      </c>
      <c r="P117" s="274">
        <v>0.15453693195835594</v>
      </c>
    </row>
    <row r="118" spans="1:16" ht="12.75" customHeight="1">
      <c r="A118" s="265">
        <v>108</v>
      </c>
      <c r="B118" s="278" t="s">
        <v>49</v>
      </c>
      <c r="C118" s="275" t="s">
        <v>159</v>
      </c>
      <c r="D118" s="271">
        <v>45260</v>
      </c>
      <c r="E118" s="270">
        <v>3097.95</v>
      </c>
      <c r="F118" s="270">
        <v>3117.65</v>
      </c>
      <c r="G118" s="272">
        <v>3070.3500000000004</v>
      </c>
      <c r="H118" s="272">
        <v>3042.7500000000005</v>
      </c>
      <c r="I118" s="272">
        <v>2995.4500000000007</v>
      </c>
      <c r="J118" s="272">
        <v>3145.25</v>
      </c>
      <c r="K118" s="272">
        <v>3192.55</v>
      </c>
      <c r="L118" s="272">
        <v>3220.1499999999996</v>
      </c>
      <c r="M118" s="273">
        <v>3164.95</v>
      </c>
      <c r="N118" s="273">
        <v>3090.05</v>
      </c>
      <c r="O118" s="273">
        <v>605750</v>
      </c>
      <c r="P118" s="274">
        <v>2.4824162184526274E-3</v>
      </c>
    </row>
    <row r="119" spans="1:16" ht="12.75" customHeight="1">
      <c r="A119" s="265">
        <v>109</v>
      </c>
      <c r="B119" s="278" t="s">
        <v>132</v>
      </c>
      <c r="C119" s="270" t="s">
        <v>160</v>
      </c>
      <c r="D119" s="271">
        <v>45260</v>
      </c>
      <c r="E119" s="270">
        <v>726.8</v>
      </c>
      <c r="F119" s="270">
        <v>730.76666666666677</v>
      </c>
      <c r="G119" s="272">
        <v>721.53333333333353</v>
      </c>
      <c r="H119" s="272">
        <v>716.26666666666677</v>
      </c>
      <c r="I119" s="272">
        <v>707.03333333333353</v>
      </c>
      <c r="J119" s="272">
        <v>736.03333333333353</v>
      </c>
      <c r="K119" s="272">
        <v>745.26666666666688</v>
      </c>
      <c r="L119" s="272">
        <v>750.53333333333353</v>
      </c>
      <c r="M119" s="273">
        <v>740</v>
      </c>
      <c r="N119" s="273">
        <v>725.5</v>
      </c>
      <c r="O119" s="273">
        <v>16431525</v>
      </c>
      <c r="P119" s="274">
        <v>2.7520999535688657E-2</v>
      </c>
    </row>
    <row r="120" spans="1:16" ht="12.75" customHeight="1">
      <c r="A120" s="265">
        <v>110</v>
      </c>
      <c r="B120" s="278" t="s">
        <v>45</v>
      </c>
      <c r="C120" s="270" t="s">
        <v>161</v>
      </c>
      <c r="D120" s="271">
        <v>45260</v>
      </c>
      <c r="E120" s="270">
        <v>498.75</v>
      </c>
      <c r="F120" s="270">
        <v>499.33333333333331</v>
      </c>
      <c r="G120" s="272">
        <v>495.46666666666664</v>
      </c>
      <c r="H120" s="272">
        <v>492.18333333333334</v>
      </c>
      <c r="I120" s="272">
        <v>488.31666666666666</v>
      </c>
      <c r="J120" s="272">
        <v>502.61666666666662</v>
      </c>
      <c r="K120" s="272">
        <v>506.48333333333329</v>
      </c>
      <c r="L120" s="272">
        <v>509.76666666666659</v>
      </c>
      <c r="M120" s="273">
        <v>503.2</v>
      </c>
      <c r="N120" s="273">
        <v>496.05</v>
      </c>
      <c r="O120" s="273">
        <v>23243750</v>
      </c>
      <c r="P120" s="274">
        <v>-2.8421278421278421E-3</v>
      </c>
    </row>
    <row r="121" spans="1:16" ht="12.75" customHeight="1">
      <c r="A121" s="265">
        <v>111</v>
      </c>
      <c r="B121" s="278" t="s">
        <v>63</v>
      </c>
      <c r="C121" s="270" t="s">
        <v>162</v>
      </c>
      <c r="D121" s="271">
        <v>45260</v>
      </c>
      <c r="E121" s="270">
        <v>1734</v>
      </c>
      <c r="F121" s="270">
        <v>1735.5833333333333</v>
      </c>
      <c r="G121" s="272">
        <v>1727.1166666666666</v>
      </c>
      <c r="H121" s="272">
        <v>1720.2333333333333</v>
      </c>
      <c r="I121" s="272">
        <v>1711.7666666666667</v>
      </c>
      <c r="J121" s="272">
        <v>1742.4666666666665</v>
      </c>
      <c r="K121" s="272">
        <v>1750.9333333333332</v>
      </c>
      <c r="L121" s="272">
        <v>1757.8166666666664</v>
      </c>
      <c r="M121" s="273">
        <v>1744.05</v>
      </c>
      <c r="N121" s="273">
        <v>1728.7</v>
      </c>
      <c r="O121" s="273">
        <v>25574000</v>
      </c>
      <c r="P121" s="274">
        <v>1.5665387326701653E-3</v>
      </c>
    </row>
    <row r="122" spans="1:16" ht="12.75" customHeight="1">
      <c r="A122" s="265">
        <v>112</v>
      </c>
      <c r="B122" s="278" t="s">
        <v>68</v>
      </c>
      <c r="C122" s="270" t="s">
        <v>163</v>
      </c>
      <c r="D122" s="271">
        <v>45260</v>
      </c>
      <c r="E122" s="270">
        <v>132.4</v>
      </c>
      <c r="F122" s="270">
        <v>133.18333333333337</v>
      </c>
      <c r="G122" s="272">
        <v>131.31666666666672</v>
      </c>
      <c r="H122" s="272">
        <v>130.23333333333335</v>
      </c>
      <c r="I122" s="272">
        <v>128.3666666666667</v>
      </c>
      <c r="J122" s="272">
        <v>134.26666666666674</v>
      </c>
      <c r="K122" s="272">
        <v>136.13333333333335</v>
      </c>
      <c r="L122" s="272">
        <v>137.21666666666675</v>
      </c>
      <c r="M122" s="273">
        <v>135.05000000000001</v>
      </c>
      <c r="N122" s="273">
        <v>132.1</v>
      </c>
      <c r="O122" s="273">
        <v>58291568</v>
      </c>
      <c r="P122" s="274">
        <v>-8.5755483038627914E-3</v>
      </c>
    </row>
    <row r="123" spans="1:16" ht="12.75" customHeight="1">
      <c r="A123" s="265">
        <v>113</v>
      </c>
      <c r="B123" s="278" t="s">
        <v>45</v>
      </c>
      <c r="C123" s="270" t="s">
        <v>164</v>
      </c>
      <c r="D123" s="271">
        <v>45260</v>
      </c>
      <c r="E123" s="270">
        <v>2394</v>
      </c>
      <c r="F123" s="270">
        <v>2403.4500000000003</v>
      </c>
      <c r="G123" s="272">
        <v>2366.9000000000005</v>
      </c>
      <c r="H123" s="272">
        <v>2339.8000000000002</v>
      </c>
      <c r="I123" s="272">
        <v>2303.2500000000005</v>
      </c>
      <c r="J123" s="272">
        <v>2430.5500000000006</v>
      </c>
      <c r="K123" s="272">
        <v>2467.1000000000008</v>
      </c>
      <c r="L123" s="272">
        <v>2494.2000000000007</v>
      </c>
      <c r="M123" s="273">
        <v>2440</v>
      </c>
      <c r="N123" s="273">
        <v>2376.35</v>
      </c>
      <c r="O123" s="273">
        <v>952200</v>
      </c>
      <c r="P123" s="274">
        <v>7.9591836734693874E-2</v>
      </c>
    </row>
    <row r="124" spans="1:16" ht="12.75" customHeight="1">
      <c r="A124" s="265">
        <v>114</v>
      </c>
      <c r="B124" s="278" t="s">
        <v>43</v>
      </c>
      <c r="C124" s="275" t="s">
        <v>165</v>
      </c>
      <c r="D124" s="271">
        <v>45260</v>
      </c>
      <c r="E124" s="270">
        <v>359.35</v>
      </c>
      <c r="F124" s="270">
        <v>360.01666666666671</v>
      </c>
      <c r="G124" s="272">
        <v>356.98333333333341</v>
      </c>
      <c r="H124" s="272">
        <v>354.61666666666667</v>
      </c>
      <c r="I124" s="272">
        <v>351.58333333333337</v>
      </c>
      <c r="J124" s="272">
        <v>362.38333333333344</v>
      </c>
      <c r="K124" s="272">
        <v>365.41666666666674</v>
      </c>
      <c r="L124" s="272">
        <v>367.78333333333347</v>
      </c>
      <c r="M124" s="273">
        <v>363.05</v>
      </c>
      <c r="N124" s="273">
        <v>357.65</v>
      </c>
      <c r="O124" s="273">
        <v>15396900</v>
      </c>
      <c r="P124" s="274">
        <v>-1.2322791712104689E-2</v>
      </c>
    </row>
    <row r="125" spans="1:16" ht="12.75" customHeight="1">
      <c r="A125" s="265">
        <v>115</v>
      </c>
      <c r="B125" s="278" t="s">
        <v>68</v>
      </c>
      <c r="C125" s="270" t="s">
        <v>166</v>
      </c>
      <c r="D125" s="271">
        <v>45260</v>
      </c>
      <c r="E125" s="270">
        <v>460.35</v>
      </c>
      <c r="F125" s="270">
        <v>462.31666666666666</v>
      </c>
      <c r="G125" s="272">
        <v>456.23333333333335</v>
      </c>
      <c r="H125" s="272">
        <v>452.11666666666667</v>
      </c>
      <c r="I125" s="272">
        <v>446.03333333333336</v>
      </c>
      <c r="J125" s="272">
        <v>466.43333333333334</v>
      </c>
      <c r="K125" s="272">
        <v>472.51666666666671</v>
      </c>
      <c r="L125" s="272">
        <v>476.63333333333333</v>
      </c>
      <c r="M125" s="273">
        <v>468.4</v>
      </c>
      <c r="N125" s="273">
        <v>458.2</v>
      </c>
      <c r="O125" s="273">
        <v>25612000</v>
      </c>
      <c r="P125" s="274">
        <v>0.12028693902545709</v>
      </c>
    </row>
    <row r="126" spans="1:16" ht="12.75" customHeight="1">
      <c r="A126" s="265">
        <v>116</v>
      </c>
      <c r="B126" s="278" t="s">
        <v>41</v>
      </c>
      <c r="C126" s="270" t="s">
        <v>167</v>
      </c>
      <c r="D126" s="271">
        <v>45260</v>
      </c>
      <c r="E126" s="270">
        <v>2906.55</v>
      </c>
      <c r="F126" s="270">
        <v>2926.65</v>
      </c>
      <c r="G126" s="272">
        <v>2860.9</v>
      </c>
      <c r="H126" s="272">
        <v>2815.25</v>
      </c>
      <c r="I126" s="272">
        <v>2749.5</v>
      </c>
      <c r="J126" s="272">
        <v>2972.3</v>
      </c>
      <c r="K126" s="272">
        <v>3038.05</v>
      </c>
      <c r="L126" s="272">
        <v>3083.7000000000003</v>
      </c>
      <c r="M126" s="273">
        <v>2992.4</v>
      </c>
      <c r="N126" s="273">
        <v>2881</v>
      </c>
      <c r="O126" s="273">
        <v>9589800</v>
      </c>
      <c r="P126" s="274">
        <v>7.9895949461166849E-2</v>
      </c>
    </row>
    <row r="127" spans="1:16" ht="12.75" customHeight="1">
      <c r="A127" s="265">
        <v>117</v>
      </c>
      <c r="B127" s="278" t="s">
        <v>87</v>
      </c>
      <c r="C127" s="270" t="s">
        <v>168</v>
      </c>
      <c r="D127" s="271">
        <v>45260</v>
      </c>
      <c r="E127" s="270">
        <v>5026.8</v>
      </c>
      <c r="F127" s="270">
        <v>5061.4833333333336</v>
      </c>
      <c r="G127" s="272">
        <v>4983.1166666666668</v>
      </c>
      <c r="H127" s="272">
        <v>4939.4333333333334</v>
      </c>
      <c r="I127" s="272">
        <v>4861.0666666666666</v>
      </c>
      <c r="J127" s="272">
        <v>5105.166666666667</v>
      </c>
      <c r="K127" s="272">
        <v>5183.5333333333338</v>
      </c>
      <c r="L127" s="272">
        <v>5227.2166666666672</v>
      </c>
      <c r="M127" s="273">
        <v>5139.8500000000004</v>
      </c>
      <c r="N127" s="273">
        <v>5017.8</v>
      </c>
      <c r="O127" s="273">
        <v>1580550</v>
      </c>
      <c r="P127" s="274">
        <v>5.9420872712648301E-2</v>
      </c>
    </row>
    <row r="128" spans="1:16" ht="12.75" customHeight="1">
      <c r="A128" s="265">
        <v>118</v>
      </c>
      <c r="B128" s="278" t="s">
        <v>87</v>
      </c>
      <c r="C128" s="270" t="s">
        <v>169</v>
      </c>
      <c r="D128" s="271">
        <v>45260</v>
      </c>
      <c r="E128" s="270">
        <v>4191.8500000000004</v>
      </c>
      <c r="F128" s="270">
        <v>4203.6333333333341</v>
      </c>
      <c r="G128" s="272">
        <v>4172.7166666666681</v>
      </c>
      <c r="H128" s="272">
        <v>4153.5833333333339</v>
      </c>
      <c r="I128" s="272">
        <v>4122.6666666666679</v>
      </c>
      <c r="J128" s="272">
        <v>4222.7666666666682</v>
      </c>
      <c r="K128" s="272">
        <v>4253.6833333333343</v>
      </c>
      <c r="L128" s="272">
        <v>4272.8166666666684</v>
      </c>
      <c r="M128" s="273">
        <v>4234.55</v>
      </c>
      <c r="N128" s="273">
        <v>4184.5</v>
      </c>
      <c r="O128" s="273">
        <v>933400</v>
      </c>
      <c r="P128" s="274">
        <v>4.087779690189329E-3</v>
      </c>
    </row>
    <row r="129" spans="1:16" ht="12.75" customHeight="1">
      <c r="A129" s="265">
        <v>119</v>
      </c>
      <c r="B129" s="278" t="s">
        <v>43</v>
      </c>
      <c r="C129" s="270" t="s">
        <v>170</v>
      </c>
      <c r="D129" s="271">
        <v>45260</v>
      </c>
      <c r="E129" s="270">
        <v>1139.5</v>
      </c>
      <c r="F129" s="270">
        <v>1140.8666666666666</v>
      </c>
      <c r="G129" s="272">
        <v>1133.9833333333331</v>
      </c>
      <c r="H129" s="272">
        <v>1128.4666666666665</v>
      </c>
      <c r="I129" s="272">
        <v>1121.583333333333</v>
      </c>
      <c r="J129" s="272">
        <v>1146.3833333333332</v>
      </c>
      <c r="K129" s="272">
        <v>1153.2666666666669</v>
      </c>
      <c r="L129" s="272">
        <v>1158.7833333333333</v>
      </c>
      <c r="M129" s="273">
        <v>1147.75</v>
      </c>
      <c r="N129" s="273">
        <v>1135.3499999999999</v>
      </c>
      <c r="O129" s="273">
        <v>5796150</v>
      </c>
      <c r="P129" s="274">
        <v>2.0655590480466997E-2</v>
      </c>
    </row>
    <row r="130" spans="1:16" ht="12.75" customHeight="1">
      <c r="A130" s="265">
        <v>120</v>
      </c>
      <c r="B130" s="278" t="s">
        <v>56</v>
      </c>
      <c r="C130" s="270" t="s">
        <v>171</v>
      </c>
      <c r="D130" s="271">
        <v>45260</v>
      </c>
      <c r="E130" s="270">
        <v>1462.95</v>
      </c>
      <c r="F130" s="270">
        <v>1471.6833333333334</v>
      </c>
      <c r="G130" s="272">
        <v>1449.2666666666669</v>
      </c>
      <c r="H130" s="272">
        <v>1435.5833333333335</v>
      </c>
      <c r="I130" s="272">
        <v>1413.166666666667</v>
      </c>
      <c r="J130" s="272">
        <v>1485.3666666666668</v>
      </c>
      <c r="K130" s="272">
        <v>1507.7833333333333</v>
      </c>
      <c r="L130" s="272">
        <v>1521.4666666666667</v>
      </c>
      <c r="M130" s="273">
        <v>1494.1</v>
      </c>
      <c r="N130" s="273">
        <v>1458</v>
      </c>
      <c r="O130" s="273">
        <v>15576750</v>
      </c>
      <c r="P130" s="274">
        <v>4.9646226415094342E-2</v>
      </c>
    </row>
    <row r="131" spans="1:16" ht="12.75" customHeight="1">
      <c r="A131" s="265">
        <v>121</v>
      </c>
      <c r="B131" s="278" t="s">
        <v>68</v>
      </c>
      <c r="C131" s="270" t="s">
        <v>172</v>
      </c>
      <c r="D131" s="271">
        <v>45260</v>
      </c>
      <c r="E131" s="270">
        <v>247.15</v>
      </c>
      <c r="F131" s="270">
        <v>247.68333333333331</v>
      </c>
      <c r="G131" s="272">
        <v>244.86666666666662</v>
      </c>
      <c r="H131" s="272">
        <v>242.58333333333331</v>
      </c>
      <c r="I131" s="272">
        <v>239.76666666666662</v>
      </c>
      <c r="J131" s="272">
        <v>249.96666666666661</v>
      </c>
      <c r="K131" s="272">
        <v>252.78333333333327</v>
      </c>
      <c r="L131" s="272">
        <v>255.06666666666661</v>
      </c>
      <c r="M131" s="273">
        <v>250.5</v>
      </c>
      <c r="N131" s="273">
        <v>245.4</v>
      </c>
      <c r="O131" s="273">
        <v>40220000</v>
      </c>
      <c r="P131" s="274">
        <v>-8.2359323371307396E-3</v>
      </c>
    </row>
    <row r="132" spans="1:16" ht="12.75" customHeight="1">
      <c r="A132" s="265">
        <v>122</v>
      </c>
      <c r="B132" s="278" t="s">
        <v>68</v>
      </c>
      <c r="C132" s="270" t="s">
        <v>173</v>
      </c>
      <c r="D132" s="271">
        <v>45260</v>
      </c>
      <c r="E132" s="270">
        <v>136</v>
      </c>
      <c r="F132" s="270">
        <v>136.83333333333334</v>
      </c>
      <c r="G132" s="272">
        <v>134.86666666666667</v>
      </c>
      <c r="H132" s="272">
        <v>133.73333333333332</v>
      </c>
      <c r="I132" s="272">
        <v>131.76666666666665</v>
      </c>
      <c r="J132" s="272">
        <v>137.9666666666667</v>
      </c>
      <c r="K132" s="272">
        <v>139.93333333333334</v>
      </c>
      <c r="L132" s="272">
        <v>141.06666666666672</v>
      </c>
      <c r="M132" s="273">
        <v>138.80000000000001</v>
      </c>
      <c r="N132" s="273">
        <v>135.69999999999999</v>
      </c>
      <c r="O132" s="273">
        <v>74262000</v>
      </c>
      <c r="P132" s="274">
        <v>-2.1767171880038697E-3</v>
      </c>
    </row>
    <row r="133" spans="1:16" ht="12.75" customHeight="1">
      <c r="A133" s="265">
        <v>123</v>
      </c>
      <c r="B133" s="278" t="s">
        <v>59</v>
      </c>
      <c r="C133" s="270" t="s">
        <v>174</v>
      </c>
      <c r="D133" s="271">
        <v>45260</v>
      </c>
      <c r="E133" s="270">
        <v>534</v>
      </c>
      <c r="F133" s="270">
        <v>537.20000000000005</v>
      </c>
      <c r="G133" s="272">
        <v>529.50000000000011</v>
      </c>
      <c r="H133" s="272">
        <v>525.00000000000011</v>
      </c>
      <c r="I133" s="272">
        <v>517.30000000000018</v>
      </c>
      <c r="J133" s="272">
        <v>541.70000000000005</v>
      </c>
      <c r="K133" s="272">
        <v>549.39999999999986</v>
      </c>
      <c r="L133" s="272">
        <v>553.9</v>
      </c>
      <c r="M133" s="273">
        <v>544.9</v>
      </c>
      <c r="N133" s="273">
        <v>532.70000000000005</v>
      </c>
      <c r="O133" s="273">
        <v>11546400</v>
      </c>
      <c r="P133" s="274">
        <v>-2.3846552617936756E-3</v>
      </c>
    </row>
    <row r="134" spans="1:16" ht="12.75" customHeight="1">
      <c r="A134" s="265">
        <v>124</v>
      </c>
      <c r="B134" s="278" t="s">
        <v>56</v>
      </c>
      <c r="C134" s="270" t="s">
        <v>175</v>
      </c>
      <c r="D134" s="271">
        <v>45260</v>
      </c>
      <c r="E134" s="270">
        <v>10260.65</v>
      </c>
      <c r="F134" s="270">
        <v>10323.266666666668</v>
      </c>
      <c r="G134" s="272">
        <v>10161.533333333336</v>
      </c>
      <c r="H134" s="272">
        <v>10062.416666666668</v>
      </c>
      <c r="I134" s="272">
        <v>9900.6833333333361</v>
      </c>
      <c r="J134" s="272">
        <v>10422.383333333337</v>
      </c>
      <c r="K134" s="272">
        <v>10584.11666666667</v>
      </c>
      <c r="L134" s="272">
        <v>10683.233333333337</v>
      </c>
      <c r="M134" s="273">
        <v>10485</v>
      </c>
      <c r="N134" s="273">
        <v>10224.15</v>
      </c>
      <c r="O134" s="273">
        <v>2834000</v>
      </c>
      <c r="P134" s="274">
        <v>-4.3520815403567392E-2</v>
      </c>
    </row>
    <row r="135" spans="1:16" ht="12.75" customHeight="1">
      <c r="A135" s="265">
        <v>125</v>
      </c>
      <c r="B135" s="278" t="s">
        <v>59</v>
      </c>
      <c r="C135" s="270" t="s">
        <v>176</v>
      </c>
      <c r="D135" s="271">
        <v>45260</v>
      </c>
      <c r="E135" s="270">
        <v>1046.25</v>
      </c>
      <c r="F135" s="270">
        <v>1043.0666666666666</v>
      </c>
      <c r="G135" s="272">
        <v>1035.1833333333332</v>
      </c>
      <c r="H135" s="272">
        <v>1024.1166666666666</v>
      </c>
      <c r="I135" s="272">
        <v>1016.2333333333331</v>
      </c>
      <c r="J135" s="272">
        <v>1054.1333333333332</v>
      </c>
      <c r="K135" s="272">
        <v>1062.0166666666664</v>
      </c>
      <c r="L135" s="272">
        <v>1073.0833333333333</v>
      </c>
      <c r="M135" s="273">
        <v>1050.95</v>
      </c>
      <c r="N135" s="273">
        <v>1032</v>
      </c>
      <c r="O135" s="273">
        <v>8778700</v>
      </c>
      <c r="P135" s="274">
        <v>-1.1150935882118678E-3</v>
      </c>
    </row>
    <row r="136" spans="1:16" ht="12.75" customHeight="1">
      <c r="A136" s="265">
        <v>126</v>
      </c>
      <c r="B136" s="278" t="s">
        <v>45</v>
      </c>
      <c r="C136" s="277" t="s">
        <v>177</v>
      </c>
      <c r="D136" s="271">
        <v>45260</v>
      </c>
      <c r="E136" s="270">
        <v>2370.9499999999998</v>
      </c>
      <c r="F136" s="270">
        <v>2372.65</v>
      </c>
      <c r="G136" s="272">
        <v>2340.3000000000002</v>
      </c>
      <c r="H136" s="272">
        <v>2309.65</v>
      </c>
      <c r="I136" s="272">
        <v>2277.3000000000002</v>
      </c>
      <c r="J136" s="272">
        <v>2403.3000000000002</v>
      </c>
      <c r="K136" s="272">
        <v>2435.6499999999996</v>
      </c>
      <c r="L136" s="272">
        <v>2466.3000000000002</v>
      </c>
      <c r="M136" s="273">
        <v>2405</v>
      </c>
      <c r="N136" s="273">
        <v>2342</v>
      </c>
      <c r="O136" s="273">
        <v>2485200</v>
      </c>
      <c r="P136" s="274">
        <v>3.1374501992031872E-2</v>
      </c>
    </row>
    <row r="137" spans="1:16" ht="12.75" customHeight="1">
      <c r="A137" s="265">
        <v>127</v>
      </c>
      <c r="B137" s="278" t="s">
        <v>43</v>
      </c>
      <c r="C137" s="277" t="s">
        <v>178</v>
      </c>
      <c r="D137" s="271">
        <v>45260</v>
      </c>
      <c r="E137" s="270">
        <v>1417.65</v>
      </c>
      <c r="F137" s="270">
        <v>1417.7166666666665</v>
      </c>
      <c r="G137" s="272">
        <v>1406.7833333333328</v>
      </c>
      <c r="H137" s="272">
        <v>1395.9166666666663</v>
      </c>
      <c r="I137" s="272">
        <v>1384.9833333333327</v>
      </c>
      <c r="J137" s="272">
        <v>1428.583333333333</v>
      </c>
      <c r="K137" s="272">
        <v>1439.5166666666669</v>
      </c>
      <c r="L137" s="272">
        <v>1450.3833333333332</v>
      </c>
      <c r="M137" s="273">
        <v>1428.65</v>
      </c>
      <c r="N137" s="273">
        <v>1406.85</v>
      </c>
      <c r="O137" s="273">
        <v>1832400</v>
      </c>
      <c r="P137" s="274">
        <v>-9.9416468554138753E-3</v>
      </c>
    </row>
    <row r="138" spans="1:16" ht="12.75" customHeight="1">
      <c r="A138" s="265">
        <v>128</v>
      </c>
      <c r="B138" s="278" t="s">
        <v>68</v>
      </c>
      <c r="C138" s="270" t="s">
        <v>179</v>
      </c>
      <c r="D138" s="271">
        <v>45260</v>
      </c>
      <c r="E138" s="270">
        <v>889.1</v>
      </c>
      <c r="F138" s="270">
        <v>897.78333333333342</v>
      </c>
      <c r="G138" s="272">
        <v>868.26666666666688</v>
      </c>
      <c r="H138" s="272">
        <v>847.43333333333351</v>
      </c>
      <c r="I138" s="272">
        <v>817.91666666666697</v>
      </c>
      <c r="J138" s="272">
        <v>918.61666666666679</v>
      </c>
      <c r="K138" s="272">
        <v>948.13333333333344</v>
      </c>
      <c r="L138" s="272">
        <v>968.9666666666667</v>
      </c>
      <c r="M138" s="273">
        <v>927.3</v>
      </c>
      <c r="N138" s="273">
        <v>876.95</v>
      </c>
      <c r="O138" s="273">
        <v>7522400</v>
      </c>
      <c r="P138" s="274">
        <v>9.5027366950040756E-2</v>
      </c>
    </row>
    <row r="139" spans="1:16" ht="12.75" customHeight="1">
      <c r="A139" s="265">
        <v>129</v>
      </c>
      <c r="B139" s="278" t="s">
        <v>84</v>
      </c>
      <c r="C139" s="270" t="s">
        <v>180</v>
      </c>
      <c r="D139" s="271">
        <v>45260</v>
      </c>
      <c r="E139" s="270">
        <v>1007.4</v>
      </c>
      <c r="F139" s="270">
        <v>1013.3000000000001</v>
      </c>
      <c r="G139" s="272">
        <v>996.10000000000014</v>
      </c>
      <c r="H139" s="272">
        <v>984.80000000000007</v>
      </c>
      <c r="I139" s="272">
        <v>967.60000000000014</v>
      </c>
      <c r="J139" s="272">
        <v>1024.6000000000001</v>
      </c>
      <c r="K139" s="272">
        <v>1041.8000000000002</v>
      </c>
      <c r="L139" s="272">
        <v>1053.1000000000001</v>
      </c>
      <c r="M139" s="273">
        <v>1030.5</v>
      </c>
      <c r="N139" s="273">
        <v>1002</v>
      </c>
      <c r="O139" s="273">
        <v>2382400</v>
      </c>
      <c r="P139" s="274">
        <v>-1.2599469496021221E-2</v>
      </c>
    </row>
    <row r="140" spans="1:16" ht="12.75" customHeight="1">
      <c r="A140" s="265">
        <v>130</v>
      </c>
      <c r="B140" s="278" t="s">
        <v>56</v>
      </c>
      <c r="C140" s="275" t="s">
        <v>181</v>
      </c>
      <c r="D140" s="271">
        <v>45260</v>
      </c>
      <c r="E140" s="270">
        <v>92.2</v>
      </c>
      <c r="F140" s="270">
        <v>92.433333333333337</v>
      </c>
      <c r="G140" s="272">
        <v>91.76666666666668</v>
      </c>
      <c r="H140" s="272">
        <v>91.333333333333343</v>
      </c>
      <c r="I140" s="272">
        <v>90.666666666666686</v>
      </c>
      <c r="J140" s="272">
        <v>92.866666666666674</v>
      </c>
      <c r="K140" s="272">
        <v>93.533333333333331</v>
      </c>
      <c r="L140" s="272">
        <v>93.966666666666669</v>
      </c>
      <c r="M140" s="273">
        <v>93.1</v>
      </c>
      <c r="N140" s="273">
        <v>92</v>
      </c>
      <c r="O140" s="273">
        <v>74869500</v>
      </c>
      <c r="P140" s="274">
        <v>3.5211267605633804E-3</v>
      </c>
    </row>
    <row r="141" spans="1:16" ht="12.75" customHeight="1">
      <c r="A141" s="265">
        <v>131</v>
      </c>
      <c r="B141" s="278" t="s">
        <v>87</v>
      </c>
      <c r="C141" s="270" t="s">
        <v>182</v>
      </c>
      <c r="D141" s="271">
        <v>45260</v>
      </c>
      <c r="E141" s="270">
        <v>2154.6999999999998</v>
      </c>
      <c r="F141" s="270">
        <v>2153.5833333333335</v>
      </c>
      <c r="G141" s="272">
        <v>2134.166666666667</v>
      </c>
      <c r="H141" s="272">
        <v>2113.6333333333337</v>
      </c>
      <c r="I141" s="272">
        <v>2094.2166666666672</v>
      </c>
      <c r="J141" s="272">
        <v>2174.1166666666668</v>
      </c>
      <c r="K141" s="272">
        <v>2193.5333333333338</v>
      </c>
      <c r="L141" s="272">
        <v>2214.0666666666666</v>
      </c>
      <c r="M141" s="273">
        <v>2173</v>
      </c>
      <c r="N141" s="273">
        <v>2133.0500000000002</v>
      </c>
      <c r="O141" s="273">
        <v>2498100</v>
      </c>
      <c r="P141" s="274">
        <v>-2.0909678810088383E-2</v>
      </c>
    </row>
    <row r="142" spans="1:16" ht="12.75" customHeight="1">
      <c r="A142" s="265">
        <v>132</v>
      </c>
      <c r="B142" s="278" t="s">
        <v>56</v>
      </c>
      <c r="C142" s="270" t="s">
        <v>183</v>
      </c>
      <c r="D142" s="271">
        <v>45260</v>
      </c>
      <c r="E142" s="270">
        <v>109057.95</v>
      </c>
      <c r="F142" s="270">
        <v>109252.31666666667</v>
      </c>
      <c r="G142" s="272">
        <v>108505.63333333333</v>
      </c>
      <c r="H142" s="272">
        <v>107953.31666666667</v>
      </c>
      <c r="I142" s="272">
        <v>107206.63333333333</v>
      </c>
      <c r="J142" s="272">
        <v>109804.63333333333</v>
      </c>
      <c r="K142" s="272">
        <v>110551.31666666665</v>
      </c>
      <c r="L142" s="272">
        <v>111103.63333333333</v>
      </c>
      <c r="M142" s="273">
        <v>109999</v>
      </c>
      <c r="N142" s="273">
        <v>108700</v>
      </c>
      <c r="O142" s="273">
        <v>41860</v>
      </c>
      <c r="P142" s="274">
        <v>2.4473813020068527E-2</v>
      </c>
    </row>
    <row r="143" spans="1:16" ht="12.75" customHeight="1">
      <c r="A143" s="265">
        <v>133</v>
      </c>
      <c r="B143" s="278" t="s">
        <v>68</v>
      </c>
      <c r="C143" s="270" t="s">
        <v>184</v>
      </c>
      <c r="D143" s="271">
        <v>45260</v>
      </c>
      <c r="E143" s="270">
        <v>1290.5999999999999</v>
      </c>
      <c r="F143" s="270">
        <v>1292.3166666666666</v>
      </c>
      <c r="G143" s="272">
        <v>1284.6333333333332</v>
      </c>
      <c r="H143" s="272">
        <v>1278.6666666666665</v>
      </c>
      <c r="I143" s="272">
        <v>1270.9833333333331</v>
      </c>
      <c r="J143" s="272">
        <v>1298.2833333333333</v>
      </c>
      <c r="K143" s="272">
        <v>1305.9666666666667</v>
      </c>
      <c r="L143" s="272">
        <v>1311.9333333333334</v>
      </c>
      <c r="M143" s="273">
        <v>1300</v>
      </c>
      <c r="N143" s="273">
        <v>1286.3499999999999</v>
      </c>
      <c r="O143" s="273">
        <v>5481850</v>
      </c>
      <c r="P143" s="274">
        <v>-1.9026637292209093E-3</v>
      </c>
    </row>
    <row r="144" spans="1:16" ht="12.75" customHeight="1">
      <c r="A144" s="265">
        <v>134</v>
      </c>
      <c r="B144" s="278" t="s">
        <v>132</v>
      </c>
      <c r="C144" s="270" t="s">
        <v>185</v>
      </c>
      <c r="D144" s="271">
        <v>45260</v>
      </c>
      <c r="E144" s="270">
        <v>92.15</v>
      </c>
      <c r="F144" s="270">
        <v>92.416666666666671</v>
      </c>
      <c r="G144" s="272">
        <v>91.333333333333343</v>
      </c>
      <c r="H144" s="272">
        <v>90.516666666666666</v>
      </c>
      <c r="I144" s="272">
        <v>89.433333333333337</v>
      </c>
      <c r="J144" s="272">
        <v>93.233333333333348</v>
      </c>
      <c r="K144" s="272">
        <v>94.316666666666691</v>
      </c>
      <c r="L144" s="272">
        <v>95.133333333333354</v>
      </c>
      <c r="M144" s="273">
        <v>93.5</v>
      </c>
      <c r="N144" s="273">
        <v>91.6</v>
      </c>
      <c r="O144" s="273">
        <v>63292500</v>
      </c>
      <c r="P144" s="274">
        <v>1.1143062544931704E-2</v>
      </c>
    </row>
    <row r="145" spans="1:16" ht="12.75" customHeight="1">
      <c r="A145" s="265">
        <v>135</v>
      </c>
      <c r="B145" s="278" t="s">
        <v>45</v>
      </c>
      <c r="C145" s="270" t="s">
        <v>186</v>
      </c>
      <c r="D145" s="271">
        <v>45260</v>
      </c>
      <c r="E145" s="270">
        <v>4109.25</v>
      </c>
      <c r="F145" s="270">
        <v>4121.3666666666668</v>
      </c>
      <c r="G145" s="272">
        <v>4078.7333333333336</v>
      </c>
      <c r="H145" s="272">
        <v>4048.2166666666667</v>
      </c>
      <c r="I145" s="272">
        <v>4005.5833333333335</v>
      </c>
      <c r="J145" s="272">
        <v>4151.8833333333332</v>
      </c>
      <c r="K145" s="272">
        <v>4194.5166666666664</v>
      </c>
      <c r="L145" s="272">
        <v>4225.0333333333338</v>
      </c>
      <c r="M145" s="273">
        <v>4164</v>
      </c>
      <c r="N145" s="273">
        <v>4090.85</v>
      </c>
      <c r="O145" s="273">
        <v>1576950</v>
      </c>
      <c r="P145" s="274">
        <v>1.4083148451818269E-2</v>
      </c>
    </row>
    <row r="146" spans="1:16" ht="12.75" customHeight="1">
      <c r="A146" s="265">
        <v>136</v>
      </c>
      <c r="B146" s="278" t="s">
        <v>39</v>
      </c>
      <c r="C146" s="270" t="s">
        <v>187</v>
      </c>
      <c r="D146" s="271">
        <v>45260</v>
      </c>
      <c r="E146" s="270">
        <v>3464.85</v>
      </c>
      <c r="F146" s="270">
        <v>3452.4166666666665</v>
      </c>
      <c r="G146" s="272">
        <v>3387.5333333333328</v>
      </c>
      <c r="H146" s="272">
        <v>3310.2166666666662</v>
      </c>
      <c r="I146" s="272">
        <v>3245.3333333333326</v>
      </c>
      <c r="J146" s="272">
        <v>3529.7333333333331</v>
      </c>
      <c r="K146" s="272">
        <v>3594.6166666666672</v>
      </c>
      <c r="L146" s="272">
        <v>3671.9333333333334</v>
      </c>
      <c r="M146" s="273">
        <v>3517.3</v>
      </c>
      <c r="N146" s="273">
        <v>3375.1</v>
      </c>
      <c r="O146" s="273">
        <v>1093800</v>
      </c>
      <c r="P146" s="274">
        <v>-1.4328196809948636E-2</v>
      </c>
    </row>
    <row r="147" spans="1:16" ht="12.75" customHeight="1">
      <c r="A147" s="265">
        <v>137</v>
      </c>
      <c r="B147" s="278" t="s">
        <v>59</v>
      </c>
      <c r="C147" s="270" t="s">
        <v>188</v>
      </c>
      <c r="D147" s="271">
        <v>45260</v>
      </c>
      <c r="E147" s="270">
        <v>24016.400000000001</v>
      </c>
      <c r="F147" s="270">
        <v>24076.733333333334</v>
      </c>
      <c r="G147" s="272">
        <v>23873.466666666667</v>
      </c>
      <c r="H147" s="272">
        <v>23730.533333333333</v>
      </c>
      <c r="I147" s="272">
        <v>23527.266666666666</v>
      </c>
      <c r="J147" s="272">
        <v>24219.666666666668</v>
      </c>
      <c r="K147" s="272">
        <v>24422.933333333338</v>
      </c>
      <c r="L147" s="272">
        <v>24565.866666666669</v>
      </c>
      <c r="M147" s="273">
        <v>24280</v>
      </c>
      <c r="N147" s="273">
        <v>23933.8</v>
      </c>
      <c r="O147" s="273">
        <v>290960</v>
      </c>
      <c r="P147" s="274">
        <v>2.3786066150598171E-2</v>
      </c>
    </row>
    <row r="148" spans="1:16" ht="12.75" customHeight="1">
      <c r="A148" s="265">
        <v>138</v>
      </c>
      <c r="B148" s="278" t="s">
        <v>132</v>
      </c>
      <c r="C148" s="270" t="s">
        <v>189</v>
      </c>
      <c r="D148" s="271">
        <v>45260</v>
      </c>
      <c r="E148" s="270">
        <v>153.9</v>
      </c>
      <c r="F148" s="270">
        <v>154.38333333333333</v>
      </c>
      <c r="G148" s="272">
        <v>152.91666666666666</v>
      </c>
      <c r="H148" s="272">
        <v>151.93333333333334</v>
      </c>
      <c r="I148" s="272">
        <v>150.46666666666667</v>
      </c>
      <c r="J148" s="272">
        <v>155.36666666666665</v>
      </c>
      <c r="K148" s="272">
        <v>156.83333333333334</v>
      </c>
      <c r="L148" s="272">
        <v>157.81666666666663</v>
      </c>
      <c r="M148" s="273">
        <v>155.85</v>
      </c>
      <c r="N148" s="273">
        <v>153.4</v>
      </c>
      <c r="O148" s="273">
        <v>89397000</v>
      </c>
      <c r="P148" s="274">
        <v>-1.7653167185877467E-2</v>
      </c>
    </row>
    <row r="149" spans="1:16" ht="12.75" customHeight="1">
      <c r="A149" s="265">
        <v>139</v>
      </c>
      <c r="B149" s="278" t="s">
        <v>190</v>
      </c>
      <c r="C149" s="270" t="s">
        <v>191</v>
      </c>
      <c r="D149" s="271">
        <v>45260</v>
      </c>
      <c r="E149" s="270">
        <v>231.2</v>
      </c>
      <c r="F149" s="270">
        <v>232.71666666666667</v>
      </c>
      <c r="G149" s="272">
        <v>229.33333333333334</v>
      </c>
      <c r="H149" s="272">
        <v>227.46666666666667</v>
      </c>
      <c r="I149" s="272">
        <v>224.08333333333334</v>
      </c>
      <c r="J149" s="272">
        <v>234.58333333333334</v>
      </c>
      <c r="K149" s="272">
        <v>237.96666666666667</v>
      </c>
      <c r="L149" s="272">
        <v>239.83333333333334</v>
      </c>
      <c r="M149" s="273">
        <v>236.1</v>
      </c>
      <c r="N149" s="273">
        <v>230.85</v>
      </c>
      <c r="O149" s="273">
        <v>73632000</v>
      </c>
      <c r="P149" s="274">
        <v>-1.859330640969251E-2</v>
      </c>
    </row>
    <row r="150" spans="1:16" ht="12.75" customHeight="1">
      <c r="A150" s="265">
        <v>140</v>
      </c>
      <c r="B150" s="278" t="s">
        <v>108</v>
      </c>
      <c r="C150" s="275" t="s">
        <v>192</v>
      </c>
      <c r="D150" s="271">
        <v>45260</v>
      </c>
      <c r="E150" s="270">
        <v>1168.1500000000001</v>
      </c>
      <c r="F150" s="270">
        <v>1164.3833333333334</v>
      </c>
      <c r="G150" s="272">
        <v>1144.1166666666668</v>
      </c>
      <c r="H150" s="272">
        <v>1120.0833333333333</v>
      </c>
      <c r="I150" s="272">
        <v>1099.8166666666666</v>
      </c>
      <c r="J150" s="272">
        <v>1188.416666666667</v>
      </c>
      <c r="K150" s="272">
        <v>1208.6833333333338</v>
      </c>
      <c r="L150" s="272">
        <v>1232.7166666666672</v>
      </c>
      <c r="M150" s="273">
        <v>1184.6500000000001</v>
      </c>
      <c r="N150" s="273">
        <v>1140.3499999999999</v>
      </c>
      <c r="O150" s="273">
        <v>7163100</v>
      </c>
      <c r="P150" s="274">
        <v>4.121283485428319E-3</v>
      </c>
    </row>
    <row r="151" spans="1:16" ht="12.75" customHeight="1">
      <c r="A151" s="265">
        <v>141</v>
      </c>
      <c r="B151" s="278" t="s">
        <v>87</v>
      </c>
      <c r="C151" s="277" t="s">
        <v>193</v>
      </c>
      <c r="D151" s="271">
        <v>45260</v>
      </c>
      <c r="E151" s="270">
        <v>3928.15</v>
      </c>
      <c r="F151" s="270">
        <v>3923.5499999999997</v>
      </c>
      <c r="G151" s="272">
        <v>3887.1999999999994</v>
      </c>
      <c r="H151" s="272">
        <v>3846.2499999999995</v>
      </c>
      <c r="I151" s="272">
        <v>3809.8999999999992</v>
      </c>
      <c r="J151" s="272">
        <v>3964.4999999999995</v>
      </c>
      <c r="K151" s="272">
        <v>4000.85</v>
      </c>
      <c r="L151" s="272">
        <v>4041.7999999999997</v>
      </c>
      <c r="M151" s="273">
        <v>3959.9</v>
      </c>
      <c r="N151" s="273">
        <v>3882.6</v>
      </c>
      <c r="O151" s="273">
        <v>276000</v>
      </c>
      <c r="P151" s="274">
        <v>-3.0217849613492623E-2</v>
      </c>
    </row>
    <row r="152" spans="1:16" ht="12.75" customHeight="1">
      <c r="A152" s="265">
        <v>142</v>
      </c>
      <c r="B152" s="278" t="s">
        <v>84</v>
      </c>
      <c r="C152" s="270" t="s">
        <v>194</v>
      </c>
      <c r="D152" s="271">
        <v>45260</v>
      </c>
      <c r="E152" s="270">
        <v>186.5</v>
      </c>
      <c r="F152" s="270">
        <v>186.76666666666665</v>
      </c>
      <c r="G152" s="272">
        <v>184.93333333333331</v>
      </c>
      <c r="H152" s="272">
        <v>183.36666666666665</v>
      </c>
      <c r="I152" s="272">
        <v>181.5333333333333</v>
      </c>
      <c r="J152" s="272">
        <v>188.33333333333331</v>
      </c>
      <c r="K152" s="272">
        <v>190.16666666666669</v>
      </c>
      <c r="L152" s="272">
        <v>191.73333333333332</v>
      </c>
      <c r="M152" s="273">
        <v>188.6</v>
      </c>
      <c r="N152" s="273">
        <v>185.2</v>
      </c>
      <c r="O152" s="273">
        <v>28574700</v>
      </c>
      <c r="P152" s="274">
        <v>-2.1102611448166712E-2</v>
      </c>
    </row>
    <row r="153" spans="1:16" ht="12.75" customHeight="1">
      <c r="A153" s="265">
        <v>143</v>
      </c>
      <c r="B153" s="278" t="s">
        <v>47</v>
      </c>
      <c r="C153" s="270" t="s">
        <v>195</v>
      </c>
      <c r="D153" s="271">
        <v>45260</v>
      </c>
      <c r="E153" s="270">
        <v>37440.15</v>
      </c>
      <c r="F153" s="270">
        <v>37601.883333333331</v>
      </c>
      <c r="G153" s="272">
        <v>37218.266666666663</v>
      </c>
      <c r="H153" s="272">
        <v>36996.383333333331</v>
      </c>
      <c r="I153" s="272">
        <v>36612.766666666663</v>
      </c>
      <c r="J153" s="272">
        <v>37823.766666666663</v>
      </c>
      <c r="K153" s="272">
        <v>38207.383333333331</v>
      </c>
      <c r="L153" s="272">
        <v>38429.266666666663</v>
      </c>
      <c r="M153" s="273">
        <v>37985.5</v>
      </c>
      <c r="N153" s="273">
        <v>37380</v>
      </c>
      <c r="O153" s="273">
        <v>145230</v>
      </c>
      <c r="P153" s="274">
        <v>-1.1334626774226489E-2</v>
      </c>
    </row>
    <row r="154" spans="1:16" ht="12.75" customHeight="1">
      <c r="A154" s="265">
        <v>144</v>
      </c>
      <c r="B154" s="278" t="s">
        <v>43</v>
      </c>
      <c r="C154" s="270" t="s">
        <v>196</v>
      </c>
      <c r="D154" s="271">
        <v>45260</v>
      </c>
      <c r="E154" s="270">
        <v>972.85</v>
      </c>
      <c r="F154" s="270">
        <v>977.16666666666663</v>
      </c>
      <c r="G154" s="272">
        <v>966.33333333333326</v>
      </c>
      <c r="H154" s="272">
        <v>959.81666666666661</v>
      </c>
      <c r="I154" s="272">
        <v>948.98333333333323</v>
      </c>
      <c r="J154" s="272">
        <v>983.68333333333328</v>
      </c>
      <c r="K154" s="272">
        <v>994.51666666666654</v>
      </c>
      <c r="L154" s="272">
        <v>1001.0333333333333</v>
      </c>
      <c r="M154" s="273">
        <v>988</v>
      </c>
      <c r="N154" s="273">
        <v>970.65</v>
      </c>
      <c r="O154" s="273">
        <v>9391500</v>
      </c>
      <c r="P154" s="274">
        <v>-1.1964584828906438E-3</v>
      </c>
    </row>
    <row r="155" spans="1:16" ht="12.75" customHeight="1">
      <c r="A155" s="265">
        <v>145</v>
      </c>
      <c r="B155" s="278" t="s">
        <v>87</v>
      </c>
      <c r="C155" s="275" t="s">
        <v>197</v>
      </c>
      <c r="D155" s="271">
        <v>45260</v>
      </c>
      <c r="E155" s="270">
        <v>6226.35</v>
      </c>
      <c r="F155" s="270">
        <v>6221.8499999999995</v>
      </c>
      <c r="G155" s="272">
        <v>6159.4999999999991</v>
      </c>
      <c r="H155" s="272">
        <v>6092.65</v>
      </c>
      <c r="I155" s="272">
        <v>6030.2999999999993</v>
      </c>
      <c r="J155" s="272">
        <v>6288.6999999999989</v>
      </c>
      <c r="K155" s="272">
        <v>6351.0499999999993</v>
      </c>
      <c r="L155" s="272">
        <v>6417.8999999999987</v>
      </c>
      <c r="M155" s="273">
        <v>6284.2</v>
      </c>
      <c r="N155" s="273">
        <v>6155</v>
      </c>
      <c r="O155" s="273">
        <v>1642400</v>
      </c>
      <c r="P155" s="274">
        <v>4.1322576043367309E-2</v>
      </c>
    </row>
    <row r="156" spans="1:16" ht="12.75" customHeight="1">
      <c r="A156" s="265">
        <v>146</v>
      </c>
      <c r="B156" s="278" t="s">
        <v>84</v>
      </c>
      <c r="C156" s="270" t="s">
        <v>198</v>
      </c>
      <c r="D156" s="271">
        <v>45260</v>
      </c>
      <c r="E156" s="270">
        <v>195.05</v>
      </c>
      <c r="F156" s="270">
        <v>197.03333333333333</v>
      </c>
      <c r="G156" s="272">
        <v>192.61666666666667</v>
      </c>
      <c r="H156" s="272">
        <v>190.18333333333334</v>
      </c>
      <c r="I156" s="272">
        <v>185.76666666666668</v>
      </c>
      <c r="J156" s="272">
        <v>199.46666666666667</v>
      </c>
      <c r="K156" s="272">
        <v>203.88333333333335</v>
      </c>
      <c r="L156" s="272">
        <v>206.31666666666666</v>
      </c>
      <c r="M156" s="273">
        <v>201.45</v>
      </c>
      <c r="N156" s="273">
        <v>194.6</v>
      </c>
      <c r="O156" s="273">
        <v>34821000</v>
      </c>
      <c r="P156" s="274">
        <v>6.996681415929204E-2</v>
      </c>
    </row>
    <row r="157" spans="1:16" ht="12.75" customHeight="1">
      <c r="A157" s="265">
        <v>147</v>
      </c>
      <c r="B157" s="278" t="s">
        <v>68</v>
      </c>
      <c r="C157" s="270" t="s">
        <v>199</v>
      </c>
      <c r="D157" s="271">
        <v>45260</v>
      </c>
      <c r="E157" s="270">
        <v>242.35</v>
      </c>
      <c r="F157" s="270">
        <v>242.76666666666665</v>
      </c>
      <c r="G157" s="272">
        <v>236.7833333333333</v>
      </c>
      <c r="H157" s="272">
        <v>231.21666666666664</v>
      </c>
      <c r="I157" s="272">
        <v>225.23333333333329</v>
      </c>
      <c r="J157" s="272">
        <v>248.33333333333331</v>
      </c>
      <c r="K157" s="272">
        <v>254.31666666666666</v>
      </c>
      <c r="L157" s="272">
        <v>259.88333333333333</v>
      </c>
      <c r="M157" s="273">
        <v>248.75</v>
      </c>
      <c r="N157" s="273">
        <v>237.2</v>
      </c>
      <c r="O157" s="273">
        <v>60461625</v>
      </c>
      <c r="P157" s="274">
        <v>5.2831647445396555E-3</v>
      </c>
    </row>
    <row r="158" spans="1:16" ht="12.75" customHeight="1">
      <c r="A158" s="265">
        <v>148</v>
      </c>
      <c r="B158" s="278" t="s">
        <v>59</v>
      </c>
      <c r="C158" s="270" t="s">
        <v>200</v>
      </c>
      <c r="D158" s="271">
        <v>45260</v>
      </c>
      <c r="E158" s="270">
        <v>2421.5</v>
      </c>
      <c r="F158" s="270">
        <v>2438.5666666666671</v>
      </c>
      <c r="G158" s="272">
        <v>2398.5833333333339</v>
      </c>
      <c r="H158" s="272">
        <v>2375.666666666667</v>
      </c>
      <c r="I158" s="272">
        <v>2335.6833333333338</v>
      </c>
      <c r="J158" s="272">
        <v>2461.483333333334</v>
      </c>
      <c r="K158" s="272">
        <v>2501.4666666666667</v>
      </c>
      <c r="L158" s="272">
        <v>2524.3833333333341</v>
      </c>
      <c r="M158" s="273">
        <v>2478.5500000000002</v>
      </c>
      <c r="N158" s="273">
        <v>2415.65</v>
      </c>
      <c r="O158" s="273">
        <v>2409250</v>
      </c>
      <c r="P158" s="274">
        <v>4.195048113309547E-2</v>
      </c>
    </row>
    <row r="159" spans="1:16" ht="12.75" customHeight="1">
      <c r="A159" s="265">
        <v>149</v>
      </c>
      <c r="B159" s="278" t="s">
        <v>39</v>
      </c>
      <c r="C159" s="270" t="s">
        <v>201</v>
      </c>
      <c r="D159" s="271">
        <v>45260</v>
      </c>
      <c r="E159" s="270">
        <v>3400.55</v>
      </c>
      <c r="F159" s="270">
        <v>3398.3666666666668</v>
      </c>
      <c r="G159" s="272">
        <v>3374.0833333333335</v>
      </c>
      <c r="H159" s="272">
        <v>3347.6166666666668</v>
      </c>
      <c r="I159" s="272">
        <v>3323.3333333333335</v>
      </c>
      <c r="J159" s="272">
        <v>3424.8333333333335</v>
      </c>
      <c r="K159" s="272">
        <v>3449.1166666666663</v>
      </c>
      <c r="L159" s="272">
        <v>3475.5833333333335</v>
      </c>
      <c r="M159" s="273">
        <v>3422.65</v>
      </c>
      <c r="N159" s="273">
        <v>3371.9</v>
      </c>
      <c r="O159" s="273">
        <v>2436500</v>
      </c>
      <c r="P159" s="274">
        <v>5.6820646280633269E-2</v>
      </c>
    </row>
    <row r="160" spans="1:16" ht="12.75" customHeight="1">
      <c r="A160" s="265">
        <v>150</v>
      </c>
      <c r="B160" s="278" t="s">
        <v>63</v>
      </c>
      <c r="C160" s="270" t="s">
        <v>202</v>
      </c>
      <c r="D160" s="271">
        <v>45260</v>
      </c>
      <c r="E160" s="270">
        <v>73.25</v>
      </c>
      <c r="F160" s="270">
        <v>73.733333333333334</v>
      </c>
      <c r="G160" s="272">
        <v>72.616666666666674</v>
      </c>
      <c r="H160" s="272">
        <v>71.983333333333334</v>
      </c>
      <c r="I160" s="272">
        <v>70.866666666666674</v>
      </c>
      <c r="J160" s="272">
        <v>74.366666666666674</v>
      </c>
      <c r="K160" s="272">
        <v>75.48333333333332</v>
      </c>
      <c r="L160" s="272">
        <v>76.116666666666674</v>
      </c>
      <c r="M160" s="273">
        <v>74.849999999999994</v>
      </c>
      <c r="N160" s="273">
        <v>73.099999999999994</v>
      </c>
      <c r="O160" s="273">
        <v>273144000</v>
      </c>
      <c r="P160" s="274">
        <v>4.7378023659584486E-3</v>
      </c>
    </row>
    <row r="161" spans="1:16" ht="12.75" customHeight="1">
      <c r="A161" s="265">
        <v>151</v>
      </c>
      <c r="B161" s="278" t="s">
        <v>45</v>
      </c>
      <c r="C161" s="277" t="s">
        <v>203</v>
      </c>
      <c r="D161" s="271">
        <v>45260</v>
      </c>
      <c r="E161" s="270">
        <v>4931.3</v>
      </c>
      <c r="F161" s="270">
        <v>4946.833333333333</v>
      </c>
      <c r="G161" s="272">
        <v>4906.4666666666662</v>
      </c>
      <c r="H161" s="272">
        <v>4881.6333333333332</v>
      </c>
      <c r="I161" s="272">
        <v>4841.2666666666664</v>
      </c>
      <c r="J161" s="272">
        <v>4971.6666666666661</v>
      </c>
      <c r="K161" s="272">
        <v>5012.0333333333328</v>
      </c>
      <c r="L161" s="272">
        <v>5036.8666666666659</v>
      </c>
      <c r="M161" s="273">
        <v>4987.2</v>
      </c>
      <c r="N161" s="273">
        <v>4922</v>
      </c>
      <c r="O161" s="273">
        <v>2957000</v>
      </c>
      <c r="P161" s="274">
        <v>1.7654954055821317E-2</v>
      </c>
    </row>
    <row r="162" spans="1:16" ht="12.75" customHeight="1">
      <c r="A162" s="265">
        <v>152</v>
      </c>
      <c r="B162" s="278" t="s">
        <v>190</v>
      </c>
      <c r="C162" s="270" t="s">
        <v>204</v>
      </c>
      <c r="D162" s="271">
        <v>45260</v>
      </c>
      <c r="E162" s="270">
        <v>198.9</v>
      </c>
      <c r="F162" s="270">
        <v>199.38333333333333</v>
      </c>
      <c r="G162" s="272">
        <v>197.86666666666665</v>
      </c>
      <c r="H162" s="272">
        <v>196.83333333333331</v>
      </c>
      <c r="I162" s="272">
        <v>195.31666666666663</v>
      </c>
      <c r="J162" s="272">
        <v>200.41666666666666</v>
      </c>
      <c r="K162" s="272">
        <v>201.93333333333331</v>
      </c>
      <c r="L162" s="272">
        <v>202.96666666666667</v>
      </c>
      <c r="M162" s="273">
        <v>200.9</v>
      </c>
      <c r="N162" s="273">
        <v>198.35</v>
      </c>
      <c r="O162" s="273">
        <v>46728000</v>
      </c>
      <c r="P162" s="274">
        <v>1.1297234125438255E-2</v>
      </c>
    </row>
    <row r="163" spans="1:16" ht="12.75" customHeight="1">
      <c r="A163" s="265">
        <v>153</v>
      </c>
      <c r="B163" s="278" t="s">
        <v>205</v>
      </c>
      <c r="C163" s="270" t="s">
        <v>206</v>
      </c>
      <c r="D163" s="271">
        <v>45260</v>
      </c>
      <c r="E163" s="270">
        <v>1609.8</v>
      </c>
      <c r="F163" s="270">
        <v>1613.4333333333332</v>
      </c>
      <c r="G163" s="272">
        <v>1602.2166666666662</v>
      </c>
      <c r="H163" s="272">
        <v>1594.633333333333</v>
      </c>
      <c r="I163" s="272">
        <v>1583.4166666666661</v>
      </c>
      <c r="J163" s="272">
        <v>1621.0166666666664</v>
      </c>
      <c r="K163" s="272">
        <v>1632.2333333333331</v>
      </c>
      <c r="L163" s="272">
        <v>1639.8166666666666</v>
      </c>
      <c r="M163" s="273">
        <v>1624.65</v>
      </c>
      <c r="N163" s="273">
        <v>1605.85</v>
      </c>
      <c r="O163" s="273">
        <v>6123722</v>
      </c>
      <c r="P163" s="274">
        <v>1.4565070802427511E-2</v>
      </c>
    </row>
    <row r="164" spans="1:16" ht="12.75" customHeight="1">
      <c r="A164" s="265">
        <v>154</v>
      </c>
      <c r="B164" s="278" t="s">
        <v>49</v>
      </c>
      <c r="C164" s="270" t="s">
        <v>208</v>
      </c>
      <c r="D164" s="271">
        <v>45260</v>
      </c>
      <c r="E164" s="270">
        <v>986.8</v>
      </c>
      <c r="F164" s="270">
        <v>991.5</v>
      </c>
      <c r="G164" s="272">
        <v>981.4</v>
      </c>
      <c r="H164" s="272">
        <v>976</v>
      </c>
      <c r="I164" s="272">
        <v>965.9</v>
      </c>
      <c r="J164" s="272">
        <v>996.9</v>
      </c>
      <c r="K164" s="272">
        <v>1006.9999999999999</v>
      </c>
      <c r="L164" s="272">
        <v>1012.4</v>
      </c>
      <c r="M164" s="273">
        <v>1001.6</v>
      </c>
      <c r="N164" s="273">
        <v>986.1</v>
      </c>
      <c r="O164" s="273">
        <v>2658800</v>
      </c>
      <c r="P164" s="274">
        <v>-3.9901780233271948E-2</v>
      </c>
    </row>
    <row r="165" spans="1:16" ht="12.75" customHeight="1">
      <c r="A165" s="265">
        <v>155</v>
      </c>
      <c r="B165" s="278" t="s">
        <v>63</v>
      </c>
      <c r="C165" s="270" t="s">
        <v>209</v>
      </c>
      <c r="D165" s="271">
        <v>45260</v>
      </c>
      <c r="E165" s="270">
        <v>219.6</v>
      </c>
      <c r="F165" s="270">
        <v>221.16666666666666</v>
      </c>
      <c r="G165" s="272">
        <v>217.43333333333331</v>
      </c>
      <c r="H165" s="272">
        <v>215.26666666666665</v>
      </c>
      <c r="I165" s="272">
        <v>211.5333333333333</v>
      </c>
      <c r="J165" s="272">
        <v>223.33333333333331</v>
      </c>
      <c r="K165" s="272">
        <v>227.06666666666666</v>
      </c>
      <c r="L165" s="272">
        <v>229.23333333333332</v>
      </c>
      <c r="M165" s="273">
        <v>224.9</v>
      </c>
      <c r="N165" s="273">
        <v>219</v>
      </c>
      <c r="O165" s="273">
        <v>44590000</v>
      </c>
      <c r="P165" s="274">
        <v>2.247191011235955E-2</v>
      </c>
    </row>
    <row r="166" spans="1:16" ht="12.75" customHeight="1">
      <c r="A166" s="265">
        <v>156</v>
      </c>
      <c r="B166" s="278" t="s">
        <v>190</v>
      </c>
      <c r="C166" s="270" t="s">
        <v>210</v>
      </c>
      <c r="D166" s="271">
        <v>45260</v>
      </c>
      <c r="E166" s="270">
        <v>281.2</v>
      </c>
      <c r="F166" s="270">
        <v>281.26666666666665</v>
      </c>
      <c r="G166" s="272">
        <v>271.18333333333328</v>
      </c>
      <c r="H166" s="272">
        <v>261.16666666666663</v>
      </c>
      <c r="I166" s="272">
        <v>251.08333333333326</v>
      </c>
      <c r="J166" s="272">
        <v>291.2833333333333</v>
      </c>
      <c r="K166" s="272">
        <v>301.36666666666667</v>
      </c>
      <c r="L166" s="272">
        <v>311.38333333333333</v>
      </c>
      <c r="M166" s="273">
        <v>291.35000000000002</v>
      </c>
      <c r="N166" s="273">
        <v>271.25</v>
      </c>
      <c r="O166" s="273">
        <v>58042000</v>
      </c>
      <c r="P166" s="274">
        <v>8.0236193122612022E-3</v>
      </c>
    </row>
    <row r="167" spans="1:16" ht="12.75" customHeight="1">
      <c r="A167" s="265">
        <v>157</v>
      </c>
      <c r="B167" s="278" t="s">
        <v>84</v>
      </c>
      <c r="C167" s="270" t="s">
        <v>211</v>
      </c>
      <c r="D167" s="271">
        <v>45260</v>
      </c>
      <c r="E167" s="270">
        <v>2305.0500000000002</v>
      </c>
      <c r="F167" s="270">
        <v>2307.1</v>
      </c>
      <c r="G167" s="272">
        <v>2287.9499999999998</v>
      </c>
      <c r="H167" s="272">
        <v>2270.85</v>
      </c>
      <c r="I167" s="272">
        <v>2251.6999999999998</v>
      </c>
      <c r="J167" s="272">
        <v>2324.1999999999998</v>
      </c>
      <c r="K167" s="272">
        <v>2343.3500000000004</v>
      </c>
      <c r="L167" s="272">
        <v>2360.4499999999998</v>
      </c>
      <c r="M167" s="273">
        <v>2326.25</v>
      </c>
      <c r="N167" s="273">
        <v>2290</v>
      </c>
      <c r="O167" s="273">
        <v>48348000</v>
      </c>
      <c r="P167" s="274">
        <v>-4.9804486519860053E-3</v>
      </c>
    </row>
    <row r="168" spans="1:16" ht="12.75" customHeight="1">
      <c r="A168" s="265">
        <v>158</v>
      </c>
      <c r="B168" s="278" t="s">
        <v>132</v>
      </c>
      <c r="C168" s="270" t="s">
        <v>212</v>
      </c>
      <c r="D168" s="271">
        <v>45260</v>
      </c>
      <c r="E168" s="270">
        <v>83.4</v>
      </c>
      <c r="F168" s="270">
        <v>83.666666666666671</v>
      </c>
      <c r="G168" s="272">
        <v>82.833333333333343</v>
      </c>
      <c r="H168" s="272">
        <v>82.266666666666666</v>
      </c>
      <c r="I168" s="272">
        <v>81.433333333333337</v>
      </c>
      <c r="J168" s="272">
        <v>84.233333333333348</v>
      </c>
      <c r="K168" s="272">
        <v>85.066666666666691</v>
      </c>
      <c r="L168" s="272">
        <v>85.633333333333354</v>
      </c>
      <c r="M168" s="273">
        <v>84.5</v>
      </c>
      <c r="N168" s="273">
        <v>83.1</v>
      </c>
      <c r="O168" s="273">
        <v>121304000</v>
      </c>
      <c r="P168" s="274">
        <v>3.3084099781644943E-3</v>
      </c>
    </row>
    <row r="169" spans="1:16" ht="12.75" customHeight="1">
      <c r="A169" s="265">
        <v>159</v>
      </c>
      <c r="B169" s="278" t="s">
        <v>63</v>
      </c>
      <c r="C169" s="275" t="s">
        <v>213</v>
      </c>
      <c r="D169" s="271">
        <v>45260</v>
      </c>
      <c r="E169" s="270">
        <v>749</v>
      </c>
      <c r="F169" s="270">
        <v>753.86666666666667</v>
      </c>
      <c r="G169" s="272">
        <v>742.23333333333335</v>
      </c>
      <c r="H169" s="272">
        <v>735.4666666666667</v>
      </c>
      <c r="I169" s="272">
        <v>723.83333333333337</v>
      </c>
      <c r="J169" s="272">
        <v>760.63333333333333</v>
      </c>
      <c r="K169" s="272">
        <v>772.26666666666677</v>
      </c>
      <c r="L169" s="272">
        <v>779.0333333333333</v>
      </c>
      <c r="M169" s="273">
        <v>765.5</v>
      </c>
      <c r="N169" s="273">
        <v>747.1</v>
      </c>
      <c r="O169" s="273">
        <v>11108000</v>
      </c>
      <c r="P169" s="274">
        <v>-7.3634543894766941E-3</v>
      </c>
    </row>
    <row r="170" spans="1:16" ht="12.75" customHeight="1">
      <c r="A170" s="265">
        <v>160</v>
      </c>
      <c r="B170" s="278" t="s">
        <v>68</v>
      </c>
      <c r="C170" s="270" t="s">
        <v>214</v>
      </c>
      <c r="D170" s="271">
        <v>45260</v>
      </c>
      <c r="E170" s="270">
        <v>1344.35</v>
      </c>
      <c r="F170" s="270">
        <v>1355.3833333333334</v>
      </c>
      <c r="G170" s="272">
        <v>1330.3666666666668</v>
      </c>
      <c r="H170" s="272">
        <v>1316.3833333333334</v>
      </c>
      <c r="I170" s="272">
        <v>1291.3666666666668</v>
      </c>
      <c r="J170" s="272">
        <v>1369.3666666666668</v>
      </c>
      <c r="K170" s="272">
        <v>1394.3833333333337</v>
      </c>
      <c r="L170" s="272">
        <v>1408.3666666666668</v>
      </c>
      <c r="M170" s="273">
        <v>1380.4</v>
      </c>
      <c r="N170" s="273">
        <v>1341.4</v>
      </c>
      <c r="O170" s="273">
        <v>6135750</v>
      </c>
      <c r="P170" s="274">
        <v>-7.7622801697998789E-3</v>
      </c>
    </row>
    <row r="171" spans="1:16" ht="12.75" customHeight="1">
      <c r="A171" s="265">
        <v>161</v>
      </c>
      <c r="B171" s="278" t="s">
        <v>63</v>
      </c>
      <c r="C171" s="270" t="s">
        <v>215</v>
      </c>
      <c r="D171" s="271">
        <v>45260</v>
      </c>
      <c r="E171" s="270">
        <v>569.65</v>
      </c>
      <c r="F171" s="270">
        <v>569.35</v>
      </c>
      <c r="G171" s="272">
        <v>566</v>
      </c>
      <c r="H171" s="272">
        <v>562.35</v>
      </c>
      <c r="I171" s="272">
        <v>559</v>
      </c>
      <c r="J171" s="272">
        <v>573</v>
      </c>
      <c r="K171" s="272">
        <v>576.35000000000014</v>
      </c>
      <c r="L171" s="272">
        <v>580</v>
      </c>
      <c r="M171" s="273">
        <v>572.70000000000005</v>
      </c>
      <c r="N171" s="273">
        <v>565.70000000000005</v>
      </c>
      <c r="O171" s="273">
        <v>87916500</v>
      </c>
      <c r="P171" s="274">
        <v>-2.8072682727643935E-3</v>
      </c>
    </row>
    <row r="172" spans="1:16" ht="12.75" customHeight="1">
      <c r="A172" s="265">
        <v>162</v>
      </c>
      <c r="B172" s="278" t="s">
        <v>49</v>
      </c>
      <c r="C172" s="270" t="s">
        <v>216</v>
      </c>
      <c r="D172" s="271">
        <v>45260</v>
      </c>
      <c r="E172" s="270">
        <v>25517.200000000001</v>
      </c>
      <c r="F172" s="270">
        <v>25614.883333333331</v>
      </c>
      <c r="G172" s="272">
        <v>25371.316666666662</v>
      </c>
      <c r="H172" s="272">
        <v>25225.433333333331</v>
      </c>
      <c r="I172" s="272">
        <v>24981.866666666661</v>
      </c>
      <c r="J172" s="272">
        <v>25760.766666666663</v>
      </c>
      <c r="K172" s="272">
        <v>26004.333333333328</v>
      </c>
      <c r="L172" s="272">
        <v>26150.216666666664</v>
      </c>
      <c r="M172" s="273">
        <v>25858.45</v>
      </c>
      <c r="N172" s="273">
        <v>25469</v>
      </c>
      <c r="O172" s="273">
        <v>173850</v>
      </c>
      <c r="P172" s="274">
        <v>-1.2776831345826235E-2</v>
      </c>
    </row>
    <row r="173" spans="1:16" ht="12.75" customHeight="1">
      <c r="A173" s="265">
        <v>163</v>
      </c>
      <c r="B173" s="278" t="s">
        <v>41</v>
      </c>
      <c r="C173" s="270" t="s">
        <v>217</v>
      </c>
      <c r="D173" s="271">
        <v>45260</v>
      </c>
      <c r="E173" s="270">
        <v>3347.85</v>
      </c>
      <c r="F173" s="270">
        <v>3355.1833333333329</v>
      </c>
      <c r="G173" s="272">
        <v>3330.6666666666661</v>
      </c>
      <c r="H173" s="272">
        <v>3313.4833333333331</v>
      </c>
      <c r="I173" s="272">
        <v>3288.9666666666662</v>
      </c>
      <c r="J173" s="272">
        <v>3372.3666666666659</v>
      </c>
      <c r="K173" s="272">
        <v>3396.8833333333332</v>
      </c>
      <c r="L173" s="272">
        <v>3414.0666666666657</v>
      </c>
      <c r="M173" s="273">
        <v>3379.7</v>
      </c>
      <c r="N173" s="273">
        <v>3338</v>
      </c>
      <c r="O173" s="273">
        <v>2506725</v>
      </c>
      <c r="P173" s="274">
        <v>2.6704621087230318E-2</v>
      </c>
    </row>
    <row r="174" spans="1:16" ht="12.75" customHeight="1">
      <c r="A174" s="265">
        <v>164</v>
      </c>
      <c r="B174" s="278" t="s">
        <v>47</v>
      </c>
      <c r="C174" s="270" t="s">
        <v>218</v>
      </c>
      <c r="D174" s="271">
        <v>45260</v>
      </c>
      <c r="E174" s="270">
        <v>2187.9499999999998</v>
      </c>
      <c r="F174" s="270">
        <v>2188.1666666666665</v>
      </c>
      <c r="G174" s="272">
        <v>2165.333333333333</v>
      </c>
      <c r="H174" s="272">
        <v>2142.7166666666667</v>
      </c>
      <c r="I174" s="272">
        <v>2119.8833333333332</v>
      </c>
      <c r="J174" s="272">
        <v>2210.7833333333328</v>
      </c>
      <c r="K174" s="272">
        <v>2233.6166666666659</v>
      </c>
      <c r="L174" s="272">
        <v>2256.2333333333327</v>
      </c>
      <c r="M174" s="273">
        <v>2211</v>
      </c>
      <c r="N174" s="273">
        <v>2165.5500000000002</v>
      </c>
      <c r="O174" s="273">
        <v>3897375</v>
      </c>
      <c r="P174" s="274">
        <v>5.932117011517684E-2</v>
      </c>
    </row>
    <row r="175" spans="1:16" ht="12.75" customHeight="1">
      <c r="A175" s="265">
        <v>165</v>
      </c>
      <c r="B175" s="278" t="s">
        <v>68</v>
      </c>
      <c r="C175" s="270" t="s">
        <v>219</v>
      </c>
      <c r="D175" s="271">
        <v>45260</v>
      </c>
      <c r="E175" s="270">
        <v>1891.2</v>
      </c>
      <c r="F175" s="270">
        <v>1884.1666666666667</v>
      </c>
      <c r="G175" s="272">
        <v>1873.3833333333334</v>
      </c>
      <c r="H175" s="272">
        <v>1855.5666666666666</v>
      </c>
      <c r="I175" s="272">
        <v>1844.7833333333333</v>
      </c>
      <c r="J175" s="272">
        <v>1901.9833333333336</v>
      </c>
      <c r="K175" s="272">
        <v>1912.7666666666669</v>
      </c>
      <c r="L175" s="272">
        <v>1930.5833333333337</v>
      </c>
      <c r="M175" s="273">
        <v>1894.95</v>
      </c>
      <c r="N175" s="273">
        <v>1866.35</v>
      </c>
      <c r="O175" s="273">
        <v>7427700</v>
      </c>
      <c r="P175" s="274">
        <v>-1.6250794659885569E-2</v>
      </c>
    </row>
    <row r="176" spans="1:16" ht="12.75" customHeight="1">
      <c r="A176" s="265">
        <v>166</v>
      </c>
      <c r="B176" s="278" t="s">
        <v>43</v>
      </c>
      <c r="C176" s="270" t="s">
        <v>220</v>
      </c>
      <c r="D176" s="271">
        <v>45260</v>
      </c>
      <c r="E176" s="270">
        <v>1119.75</v>
      </c>
      <c r="F176" s="270">
        <v>1110.4666666666667</v>
      </c>
      <c r="G176" s="272">
        <v>1097.3833333333334</v>
      </c>
      <c r="H176" s="272">
        <v>1075.0166666666667</v>
      </c>
      <c r="I176" s="272">
        <v>1061.9333333333334</v>
      </c>
      <c r="J176" s="272">
        <v>1132.8333333333335</v>
      </c>
      <c r="K176" s="272">
        <v>1145.9166666666665</v>
      </c>
      <c r="L176" s="272">
        <v>1168.2833333333335</v>
      </c>
      <c r="M176" s="273">
        <v>1123.55</v>
      </c>
      <c r="N176" s="273">
        <v>1088.0999999999999</v>
      </c>
      <c r="O176" s="273">
        <v>22068900</v>
      </c>
      <c r="P176" s="274">
        <v>8.7348819351123052E-3</v>
      </c>
    </row>
    <row r="177" spans="1:16" ht="12.75" customHeight="1">
      <c r="A177" s="265">
        <v>167</v>
      </c>
      <c r="B177" s="278" t="s">
        <v>205</v>
      </c>
      <c r="C177" s="270" t="s">
        <v>221</v>
      </c>
      <c r="D177" s="271">
        <v>45260</v>
      </c>
      <c r="E177" s="270">
        <v>641.79999999999995</v>
      </c>
      <c r="F177" s="270">
        <v>639.19999999999993</v>
      </c>
      <c r="G177" s="272">
        <v>633.19999999999982</v>
      </c>
      <c r="H177" s="272">
        <v>624.59999999999991</v>
      </c>
      <c r="I177" s="272">
        <v>618.5999999999998</v>
      </c>
      <c r="J177" s="272">
        <v>647.79999999999984</v>
      </c>
      <c r="K177" s="272">
        <v>653.80000000000007</v>
      </c>
      <c r="L177" s="272">
        <v>662.39999999999986</v>
      </c>
      <c r="M177" s="273">
        <v>645.20000000000005</v>
      </c>
      <c r="N177" s="273">
        <v>630.6</v>
      </c>
      <c r="O177" s="273">
        <v>8794500</v>
      </c>
      <c r="P177" s="274">
        <v>3.9354724339656089E-2</v>
      </c>
    </row>
    <row r="178" spans="1:16" ht="12.75" customHeight="1">
      <c r="A178" s="265">
        <v>168</v>
      </c>
      <c r="B178" s="278" t="s">
        <v>43</v>
      </c>
      <c r="C178" s="277" t="s">
        <v>222</v>
      </c>
      <c r="D178" s="271">
        <v>45260</v>
      </c>
      <c r="E178" s="270">
        <v>682.65</v>
      </c>
      <c r="F178" s="270">
        <v>683.01666666666677</v>
      </c>
      <c r="G178" s="272">
        <v>678.43333333333351</v>
      </c>
      <c r="H178" s="272">
        <v>674.2166666666667</v>
      </c>
      <c r="I178" s="272">
        <v>669.63333333333344</v>
      </c>
      <c r="J178" s="272">
        <v>687.23333333333358</v>
      </c>
      <c r="K178" s="272">
        <v>691.81666666666683</v>
      </c>
      <c r="L178" s="272">
        <v>696.03333333333364</v>
      </c>
      <c r="M178" s="273">
        <v>687.6</v>
      </c>
      <c r="N178" s="273">
        <v>678.8</v>
      </c>
      <c r="O178" s="273">
        <v>4310000</v>
      </c>
      <c r="P178" s="274">
        <v>-4.6189376443418013E-3</v>
      </c>
    </row>
    <row r="179" spans="1:16" ht="12.75" customHeight="1">
      <c r="A179" s="265">
        <v>169</v>
      </c>
      <c r="B179" s="278" t="s">
        <v>39</v>
      </c>
      <c r="C179" s="270" t="s">
        <v>223</v>
      </c>
      <c r="D179" s="271">
        <v>45260</v>
      </c>
      <c r="E179" s="270">
        <v>943.7</v>
      </c>
      <c r="F179" s="270">
        <v>947.01666666666677</v>
      </c>
      <c r="G179" s="272">
        <v>938.88333333333355</v>
      </c>
      <c r="H179" s="272">
        <v>934.06666666666683</v>
      </c>
      <c r="I179" s="272">
        <v>925.93333333333362</v>
      </c>
      <c r="J179" s="272">
        <v>951.83333333333348</v>
      </c>
      <c r="K179" s="272">
        <v>959.9666666666667</v>
      </c>
      <c r="L179" s="272">
        <v>964.78333333333342</v>
      </c>
      <c r="M179" s="273">
        <v>955.15</v>
      </c>
      <c r="N179" s="273">
        <v>942.2</v>
      </c>
      <c r="O179" s="273">
        <v>8528850</v>
      </c>
      <c r="P179" s="274">
        <v>2.4105138026680756E-2</v>
      </c>
    </row>
    <row r="180" spans="1:16" ht="12.75" customHeight="1">
      <c r="A180" s="265">
        <v>170</v>
      </c>
      <c r="B180" s="278" t="s">
        <v>79</v>
      </c>
      <c r="C180" s="276" t="s">
        <v>224</v>
      </c>
      <c r="D180" s="271">
        <v>45260</v>
      </c>
      <c r="E180" s="270">
        <v>1678.8</v>
      </c>
      <c r="F180" s="270">
        <v>1679.3499999999997</v>
      </c>
      <c r="G180" s="272">
        <v>1662.2999999999993</v>
      </c>
      <c r="H180" s="272">
        <v>1645.7999999999995</v>
      </c>
      <c r="I180" s="272">
        <v>1628.7499999999991</v>
      </c>
      <c r="J180" s="272">
        <v>1695.8499999999995</v>
      </c>
      <c r="K180" s="272">
        <v>1712.9</v>
      </c>
      <c r="L180" s="272">
        <v>1729.3999999999996</v>
      </c>
      <c r="M180" s="273">
        <v>1696.4</v>
      </c>
      <c r="N180" s="273">
        <v>1662.85</v>
      </c>
      <c r="O180" s="273">
        <v>7118000</v>
      </c>
      <c r="P180" s="274">
        <v>3.4142089205288391E-2</v>
      </c>
    </row>
    <row r="181" spans="1:16" ht="12.75" customHeight="1">
      <c r="A181" s="265">
        <v>171</v>
      </c>
      <c r="B181" s="278" t="s">
        <v>59</v>
      </c>
      <c r="C181" s="270" t="s">
        <v>225</v>
      </c>
      <c r="D181" s="271">
        <v>45260</v>
      </c>
      <c r="E181" s="270">
        <v>907.55</v>
      </c>
      <c r="F181" s="270">
        <v>910.18333333333339</v>
      </c>
      <c r="G181" s="272">
        <v>897.36666666666679</v>
      </c>
      <c r="H181" s="272">
        <v>887.18333333333339</v>
      </c>
      <c r="I181" s="272">
        <v>874.36666666666679</v>
      </c>
      <c r="J181" s="272">
        <v>920.36666666666679</v>
      </c>
      <c r="K181" s="272">
        <v>933.18333333333339</v>
      </c>
      <c r="L181" s="272">
        <v>943.36666666666679</v>
      </c>
      <c r="M181" s="273">
        <v>923</v>
      </c>
      <c r="N181" s="273">
        <v>900</v>
      </c>
      <c r="O181" s="273">
        <v>8709300</v>
      </c>
      <c r="P181" s="274">
        <v>-5.4980468749999997E-2</v>
      </c>
    </row>
    <row r="182" spans="1:16" ht="12.75" customHeight="1">
      <c r="A182" s="265">
        <v>172</v>
      </c>
      <c r="B182" s="278" t="s">
        <v>56</v>
      </c>
      <c r="C182" s="270" t="s">
        <v>226</v>
      </c>
      <c r="D182" s="271">
        <v>45260</v>
      </c>
      <c r="E182" s="270">
        <v>631.65</v>
      </c>
      <c r="F182" s="270">
        <v>633.19999999999993</v>
      </c>
      <c r="G182" s="272">
        <v>628.54999999999984</v>
      </c>
      <c r="H182" s="272">
        <v>625.44999999999993</v>
      </c>
      <c r="I182" s="272">
        <v>620.79999999999984</v>
      </c>
      <c r="J182" s="272">
        <v>636.29999999999984</v>
      </c>
      <c r="K182" s="272">
        <v>640.94999999999993</v>
      </c>
      <c r="L182" s="272">
        <v>644.04999999999984</v>
      </c>
      <c r="M182" s="273">
        <v>637.85</v>
      </c>
      <c r="N182" s="273">
        <v>630.1</v>
      </c>
      <c r="O182" s="273">
        <v>71010600</v>
      </c>
      <c r="P182" s="274">
        <v>2.3349419858301673E-2</v>
      </c>
    </row>
    <row r="183" spans="1:16" ht="12.75" customHeight="1">
      <c r="A183" s="265">
        <v>173</v>
      </c>
      <c r="B183" s="278" t="s">
        <v>190</v>
      </c>
      <c r="C183" s="270" t="s">
        <v>227</v>
      </c>
      <c r="D183" s="271">
        <v>45260</v>
      </c>
      <c r="E183" s="270">
        <v>238.05</v>
      </c>
      <c r="F183" s="270">
        <v>238.98333333333335</v>
      </c>
      <c r="G183" s="272">
        <v>236.81666666666669</v>
      </c>
      <c r="H183" s="272">
        <v>235.58333333333334</v>
      </c>
      <c r="I183" s="272">
        <v>233.41666666666669</v>
      </c>
      <c r="J183" s="272">
        <v>240.2166666666667</v>
      </c>
      <c r="K183" s="272">
        <v>242.38333333333333</v>
      </c>
      <c r="L183" s="272">
        <v>243.6166666666667</v>
      </c>
      <c r="M183" s="273">
        <v>241.15</v>
      </c>
      <c r="N183" s="273">
        <v>237.75</v>
      </c>
      <c r="O183" s="273">
        <v>87723000</v>
      </c>
      <c r="P183" s="274">
        <v>9.90791467537009E-3</v>
      </c>
    </row>
    <row r="184" spans="1:16" ht="12.75" customHeight="1">
      <c r="A184" s="265">
        <v>174</v>
      </c>
      <c r="B184" s="278" t="s">
        <v>132</v>
      </c>
      <c r="C184" s="270" t="s">
        <v>228</v>
      </c>
      <c r="D184" s="271">
        <v>45260</v>
      </c>
      <c r="E184" s="270">
        <v>117</v>
      </c>
      <c r="F184" s="270">
        <v>117.63333333333333</v>
      </c>
      <c r="G184" s="272">
        <v>115.81666666666665</v>
      </c>
      <c r="H184" s="272">
        <v>114.63333333333333</v>
      </c>
      <c r="I184" s="272">
        <v>112.81666666666665</v>
      </c>
      <c r="J184" s="272">
        <v>118.81666666666665</v>
      </c>
      <c r="K184" s="272">
        <v>120.63333333333331</v>
      </c>
      <c r="L184" s="272">
        <v>121.81666666666665</v>
      </c>
      <c r="M184" s="273">
        <v>119.45</v>
      </c>
      <c r="N184" s="273">
        <v>116.45</v>
      </c>
      <c r="O184" s="273">
        <v>208301500</v>
      </c>
      <c r="P184" s="274">
        <v>2.0285560344827588E-2</v>
      </c>
    </row>
    <row r="185" spans="1:16" ht="12.75" customHeight="1">
      <c r="A185" s="265">
        <v>175</v>
      </c>
      <c r="B185" s="278" t="s">
        <v>87</v>
      </c>
      <c r="C185" s="270" t="s">
        <v>229</v>
      </c>
      <c r="D185" s="271">
        <v>45260</v>
      </c>
      <c r="E185" s="270">
        <v>3351.9</v>
      </c>
      <c r="F185" s="270">
        <v>3358.85</v>
      </c>
      <c r="G185" s="272">
        <v>3324.95</v>
      </c>
      <c r="H185" s="272">
        <v>3298</v>
      </c>
      <c r="I185" s="272">
        <v>3264.1</v>
      </c>
      <c r="J185" s="272">
        <v>3385.7999999999997</v>
      </c>
      <c r="K185" s="272">
        <v>3419.7000000000003</v>
      </c>
      <c r="L185" s="272">
        <v>3446.6499999999996</v>
      </c>
      <c r="M185" s="273">
        <v>3392.75</v>
      </c>
      <c r="N185" s="273">
        <v>3331.9</v>
      </c>
      <c r="O185" s="273">
        <v>11689475</v>
      </c>
      <c r="P185" s="274">
        <v>6.1466096712167684E-2</v>
      </c>
    </row>
    <row r="186" spans="1:16" ht="12.75" customHeight="1">
      <c r="A186" s="265">
        <v>176</v>
      </c>
      <c r="B186" s="278" t="s">
        <v>87</v>
      </c>
      <c r="C186" s="270" t="s">
        <v>230</v>
      </c>
      <c r="D186" s="271">
        <v>45260</v>
      </c>
      <c r="E186" s="270">
        <v>1120.05</v>
      </c>
      <c r="F186" s="270">
        <v>1123.4166666666667</v>
      </c>
      <c r="G186" s="272">
        <v>1113.7833333333335</v>
      </c>
      <c r="H186" s="272">
        <v>1107.5166666666669</v>
      </c>
      <c r="I186" s="272">
        <v>1097.8833333333337</v>
      </c>
      <c r="J186" s="272">
        <v>1129.6833333333334</v>
      </c>
      <c r="K186" s="272">
        <v>1139.3166666666666</v>
      </c>
      <c r="L186" s="272">
        <v>1145.5833333333333</v>
      </c>
      <c r="M186" s="273">
        <v>1133.05</v>
      </c>
      <c r="N186" s="273">
        <v>1117.1500000000001</v>
      </c>
      <c r="O186" s="273">
        <v>13892400</v>
      </c>
      <c r="P186" s="274">
        <v>4.320774282751469E-4</v>
      </c>
    </row>
    <row r="187" spans="1:16" ht="12.75" customHeight="1">
      <c r="A187" s="265">
        <v>177</v>
      </c>
      <c r="B187" s="278" t="s">
        <v>59</v>
      </c>
      <c r="C187" s="270" t="s">
        <v>231</v>
      </c>
      <c r="D187" s="271">
        <v>45260</v>
      </c>
      <c r="E187" s="270">
        <v>3194.15</v>
      </c>
      <c r="F187" s="270">
        <v>3205.0833333333335</v>
      </c>
      <c r="G187" s="272">
        <v>3178.166666666667</v>
      </c>
      <c r="H187" s="272">
        <v>3162.1833333333334</v>
      </c>
      <c r="I187" s="272">
        <v>3135.2666666666669</v>
      </c>
      <c r="J187" s="272">
        <v>3221.0666666666671</v>
      </c>
      <c r="K187" s="272">
        <v>3247.983333333334</v>
      </c>
      <c r="L187" s="272">
        <v>3263.9666666666672</v>
      </c>
      <c r="M187" s="273">
        <v>3232</v>
      </c>
      <c r="N187" s="273">
        <v>3189.1</v>
      </c>
      <c r="O187" s="273">
        <v>5610300</v>
      </c>
      <c r="P187" s="274">
        <v>4.4461716753778059E-2</v>
      </c>
    </row>
    <row r="188" spans="1:16" ht="12.75" customHeight="1">
      <c r="A188" s="265">
        <v>178</v>
      </c>
      <c r="B188" s="278" t="s">
        <v>43</v>
      </c>
      <c r="C188" s="270" t="s">
        <v>232</v>
      </c>
      <c r="D188" s="271">
        <v>45260</v>
      </c>
      <c r="E188" s="270">
        <v>1928.9</v>
      </c>
      <c r="F188" s="270">
        <v>1932.5666666666666</v>
      </c>
      <c r="G188" s="272">
        <v>1917.3833333333332</v>
      </c>
      <c r="H188" s="272">
        <v>1905.8666666666666</v>
      </c>
      <c r="I188" s="272">
        <v>1890.6833333333332</v>
      </c>
      <c r="J188" s="272">
        <v>1944.0833333333333</v>
      </c>
      <c r="K188" s="272">
        <v>1959.2666666666667</v>
      </c>
      <c r="L188" s="272">
        <v>1970.7833333333333</v>
      </c>
      <c r="M188" s="273">
        <v>1947.75</v>
      </c>
      <c r="N188" s="273">
        <v>1921.05</v>
      </c>
      <c r="O188" s="273">
        <v>1779000</v>
      </c>
      <c r="P188" s="274">
        <v>-6.195623517005009E-2</v>
      </c>
    </row>
    <row r="189" spans="1:16" ht="12.75" customHeight="1">
      <c r="A189" s="265">
        <v>179</v>
      </c>
      <c r="B189" s="278" t="s">
        <v>45</v>
      </c>
      <c r="C189" s="270" t="s">
        <v>233</v>
      </c>
      <c r="D189" s="271">
        <v>45260</v>
      </c>
      <c r="E189" s="270">
        <v>2204.75</v>
      </c>
      <c r="F189" s="270">
        <v>2192.5333333333333</v>
      </c>
      <c r="G189" s="272">
        <v>2168.2166666666667</v>
      </c>
      <c r="H189" s="272">
        <v>2131.6833333333334</v>
      </c>
      <c r="I189" s="272">
        <v>2107.3666666666668</v>
      </c>
      <c r="J189" s="272">
        <v>2229.0666666666666</v>
      </c>
      <c r="K189" s="272">
        <v>2253.3833333333332</v>
      </c>
      <c r="L189" s="272">
        <v>2289.9166666666665</v>
      </c>
      <c r="M189" s="273">
        <v>2216.85</v>
      </c>
      <c r="N189" s="273">
        <v>2156</v>
      </c>
      <c r="O189" s="273">
        <v>3416800</v>
      </c>
      <c r="P189" s="274">
        <v>-1.8950269897783392E-2</v>
      </c>
    </row>
    <row r="190" spans="1:16" ht="12.75" customHeight="1">
      <c r="A190" s="265">
        <v>180</v>
      </c>
      <c r="B190" s="278" t="s">
        <v>56</v>
      </c>
      <c r="C190" s="270" t="s">
        <v>234</v>
      </c>
      <c r="D190" s="271">
        <v>45260</v>
      </c>
      <c r="E190" s="270">
        <v>1564.95</v>
      </c>
      <c r="F190" s="270">
        <v>1573.8</v>
      </c>
      <c r="G190" s="272">
        <v>1553.1499999999999</v>
      </c>
      <c r="H190" s="272">
        <v>1541.35</v>
      </c>
      <c r="I190" s="272">
        <v>1520.6999999999998</v>
      </c>
      <c r="J190" s="272">
        <v>1585.6</v>
      </c>
      <c r="K190" s="272">
        <v>1606.25</v>
      </c>
      <c r="L190" s="272">
        <v>1618.05</v>
      </c>
      <c r="M190" s="273">
        <v>1594.45</v>
      </c>
      <c r="N190" s="273">
        <v>1562</v>
      </c>
      <c r="O190" s="273">
        <v>7140700</v>
      </c>
      <c r="P190" s="274">
        <v>-9.99611801242236E-3</v>
      </c>
    </row>
    <row r="191" spans="1:16" ht="12.75" customHeight="1">
      <c r="A191" s="265">
        <v>181</v>
      </c>
      <c r="B191" s="278" t="s">
        <v>59</v>
      </c>
      <c r="C191" s="270" t="s">
        <v>235</v>
      </c>
      <c r="D191" s="271">
        <v>45260</v>
      </c>
      <c r="E191" s="270">
        <v>1612.15</v>
      </c>
      <c r="F191" s="270">
        <v>1618.0833333333333</v>
      </c>
      <c r="G191" s="272">
        <v>1604.0666666666666</v>
      </c>
      <c r="H191" s="272">
        <v>1595.9833333333333</v>
      </c>
      <c r="I191" s="272">
        <v>1581.9666666666667</v>
      </c>
      <c r="J191" s="272">
        <v>1626.1666666666665</v>
      </c>
      <c r="K191" s="272">
        <v>1640.1833333333334</v>
      </c>
      <c r="L191" s="272">
        <v>1648.2666666666664</v>
      </c>
      <c r="M191" s="273">
        <v>1632.1</v>
      </c>
      <c r="N191" s="273">
        <v>1610</v>
      </c>
      <c r="O191" s="273">
        <v>3014400</v>
      </c>
      <c r="P191" s="274">
        <v>3.9968025579536371E-3</v>
      </c>
    </row>
    <row r="192" spans="1:16" ht="12.75" customHeight="1">
      <c r="A192" s="265">
        <v>182</v>
      </c>
      <c r="B192" s="278" t="s">
        <v>49</v>
      </c>
      <c r="C192" s="270" t="s">
        <v>236</v>
      </c>
      <c r="D192" s="271">
        <v>45260</v>
      </c>
      <c r="E192" s="270">
        <v>8409.2999999999993</v>
      </c>
      <c r="F192" s="270">
        <v>8428.8833333333332</v>
      </c>
      <c r="G192" s="272">
        <v>8381.4166666666661</v>
      </c>
      <c r="H192" s="272">
        <v>8353.5333333333328</v>
      </c>
      <c r="I192" s="272">
        <v>8306.0666666666657</v>
      </c>
      <c r="J192" s="272">
        <v>8456.7666666666664</v>
      </c>
      <c r="K192" s="272">
        <v>8504.2333333333336</v>
      </c>
      <c r="L192" s="272">
        <v>8532.1166666666668</v>
      </c>
      <c r="M192" s="273">
        <v>8476.35</v>
      </c>
      <c r="N192" s="273">
        <v>8401</v>
      </c>
      <c r="O192" s="273">
        <v>1339100</v>
      </c>
      <c r="P192" s="274">
        <v>2.7707054066197392E-3</v>
      </c>
    </row>
    <row r="193" spans="1:16" ht="12.75" customHeight="1">
      <c r="A193" s="265">
        <v>183</v>
      </c>
      <c r="B193" s="278" t="s">
        <v>39</v>
      </c>
      <c r="C193" s="270" t="s">
        <v>237</v>
      </c>
      <c r="D193" s="271">
        <v>45260</v>
      </c>
      <c r="E193" s="270">
        <v>534.79999999999995</v>
      </c>
      <c r="F193" s="270">
        <v>537.15</v>
      </c>
      <c r="G193" s="272">
        <v>530.59999999999991</v>
      </c>
      <c r="H193" s="272">
        <v>526.4</v>
      </c>
      <c r="I193" s="272">
        <v>519.84999999999991</v>
      </c>
      <c r="J193" s="272">
        <v>541.34999999999991</v>
      </c>
      <c r="K193" s="272">
        <v>547.89999999999986</v>
      </c>
      <c r="L193" s="272">
        <v>552.09999999999991</v>
      </c>
      <c r="M193" s="273">
        <v>543.70000000000005</v>
      </c>
      <c r="N193" s="273">
        <v>532.95000000000005</v>
      </c>
      <c r="O193" s="273">
        <v>35493900</v>
      </c>
      <c r="P193" s="274">
        <v>2.6737364620938626E-2</v>
      </c>
    </row>
    <row r="194" spans="1:16" ht="12.75" customHeight="1">
      <c r="A194" s="265">
        <v>184</v>
      </c>
      <c r="B194" s="278" t="s">
        <v>132</v>
      </c>
      <c r="C194" s="270" t="s">
        <v>238</v>
      </c>
      <c r="D194" s="271">
        <v>45260</v>
      </c>
      <c r="E194" s="270">
        <v>224.85</v>
      </c>
      <c r="F194" s="270">
        <v>223.56666666666669</v>
      </c>
      <c r="G194" s="272">
        <v>218.78333333333339</v>
      </c>
      <c r="H194" s="272">
        <v>212.7166666666667</v>
      </c>
      <c r="I194" s="272">
        <v>207.93333333333339</v>
      </c>
      <c r="J194" s="272">
        <v>229.63333333333338</v>
      </c>
      <c r="K194" s="272">
        <v>234.41666666666669</v>
      </c>
      <c r="L194" s="272">
        <v>240.48333333333338</v>
      </c>
      <c r="M194" s="273">
        <v>228.35</v>
      </c>
      <c r="N194" s="273">
        <v>217.5</v>
      </c>
      <c r="O194" s="273">
        <v>71710600</v>
      </c>
      <c r="P194" s="274">
        <v>4.0517599124759496E-2</v>
      </c>
    </row>
    <row r="195" spans="1:16" ht="12.75" customHeight="1">
      <c r="A195" s="265">
        <v>185</v>
      </c>
      <c r="B195" s="278" t="s">
        <v>41</v>
      </c>
      <c r="C195" s="270" t="s">
        <v>239</v>
      </c>
      <c r="D195" s="271">
        <v>45260</v>
      </c>
      <c r="E195" s="270">
        <v>829.7</v>
      </c>
      <c r="F195" s="270">
        <v>832.23333333333323</v>
      </c>
      <c r="G195" s="272">
        <v>825.96666666666647</v>
      </c>
      <c r="H195" s="272">
        <v>822.23333333333323</v>
      </c>
      <c r="I195" s="272">
        <v>815.96666666666647</v>
      </c>
      <c r="J195" s="272">
        <v>835.96666666666647</v>
      </c>
      <c r="K195" s="272">
        <v>842.23333333333312</v>
      </c>
      <c r="L195" s="272">
        <v>845.96666666666647</v>
      </c>
      <c r="M195" s="273">
        <v>838.5</v>
      </c>
      <c r="N195" s="273">
        <v>828.5</v>
      </c>
      <c r="O195" s="273">
        <v>6478200</v>
      </c>
      <c r="P195" s="274">
        <v>3.6252091466815392E-3</v>
      </c>
    </row>
    <row r="196" spans="1:16" ht="12.75" customHeight="1">
      <c r="A196" s="265">
        <v>186</v>
      </c>
      <c r="B196" s="278" t="s">
        <v>87</v>
      </c>
      <c r="C196" s="270" t="s">
        <v>240</v>
      </c>
      <c r="D196" s="271">
        <v>45260</v>
      </c>
      <c r="E196" s="270">
        <v>383.2</v>
      </c>
      <c r="F196" s="270">
        <v>384.38333333333338</v>
      </c>
      <c r="G196" s="272">
        <v>381.41666666666674</v>
      </c>
      <c r="H196" s="272">
        <v>379.63333333333338</v>
      </c>
      <c r="I196" s="272">
        <v>376.66666666666674</v>
      </c>
      <c r="J196" s="272">
        <v>386.16666666666674</v>
      </c>
      <c r="K196" s="272">
        <v>389.13333333333333</v>
      </c>
      <c r="L196" s="272">
        <v>390.91666666666674</v>
      </c>
      <c r="M196" s="273">
        <v>387.35</v>
      </c>
      <c r="N196" s="273">
        <v>382.6</v>
      </c>
      <c r="O196" s="273">
        <v>46716000</v>
      </c>
      <c r="P196" s="274">
        <v>8.712550607287449E-3</v>
      </c>
    </row>
    <row r="197" spans="1:16" ht="12.75" customHeight="1">
      <c r="A197" s="265">
        <v>187</v>
      </c>
      <c r="B197" s="278" t="s">
        <v>205</v>
      </c>
      <c r="C197" s="270" t="s">
        <v>241</v>
      </c>
      <c r="D197" s="271">
        <v>45260</v>
      </c>
      <c r="E197" s="270">
        <v>269.14999999999998</v>
      </c>
      <c r="F197" s="270">
        <v>266.46666666666664</v>
      </c>
      <c r="G197" s="272">
        <v>258.83333333333326</v>
      </c>
      <c r="H197" s="272">
        <v>248.51666666666659</v>
      </c>
      <c r="I197" s="272">
        <v>240.88333333333321</v>
      </c>
      <c r="J197" s="272">
        <v>276.7833333333333</v>
      </c>
      <c r="K197" s="272">
        <v>284.41666666666663</v>
      </c>
      <c r="L197" s="272">
        <v>294.73333333333335</v>
      </c>
      <c r="M197" s="273">
        <v>274.10000000000002</v>
      </c>
      <c r="N197" s="273">
        <v>256.14999999999998</v>
      </c>
      <c r="O197" s="273">
        <v>92928000</v>
      </c>
      <c r="P197" s="274">
        <v>3.6541292999598449E-2</v>
      </c>
    </row>
    <row r="198" spans="1:16" ht="12.75" customHeight="1">
      <c r="A198" s="265">
        <v>188</v>
      </c>
      <c r="B198" s="278" t="s">
        <v>43</v>
      </c>
      <c r="C198" s="270" t="s">
        <v>242</v>
      </c>
      <c r="D198" s="271">
        <v>45260</v>
      </c>
      <c r="E198" s="270">
        <v>578.5</v>
      </c>
      <c r="F198" s="270">
        <v>577.33333333333337</v>
      </c>
      <c r="G198" s="272">
        <v>574.41666666666674</v>
      </c>
      <c r="H198" s="272">
        <v>570.33333333333337</v>
      </c>
      <c r="I198" s="272">
        <v>567.41666666666674</v>
      </c>
      <c r="J198" s="272">
        <v>581.41666666666674</v>
      </c>
      <c r="K198" s="272">
        <v>584.33333333333348</v>
      </c>
      <c r="L198" s="272">
        <v>588.41666666666674</v>
      </c>
      <c r="M198" s="273">
        <v>580.25</v>
      </c>
      <c r="N198" s="273">
        <v>573.25</v>
      </c>
      <c r="O198" s="273">
        <v>6837300</v>
      </c>
      <c r="P198" s="274">
        <v>-5.8885108610311435E-3</v>
      </c>
    </row>
    <row r="199" spans="1:16" ht="12.75" customHeight="1">
      <c r="A199" s="259"/>
      <c r="B199" s="266"/>
      <c r="C199" s="259"/>
      <c r="D199" s="260"/>
      <c r="E199" s="261"/>
      <c r="F199" s="261"/>
      <c r="G199" s="262"/>
      <c r="H199" s="262"/>
      <c r="I199" s="262"/>
      <c r="J199" s="262"/>
      <c r="K199" s="262"/>
      <c r="L199" s="262"/>
      <c r="M199" s="259"/>
      <c r="N199" s="259"/>
      <c r="O199" s="263"/>
      <c r="P199" s="264"/>
    </row>
    <row r="200" spans="1:16" ht="12.75" customHeight="1">
      <c r="A200" s="259"/>
      <c r="B200" s="266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9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9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45232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5" t="s">
        <v>16</v>
      </c>
      <c r="B8" s="337"/>
      <c r="C8" s="340" t="s">
        <v>20</v>
      </c>
      <c r="D8" s="340" t="s">
        <v>21</v>
      </c>
      <c r="E8" s="332" t="s">
        <v>22</v>
      </c>
      <c r="F8" s="333"/>
      <c r="G8" s="334"/>
      <c r="H8" s="332" t="s">
        <v>23</v>
      </c>
      <c r="I8" s="333"/>
      <c r="J8" s="334"/>
      <c r="K8" s="26"/>
      <c r="L8" s="48"/>
      <c r="M8" s="48"/>
      <c r="N8" s="1"/>
      <c r="O8" s="1"/>
    </row>
    <row r="9" spans="1:15" ht="36" customHeight="1">
      <c r="A9" s="336"/>
      <c r="B9" s="339"/>
      <c r="C9" s="339"/>
      <c r="D9" s="33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18989.150000000001</v>
      </c>
      <c r="D10" s="34">
        <v>19019.633333333331</v>
      </c>
      <c r="E10" s="34">
        <v>18943.216666666664</v>
      </c>
      <c r="F10" s="34">
        <v>18897.283333333333</v>
      </c>
      <c r="G10" s="34">
        <v>18820.866666666665</v>
      </c>
      <c r="H10" s="34">
        <v>19065.566666666662</v>
      </c>
      <c r="I10" s="34">
        <v>19141.983333333334</v>
      </c>
      <c r="J10" s="34">
        <v>19187.916666666661</v>
      </c>
      <c r="K10" s="34">
        <v>19096.05</v>
      </c>
      <c r="L10" s="34">
        <v>18973.7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42700.95</v>
      </c>
      <c r="D11" s="34">
        <v>42701.916666666664</v>
      </c>
      <c r="E11" s="34">
        <v>42588.683333333327</v>
      </c>
      <c r="F11" s="34">
        <v>42476.416666666664</v>
      </c>
      <c r="G11" s="34">
        <v>42363.183333333327</v>
      </c>
      <c r="H11" s="34">
        <v>42814.183333333327</v>
      </c>
      <c r="I11" s="34">
        <v>42927.416666666664</v>
      </c>
      <c r="J11" s="34">
        <v>43039.683333333327</v>
      </c>
      <c r="K11" s="34">
        <v>42815.15</v>
      </c>
      <c r="L11" s="34">
        <v>42589.65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3848.6</v>
      </c>
      <c r="D12" s="36">
        <v>3863</v>
      </c>
      <c r="E12" s="36">
        <v>3830.85</v>
      </c>
      <c r="F12" s="36">
        <v>3813.1</v>
      </c>
      <c r="G12" s="36">
        <v>3780.95</v>
      </c>
      <c r="H12" s="36">
        <v>3880.75</v>
      </c>
      <c r="I12" s="36">
        <v>3912.8999999999996</v>
      </c>
      <c r="J12" s="36">
        <v>3930.65</v>
      </c>
      <c r="K12" s="36">
        <v>3895.15</v>
      </c>
      <c r="L12" s="36">
        <v>3845.25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6070.05</v>
      </c>
      <c r="D13" s="36">
        <v>6084.75</v>
      </c>
      <c r="E13" s="36">
        <v>6049.35</v>
      </c>
      <c r="F13" s="36">
        <v>6028.6500000000005</v>
      </c>
      <c r="G13" s="36">
        <v>5993.2500000000009</v>
      </c>
      <c r="H13" s="36">
        <v>6105.45</v>
      </c>
      <c r="I13" s="36">
        <v>6140.8499999999995</v>
      </c>
      <c r="J13" s="36">
        <v>6161.5499999999993</v>
      </c>
      <c r="K13" s="36">
        <v>6120.15</v>
      </c>
      <c r="L13" s="36">
        <v>6064.05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30344.85</v>
      </c>
      <c r="D14" s="36">
        <v>30440.816666666669</v>
      </c>
      <c r="E14" s="36">
        <v>30187.183333333338</v>
      </c>
      <c r="F14" s="36">
        <v>30029.51666666667</v>
      </c>
      <c r="G14" s="36">
        <v>29775.883333333339</v>
      </c>
      <c r="H14" s="36">
        <v>30598.483333333337</v>
      </c>
      <c r="I14" s="36">
        <v>30852.116666666669</v>
      </c>
      <c r="J14" s="36">
        <v>31009.783333333336</v>
      </c>
      <c r="K14" s="36">
        <v>30694.45</v>
      </c>
      <c r="L14" s="36">
        <v>30283.15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5850.75</v>
      </c>
      <c r="D15" s="36">
        <v>5872.1333333333341</v>
      </c>
      <c r="E15" s="36">
        <v>5825.2666666666682</v>
      </c>
      <c r="F15" s="36">
        <v>5799.7833333333338</v>
      </c>
      <c r="G15" s="36">
        <v>5752.9166666666679</v>
      </c>
      <c r="H15" s="36">
        <v>5897.6166666666686</v>
      </c>
      <c r="I15" s="36">
        <v>5944.4833333333354</v>
      </c>
      <c r="J15" s="36">
        <v>5969.966666666669</v>
      </c>
      <c r="K15" s="36">
        <v>5919</v>
      </c>
      <c r="L15" s="36">
        <v>5846.65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11049.05</v>
      </c>
      <c r="D16" s="36">
        <v>11064.766666666668</v>
      </c>
      <c r="E16" s="36">
        <v>11025.233333333337</v>
      </c>
      <c r="F16" s="36">
        <v>11001.41666666667</v>
      </c>
      <c r="G16" s="36">
        <v>10961.883333333339</v>
      </c>
      <c r="H16" s="36">
        <v>11088.583333333336</v>
      </c>
      <c r="I16" s="36">
        <v>11128.116666666665</v>
      </c>
      <c r="J16" s="36">
        <v>11151.933333333334</v>
      </c>
      <c r="K16" s="36">
        <v>11104.3</v>
      </c>
      <c r="L16" s="36">
        <v>11040.95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4055</v>
      </c>
      <c r="D17" s="36">
        <v>4082.2999999999997</v>
      </c>
      <c r="E17" s="36">
        <v>4017.5999999999995</v>
      </c>
      <c r="F17" s="36">
        <v>3980.2</v>
      </c>
      <c r="G17" s="36">
        <v>3915.4999999999995</v>
      </c>
      <c r="H17" s="36">
        <v>4119.6999999999989</v>
      </c>
      <c r="I17" s="36">
        <v>4184.3999999999996</v>
      </c>
      <c r="J17" s="36">
        <v>4221.7999999999993</v>
      </c>
      <c r="K17" s="31">
        <v>4147</v>
      </c>
      <c r="L17" s="31">
        <v>4044.9</v>
      </c>
      <c r="M17" s="31">
        <v>1.8718399999999999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22234.95</v>
      </c>
      <c r="D18" s="36">
        <v>22301.649999999998</v>
      </c>
      <c r="E18" s="36">
        <v>22085.349999999995</v>
      </c>
      <c r="F18" s="36">
        <v>21935.749999999996</v>
      </c>
      <c r="G18" s="36">
        <v>21719.449999999993</v>
      </c>
      <c r="H18" s="36">
        <v>22451.249999999996</v>
      </c>
      <c r="I18" s="36">
        <v>22667.55</v>
      </c>
      <c r="J18" s="36">
        <v>22817.149999999998</v>
      </c>
      <c r="K18" s="31">
        <v>22517.95</v>
      </c>
      <c r="L18" s="31">
        <v>22152.05</v>
      </c>
      <c r="M18" s="31">
        <v>5.0979999999999998E-2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170.1</v>
      </c>
      <c r="D19" s="36">
        <v>171.16666666666666</v>
      </c>
      <c r="E19" s="36">
        <v>168.68333333333331</v>
      </c>
      <c r="F19" s="36">
        <v>167.26666666666665</v>
      </c>
      <c r="G19" s="36">
        <v>164.7833333333333</v>
      </c>
      <c r="H19" s="36">
        <v>172.58333333333331</v>
      </c>
      <c r="I19" s="36">
        <v>175.06666666666666</v>
      </c>
      <c r="J19" s="36">
        <v>176.48333333333332</v>
      </c>
      <c r="K19" s="31">
        <v>173.65</v>
      </c>
      <c r="L19" s="31">
        <v>169.75</v>
      </c>
      <c r="M19" s="31">
        <v>10.342460000000001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213.7</v>
      </c>
      <c r="D20" s="36">
        <v>214.45000000000002</v>
      </c>
      <c r="E20" s="36">
        <v>212.25000000000003</v>
      </c>
      <c r="F20" s="36">
        <v>210.8</v>
      </c>
      <c r="G20" s="36">
        <v>208.60000000000002</v>
      </c>
      <c r="H20" s="36">
        <v>215.90000000000003</v>
      </c>
      <c r="I20" s="36">
        <v>218.10000000000002</v>
      </c>
      <c r="J20" s="36">
        <v>219.55000000000004</v>
      </c>
      <c r="K20" s="31">
        <v>216.65</v>
      </c>
      <c r="L20" s="31">
        <v>213</v>
      </c>
      <c r="M20" s="31">
        <v>11.67639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1843.75</v>
      </c>
      <c r="D21" s="36">
        <v>1859.2333333333333</v>
      </c>
      <c r="E21" s="36">
        <v>1821.1166666666668</v>
      </c>
      <c r="F21" s="36">
        <v>1798.4833333333333</v>
      </c>
      <c r="G21" s="36">
        <v>1760.3666666666668</v>
      </c>
      <c r="H21" s="36">
        <v>1881.8666666666668</v>
      </c>
      <c r="I21" s="36">
        <v>1919.9833333333331</v>
      </c>
      <c r="J21" s="36">
        <v>1942.6166666666668</v>
      </c>
      <c r="K21" s="31">
        <v>1897.35</v>
      </c>
      <c r="L21" s="31">
        <v>1836.6</v>
      </c>
      <c r="M21" s="31">
        <v>2.74912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2217.3000000000002</v>
      </c>
      <c r="D22" s="36">
        <v>2245.5166666666669</v>
      </c>
      <c r="E22" s="36">
        <v>2178.7833333333338</v>
      </c>
      <c r="F22" s="36">
        <v>2140.2666666666669</v>
      </c>
      <c r="G22" s="36">
        <v>2073.5333333333338</v>
      </c>
      <c r="H22" s="36">
        <v>2284.0333333333338</v>
      </c>
      <c r="I22" s="36">
        <v>2350.7666666666664</v>
      </c>
      <c r="J22" s="36">
        <v>2389.2833333333338</v>
      </c>
      <c r="K22" s="31">
        <v>2312.25</v>
      </c>
      <c r="L22" s="31">
        <v>2207</v>
      </c>
      <c r="M22" s="31">
        <v>16.665790000000001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880.25</v>
      </c>
      <c r="D23" s="36">
        <v>892.65</v>
      </c>
      <c r="E23" s="36">
        <v>863.59999999999991</v>
      </c>
      <c r="F23" s="36">
        <v>846.94999999999993</v>
      </c>
      <c r="G23" s="36">
        <v>817.89999999999986</v>
      </c>
      <c r="H23" s="36">
        <v>909.3</v>
      </c>
      <c r="I23" s="36">
        <v>938.34999999999991</v>
      </c>
      <c r="J23" s="36">
        <v>955</v>
      </c>
      <c r="K23" s="31">
        <v>921.7</v>
      </c>
      <c r="L23" s="31">
        <v>876</v>
      </c>
      <c r="M23" s="31">
        <v>5.5173199999999998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769.1</v>
      </c>
      <c r="D24" s="36">
        <v>775.6</v>
      </c>
      <c r="E24" s="36">
        <v>760.7</v>
      </c>
      <c r="F24" s="36">
        <v>752.30000000000007</v>
      </c>
      <c r="G24" s="36">
        <v>737.40000000000009</v>
      </c>
      <c r="H24" s="36">
        <v>784</v>
      </c>
      <c r="I24" s="36">
        <v>798.89999999999986</v>
      </c>
      <c r="J24" s="36">
        <v>807.3</v>
      </c>
      <c r="K24" s="31">
        <v>790.5</v>
      </c>
      <c r="L24" s="31">
        <v>767.2</v>
      </c>
      <c r="M24" s="31">
        <v>26.93768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365.2</v>
      </c>
      <c r="D25" s="36">
        <v>365.16666666666669</v>
      </c>
      <c r="E25" s="36">
        <v>357.63333333333338</v>
      </c>
      <c r="F25" s="36">
        <v>350.06666666666672</v>
      </c>
      <c r="G25" s="36">
        <v>342.53333333333342</v>
      </c>
      <c r="H25" s="36">
        <v>372.73333333333335</v>
      </c>
      <c r="I25" s="36">
        <v>380.26666666666665</v>
      </c>
      <c r="J25" s="36">
        <v>387.83333333333331</v>
      </c>
      <c r="K25" s="31">
        <v>372.7</v>
      </c>
      <c r="L25" s="31">
        <v>357.6</v>
      </c>
      <c r="M25" s="31">
        <v>55.72625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3722.65</v>
      </c>
      <c r="D26" s="36">
        <v>3713.5</v>
      </c>
      <c r="E26" s="36">
        <v>3685.2</v>
      </c>
      <c r="F26" s="36">
        <v>3647.75</v>
      </c>
      <c r="G26" s="36">
        <v>3619.45</v>
      </c>
      <c r="H26" s="36">
        <v>3750.95</v>
      </c>
      <c r="I26" s="36">
        <v>3779.25</v>
      </c>
      <c r="J26" s="36">
        <v>3816.7</v>
      </c>
      <c r="K26" s="31">
        <v>3741.8</v>
      </c>
      <c r="L26" s="31">
        <v>3676.05</v>
      </c>
      <c r="M26" s="31">
        <v>1.26203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406.65</v>
      </c>
      <c r="D27" s="36">
        <v>412.06666666666666</v>
      </c>
      <c r="E27" s="36">
        <v>398.63333333333333</v>
      </c>
      <c r="F27" s="36">
        <v>390.61666666666667</v>
      </c>
      <c r="G27" s="36">
        <v>377.18333333333334</v>
      </c>
      <c r="H27" s="36">
        <v>420.08333333333331</v>
      </c>
      <c r="I27" s="36">
        <v>433.51666666666659</v>
      </c>
      <c r="J27" s="36">
        <v>441.5333333333333</v>
      </c>
      <c r="K27" s="31">
        <v>425.5</v>
      </c>
      <c r="L27" s="31">
        <v>404.05</v>
      </c>
      <c r="M27" s="31">
        <v>51.888829999999999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4796.55</v>
      </c>
      <c r="D28" s="36">
        <v>4814.1833333333334</v>
      </c>
      <c r="E28" s="36">
        <v>4772.3666666666668</v>
      </c>
      <c r="F28" s="36">
        <v>4748.1833333333334</v>
      </c>
      <c r="G28" s="36">
        <v>4706.3666666666668</v>
      </c>
      <c r="H28" s="36">
        <v>4838.3666666666668</v>
      </c>
      <c r="I28" s="36">
        <v>4880.1833333333343</v>
      </c>
      <c r="J28" s="36">
        <v>4904.3666666666668</v>
      </c>
      <c r="K28" s="31">
        <v>4856</v>
      </c>
      <c r="L28" s="31">
        <v>4790</v>
      </c>
      <c r="M28" s="31">
        <v>2.8174600000000001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380.7</v>
      </c>
      <c r="D29" s="36">
        <v>382.43333333333339</v>
      </c>
      <c r="E29" s="36">
        <v>378.36666666666679</v>
      </c>
      <c r="F29" s="36">
        <v>376.03333333333342</v>
      </c>
      <c r="G29" s="36">
        <v>371.96666666666681</v>
      </c>
      <c r="H29" s="36">
        <v>384.76666666666677</v>
      </c>
      <c r="I29" s="36">
        <v>388.83333333333337</v>
      </c>
      <c r="J29" s="36">
        <v>391.16666666666674</v>
      </c>
      <c r="K29" s="31">
        <v>386.5</v>
      </c>
      <c r="L29" s="31">
        <v>380.1</v>
      </c>
      <c r="M29" s="31">
        <v>8.5054200000000009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165.1</v>
      </c>
      <c r="D30" s="36">
        <v>165.70000000000002</v>
      </c>
      <c r="E30" s="36">
        <v>164.15000000000003</v>
      </c>
      <c r="F30" s="36">
        <v>163.20000000000002</v>
      </c>
      <c r="G30" s="36">
        <v>161.65000000000003</v>
      </c>
      <c r="H30" s="36">
        <v>166.65000000000003</v>
      </c>
      <c r="I30" s="36">
        <v>168.20000000000005</v>
      </c>
      <c r="J30" s="36">
        <v>169.15000000000003</v>
      </c>
      <c r="K30" s="31">
        <v>167.25</v>
      </c>
      <c r="L30" s="31">
        <v>164.75</v>
      </c>
      <c r="M30" s="31">
        <v>57.770699999999998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2934.55</v>
      </c>
      <c r="D31" s="36">
        <v>2957.8166666666671</v>
      </c>
      <c r="E31" s="36">
        <v>2906.733333333334</v>
      </c>
      <c r="F31" s="36">
        <v>2878.916666666667</v>
      </c>
      <c r="G31" s="36">
        <v>2827.8333333333339</v>
      </c>
      <c r="H31" s="36">
        <v>2985.6333333333341</v>
      </c>
      <c r="I31" s="36">
        <v>3036.7166666666672</v>
      </c>
      <c r="J31" s="36">
        <v>3064.5333333333342</v>
      </c>
      <c r="K31" s="31">
        <v>3008.9</v>
      </c>
      <c r="L31" s="31">
        <v>2930</v>
      </c>
      <c r="M31" s="31">
        <v>10.299899999999999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1824</v>
      </c>
      <c r="D32" s="36">
        <v>1833.0166666666667</v>
      </c>
      <c r="E32" s="36">
        <v>1810.9833333333333</v>
      </c>
      <c r="F32" s="36">
        <v>1797.9666666666667</v>
      </c>
      <c r="G32" s="36">
        <v>1775.9333333333334</v>
      </c>
      <c r="H32" s="36">
        <v>1846.0333333333333</v>
      </c>
      <c r="I32" s="36">
        <v>1868.0666666666666</v>
      </c>
      <c r="J32" s="36">
        <v>1881.0833333333333</v>
      </c>
      <c r="K32" s="31">
        <v>1855.05</v>
      </c>
      <c r="L32" s="31">
        <v>1820</v>
      </c>
      <c r="M32" s="31">
        <v>7.0449599999999997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551.79999999999995</v>
      </c>
      <c r="D33" s="36">
        <v>557.85</v>
      </c>
      <c r="E33" s="36">
        <v>544.95000000000005</v>
      </c>
      <c r="F33" s="36">
        <v>538.1</v>
      </c>
      <c r="G33" s="36">
        <v>525.20000000000005</v>
      </c>
      <c r="H33" s="36">
        <v>564.70000000000005</v>
      </c>
      <c r="I33" s="36">
        <v>577.59999999999991</v>
      </c>
      <c r="J33" s="36">
        <v>584.45000000000005</v>
      </c>
      <c r="K33" s="31">
        <v>570.75</v>
      </c>
      <c r="L33" s="31">
        <v>551</v>
      </c>
      <c r="M33" s="31">
        <v>5.3927699999999996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668.65</v>
      </c>
      <c r="D34" s="36">
        <v>670.2833333333333</v>
      </c>
      <c r="E34" s="36">
        <v>663.71666666666658</v>
      </c>
      <c r="F34" s="36">
        <v>658.7833333333333</v>
      </c>
      <c r="G34" s="36">
        <v>652.21666666666658</v>
      </c>
      <c r="H34" s="36">
        <v>675.21666666666658</v>
      </c>
      <c r="I34" s="36">
        <v>681.78333333333319</v>
      </c>
      <c r="J34" s="36">
        <v>686.71666666666658</v>
      </c>
      <c r="K34" s="31">
        <v>676.85</v>
      </c>
      <c r="L34" s="31">
        <v>665.35</v>
      </c>
      <c r="M34" s="31">
        <v>16.08023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859.2</v>
      </c>
      <c r="D35" s="36">
        <v>852.11666666666667</v>
      </c>
      <c r="E35" s="36">
        <v>841.73333333333335</v>
      </c>
      <c r="F35" s="36">
        <v>824.26666666666665</v>
      </c>
      <c r="G35" s="36">
        <v>813.88333333333333</v>
      </c>
      <c r="H35" s="36">
        <v>869.58333333333337</v>
      </c>
      <c r="I35" s="36">
        <v>879.96666666666681</v>
      </c>
      <c r="J35" s="36">
        <v>897.43333333333339</v>
      </c>
      <c r="K35" s="31">
        <v>862.5</v>
      </c>
      <c r="L35" s="31">
        <v>834.65</v>
      </c>
      <c r="M35" s="31">
        <v>22.909410000000001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315.39999999999998</v>
      </c>
      <c r="D36" s="36">
        <v>320.13333333333333</v>
      </c>
      <c r="E36" s="36">
        <v>308.26666666666665</v>
      </c>
      <c r="F36" s="36">
        <v>301.13333333333333</v>
      </c>
      <c r="G36" s="36">
        <v>289.26666666666665</v>
      </c>
      <c r="H36" s="36">
        <v>327.26666666666665</v>
      </c>
      <c r="I36" s="36">
        <v>339.13333333333333</v>
      </c>
      <c r="J36" s="36">
        <v>346.26666666666665</v>
      </c>
      <c r="K36" s="31">
        <v>332</v>
      </c>
      <c r="L36" s="31">
        <v>313</v>
      </c>
      <c r="M36" s="31">
        <v>19.464030000000001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971.8</v>
      </c>
      <c r="D37" s="36">
        <v>973.0333333333333</v>
      </c>
      <c r="E37" s="36">
        <v>966.76666666666665</v>
      </c>
      <c r="F37" s="36">
        <v>961.73333333333335</v>
      </c>
      <c r="G37" s="36">
        <v>955.4666666666667</v>
      </c>
      <c r="H37" s="36">
        <v>978.06666666666661</v>
      </c>
      <c r="I37" s="36">
        <v>984.33333333333326</v>
      </c>
      <c r="J37" s="36">
        <v>989.36666666666656</v>
      </c>
      <c r="K37" s="31">
        <v>979.3</v>
      </c>
      <c r="L37" s="31">
        <v>968</v>
      </c>
      <c r="M37" s="31">
        <v>57.039839999999998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5344.35</v>
      </c>
      <c r="D38" s="36">
        <v>5366.2833333333338</v>
      </c>
      <c r="E38" s="36">
        <v>5283.0666666666675</v>
      </c>
      <c r="F38" s="36">
        <v>5221.7833333333338</v>
      </c>
      <c r="G38" s="36">
        <v>5138.5666666666675</v>
      </c>
      <c r="H38" s="36">
        <v>5427.5666666666675</v>
      </c>
      <c r="I38" s="36">
        <v>5510.7833333333328</v>
      </c>
      <c r="J38" s="36">
        <v>5572.0666666666675</v>
      </c>
      <c r="K38" s="31">
        <v>5449.5</v>
      </c>
      <c r="L38" s="31">
        <v>5305</v>
      </c>
      <c r="M38" s="31">
        <v>6.1976500000000003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1572.85</v>
      </c>
      <c r="D39" s="36">
        <v>1572.6166666666668</v>
      </c>
      <c r="E39" s="36">
        <v>1565.2333333333336</v>
      </c>
      <c r="F39" s="36">
        <v>1557.6166666666668</v>
      </c>
      <c r="G39" s="36">
        <v>1550.2333333333336</v>
      </c>
      <c r="H39" s="36">
        <v>1580.2333333333336</v>
      </c>
      <c r="I39" s="36">
        <v>1587.6166666666668</v>
      </c>
      <c r="J39" s="36">
        <v>1595.2333333333336</v>
      </c>
      <c r="K39" s="31">
        <v>1580</v>
      </c>
      <c r="L39" s="31">
        <v>1565</v>
      </c>
      <c r="M39" s="31">
        <v>7.7055699999999998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6741</v>
      </c>
      <c r="D40" s="36">
        <v>6792.2</v>
      </c>
      <c r="E40" s="36">
        <v>6659.7999999999993</v>
      </c>
      <c r="F40" s="36">
        <v>6578.5999999999995</v>
      </c>
      <c r="G40" s="36">
        <v>6446.1999999999989</v>
      </c>
      <c r="H40" s="36">
        <v>6873.4</v>
      </c>
      <c r="I40" s="36">
        <v>7005.7999999999993</v>
      </c>
      <c r="J40" s="36">
        <v>7087</v>
      </c>
      <c r="K40" s="31">
        <v>6924.6</v>
      </c>
      <c r="L40" s="31">
        <v>6711</v>
      </c>
      <c r="M40" s="31">
        <v>0.28738999999999998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7471.9</v>
      </c>
      <c r="D41" s="36">
        <v>7492.8499999999995</v>
      </c>
      <c r="E41" s="36">
        <v>7436.6999999999989</v>
      </c>
      <c r="F41" s="36">
        <v>7401.4999999999991</v>
      </c>
      <c r="G41" s="36">
        <v>7345.3499999999985</v>
      </c>
      <c r="H41" s="36">
        <v>7528.0499999999993</v>
      </c>
      <c r="I41" s="36">
        <v>7584.1999999999989</v>
      </c>
      <c r="J41" s="36">
        <v>7619.4</v>
      </c>
      <c r="K41" s="31">
        <v>7549</v>
      </c>
      <c r="L41" s="31">
        <v>7457.65</v>
      </c>
      <c r="M41" s="31">
        <v>4.6277799999999996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2559</v>
      </c>
      <c r="D42" s="36">
        <v>2560.8333333333335</v>
      </c>
      <c r="E42" s="36">
        <v>2545.8666666666668</v>
      </c>
      <c r="F42" s="36">
        <v>2532.7333333333331</v>
      </c>
      <c r="G42" s="36">
        <v>2517.7666666666664</v>
      </c>
      <c r="H42" s="36">
        <v>2573.9666666666672</v>
      </c>
      <c r="I42" s="36">
        <v>2588.9333333333334</v>
      </c>
      <c r="J42" s="36">
        <v>2602.0666666666675</v>
      </c>
      <c r="K42" s="31">
        <v>2575.8000000000002</v>
      </c>
      <c r="L42" s="31">
        <v>2547.6999999999998</v>
      </c>
      <c r="M42" s="31">
        <v>1.6274999999999999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213.5</v>
      </c>
      <c r="D43" s="36">
        <v>214.16666666666666</v>
      </c>
      <c r="E43" s="36">
        <v>212.33333333333331</v>
      </c>
      <c r="F43" s="36">
        <v>211.16666666666666</v>
      </c>
      <c r="G43" s="36">
        <v>209.33333333333331</v>
      </c>
      <c r="H43" s="36">
        <v>215.33333333333331</v>
      </c>
      <c r="I43" s="36">
        <v>217.16666666666663</v>
      </c>
      <c r="J43" s="36">
        <v>218.33333333333331</v>
      </c>
      <c r="K43" s="31">
        <v>216</v>
      </c>
      <c r="L43" s="31">
        <v>213</v>
      </c>
      <c r="M43" s="31">
        <v>49.2271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195.5</v>
      </c>
      <c r="D44" s="36">
        <v>196.25</v>
      </c>
      <c r="E44" s="36">
        <v>194.3</v>
      </c>
      <c r="F44" s="36">
        <v>193.10000000000002</v>
      </c>
      <c r="G44" s="36">
        <v>191.15000000000003</v>
      </c>
      <c r="H44" s="36">
        <v>197.45</v>
      </c>
      <c r="I44" s="36">
        <v>199.39999999999998</v>
      </c>
      <c r="J44" s="36">
        <v>200.59999999999997</v>
      </c>
      <c r="K44" s="31">
        <v>198.2</v>
      </c>
      <c r="L44" s="31">
        <v>195.05</v>
      </c>
      <c r="M44" s="31">
        <v>79.153459999999995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98.05</v>
      </c>
      <c r="D45" s="36">
        <v>97.266666666666666</v>
      </c>
      <c r="E45" s="36">
        <v>95.833333333333329</v>
      </c>
      <c r="F45" s="36">
        <v>93.61666666666666</v>
      </c>
      <c r="G45" s="36">
        <v>92.183333333333323</v>
      </c>
      <c r="H45" s="36">
        <v>99.483333333333334</v>
      </c>
      <c r="I45" s="36">
        <v>100.91666666666667</v>
      </c>
      <c r="J45" s="36">
        <v>103.13333333333334</v>
      </c>
      <c r="K45" s="31">
        <v>98.7</v>
      </c>
      <c r="L45" s="31">
        <v>95.05</v>
      </c>
      <c r="M45" s="31">
        <v>118.06551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1539.25</v>
      </c>
      <c r="D46" s="36">
        <v>1548.7</v>
      </c>
      <c r="E46" s="36">
        <v>1527.5500000000002</v>
      </c>
      <c r="F46" s="36">
        <v>1515.8500000000001</v>
      </c>
      <c r="G46" s="36">
        <v>1494.7000000000003</v>
      </c>
      <c r="H46" s="36">
        <v>1560.4</v>
      </c>
      <c r="I46" s="36">
        <v>1581.5500000000002</v>
      </c>
      <c r="J46" s="36">
        <v>1593.25</v>
      </c>
      <c r="K46" s="31">
        <v>1569.85</v>
      </c>
      <c r="L46" s="31">
        <v>1537</v>
      </c>
      <c r="M46" s="31">
        <v>1.0794900000000001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132.4</v>
      </c>
      <c r="D47" s="36">
        <v>133.00000000000003</v>
      </c>
      <c r="E47" s="36">
        <v>131.45000000000005</v>
      </c>
      <c r="F47" s="36">
        <v>130.50000000000003</v>
      </c>
      <c r="G47" s="36">
        <v>128.95000000000005</v>
      </c>
      <c r="H47" s="36">
        <v>133.95000000000005</v>
      </c>
      <c r="I47" s="36">
        <v>135.50000000000006</v>
      </c>
      <c r="J47" s="36">
        <v>136.45000000000005</v>
      </c>
      <c r="K47" s="31">
        <v>134.55000000000001</v>
      </c>
      <c r="L47" s="31">
        <v>132.05000000000001</v>
      </c>
      <c r="M47" s="31">
        <v>104.31945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550.04999999999995</v>
      </c>
      <c r="D48" s="36">
        <v>552.69999999999993</v>
      </c>
      <c r="E48" s="36">
        <v>545.94999999999982</v>
      </c>
      <c r="F48" s="36">
        <v>541.84999999999991</v>
      </c>
      <c r="G48" s="36">
        <v>535.0999999999998</v>
      </c>
      <c r="H48" s="36">
        <v>556.79999999999984</v>
      </c>
      <c r="I48" s="36">
        <v>563.55000000000007</v>
      </c>
      <c r="J48" s="36">
        <v>567.64999999999986</v>
      </c>
      <c r="K48" s="31">
        <v>559.45000000000005</v>
      </c>
      <c r="L48" s="31">
        <v>548.6</v>
      </c>
      <c r="M48" s="31">
        <v>3.6981700000000002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1027.25</v>
      </c>
      <c r="D49" s="36">
        <v>1025.6499999999999</v>
      </c>
      <c r="E49" s="36">
        <v>1019.0499999999997</v>
      </c>
      <c r="F49" s="36">
        <v>1010.8499999999999</v>
      </c>
      <c r="G49" s="36">
        <v>1004.2499999999998</v>
      </c>
      <c r="H49" s="36">
        <v>1033.8499999999997</v>
      </c>
      <c r="I49" s="36">
        <v>1040.4499999999996</v>
      </c>
      <c r="J49" s="36">
        <v>1048.6499999999996</v>
      </c>
      <c r="K49" s="31">
        <v>1032.25</v>
      </c>
      <c r="L49" s="31">
        <v>1017.45</v>
      </c>
      <c r="M49" s="31">
        <v>5.9574999999999996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913.45</v>
      </c>
      <c r="D50" s="36">
        <v>907.81666666666661</v>
      </c>
      <c r="E50" s="36">
        <v>901.08333333333326</v>
      </c>
      <c r="F50" s="36">
        <v>888.7166666666667</v>
      </c>
      <c r="G50" s="36">
        <v>881.98333333333335</v>
      </c>
      <c r="H50" s="36">
        <v>920.18333333333317</v>
      </c>
      <c r="I50" s="36">
        <v>926.91666666666652</v>
      </c>
      <c r="J50" s="36">
        <v>939.28333333333308</v>
      </c>
      <c r="K50" s="31">
        <v>914.55</v>
      </c>
      <c r="L50" s="31">
        <v>895.45</v>
      </c>
      <c r="M50" s="31">
        <v>48.214579999999998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121.55</v>
      </c>
      <c r="D51" s="36">
        <v>121.75</v>
      </c>
      <c r="E51" s="36">
        <v>120.5</v>
      </c>
      <c r="F51" s="36">
        <v>119.45</v>
      </c>
      <c r="G51" s="36">
        <v>118.2</v>
      </c>
      <c r="H51" s="36">
        <v>122.8</v>
      </c>
      <c r="I51" s="36">
        <v>124.05</v>
      </c>
      <c r="J51" s="36">
        <v>125.1</v>
      </c>
      <c r="K51" s="31">
        <v>123</v>
      </c>
      <c r="L51" s="31">
        <v>120.7</v>
      </c>
      <c r="M51" s="31">
        <v>118.53409000000001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218.7</v>
      </c>
      <c r="D52" s="36">
        <v>219.5333333333333</v>
      </c>
      <c r="E52" s="36">
        <v>217.46666666666661</v>
      </c>
      <c r="F52" s="36">
        <v>216.23333333333332</v>
      </c>
      <c r="G52" s="36">
        <v>214.16666666666663</v>
      </c>
      <c r="H52" s="36">
        <v>220.76666666666659</v>
      </c>
      <c r="I52" s="36">
        <v>222.83333333333331</v>
      </c>
      <c r="J52" s="36">
        <v>224.06666666666658</v>
      </c>
      <c r="K52" s="31">
        <v>221.6</v>
      </c>
      <c r="L52" s="31">
        <v>218.3</v>
      </c>
      <c r="M52" s="31">
        <v>11.71523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19358.400000000001</v>
      </c>
      <c r="D53" s="36">
        <v>19414.466666666667</v>
      </c>
      <c r="E53" s="36">
        <v>19243.933333333334</v>
      </c>
      <c r="F53" s="36">
        <v>19129.466666666667</v>
      </c>
      <c r="G53" s="36">
        <v>18958.933333333334</v>
      </c>
      <c r="H53" s="36">
        <v>19528.933333333334</v>
      </c>
      <c r="I53" s="36">
        <v>19699.466666666667</v>
      </c>
      <c r="J53" s="36">
        <v>19813.933333333334</v>
      </c>
      <c r="K53" s="31">
        <v>19585</v>
      </c>
      <c r="L53" s="31">
        <v>19300</v>
      </c>
      <c r="M53" s="31">
        <v>0.10874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356.9</v>
      </c>
      <c r="D54" s="36">
        <v>355.40000000000003</v>
      </c>
      <c r="E54" s="36">
        <v>352.05000000000007</v>
      </c>
      <c r="F54" s="36">
        <v>347.20000000000005</v>
      </c>
      <c r="G54" s="36">
        <v>343.85000000000008</v>
      </c>
      <c r="H54" s="36">
        <v>360.25000000000006</v>
      </c>
      <c r="I54" s="36">
        <v>363.60000000000008</v>
      </c>
      <c r="J54" s="36">
        <v>368.45000000000005</v>
      </c>
      <c r="K54" s="31">
        <v>358.75</v>
      </c>
      <c r="L54" s="31">
        <v>350.55</v>
      </c>
      <c r="M54" s="31">
        <v>69.648899999999998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4397.3</v>
      </c>
      <c r="D55" s="36">
        <v>4400.333333333333</v>
      </c>
      <c r="E55" s="36">
        <v>4344.6666666666661</v>
      </c>
      <c r="F55" s="36">
        <v>4292.0333333333328</v>
      </c>
      <c r="G55" s="36">
        <v>4236.3666666666659</v>
      </c>
      <c r="H55" s="36">
        <v>4452.9666666666662</v>
      </c>
      <c r="I55" s="36">
        <v>4508.6333333333323</v>
      </c>
      <c r="J55" s="36">
        <v>4561.2666666666664</v>
      </c>
      <c r="K55" s="31">
        <v>4456</v>
      </c>
      <c r="L55" s="31">
        <v>4347.7</v>
      </c>
      <c r="M55" s="31">
        <v>3.9535900000000002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383.3</v>
      </c>
      <c r="D56" s="36">
        <v>383.06666666666666</v>
      </c>
      <c r="E56" s="36">
        <v>380.23333333333335</v>
      </c>
      <c r="F56" s="36">
        <v>377.16666666666669</v>
      </c>
      <c r="G56" s="36">
        <v>374.33333333333337</v>
      </c>
      <c r="H56" s="36">
        <v>386.13333333333333</v>
      </c>
      <c r="I56" s="36">
        <v>388.9666666666667</v>
      </c>
      <c r="J56" s="36">
        <v>392.0333333333333</v>
      </c>
      <c r="K56" s="31">
        <v>385.9</v>
      </c>
      <c r="L56" s="31">
        <v>380</v>
      </c>
      <c r="M56" s="31">
        <v>64.384559999999993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383.05</v>
      </c>
      <c r="D57" s="36">
        <v>383.53333333333336</v>
      </c>
      <c r="E57" s="36">
        <v>375.7166666666667</v>
      </c>
      <c r="F57" s="36">
        <v>368.38333333333333</v>
      </c>
      <c r="G57" s="36">
        <v>360.56666666666666</v>
      </c>
      <c r="H57" s="36">
        <v>390.86666666666673</v>
      </c>
      <c r="I57" s="36">
        <v>398.68333333333345</v>
      </c>
      <c r="J57" s="36">
        <v>406.01666666666677</v>
      </c>
      <c r="K57" s="31">
        <v>391.35</v>
      </c>
      <c r="L57" s="31">
        <v>376.2</v>
      </c>
      <c r="M57" s="31">
        <v>12.7827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1149</v>
      </c>
      <c r="D58" s="36">
        <v>1149.3999999999999</v>
      </c>
      <c r="E58" s="36">
        <v>1134.7999999999997</v>
      </c>
      <c r="F58" s="36">
        <v>1120.5999999999999</v>
      </c>
      <c r="G58" s="36">
        <v>1105.9999999999998</v>
      </c>
      <c r="H58" s="36">
        <v>1163.5999999999997</v>
      </c>
      <c r="I58" s="36">
        <v>1178.1999999999996</v>
      </c>
      <c r="J58" s="36">
        <v>1192.3999999999996</v>
      </c>
      <c r="K58" s="31">
        <v>1164</v>
      </c>
      <c r="L58" s="31">
        <v>1135.2</v>
      </c>
      <c r="M58" s="31">
        <v>11.96729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1201.25</v>
      </c>
      <c r="D59" s="36">
        <v>1198.8333333333333</v>
      </c>
      <c r="E59" s="36">
        <v>1188.9666666666665</v>
      </c>
      <c r="F59" s="36">
        <v>1176.6833333333332</v>
      </c>
      <c r="G59" s="36">
        <v>1166.8166666666664</v>
      </c>
      <c r="H59" s="36">
        <v>1211.1166666666666</v>
      </c>
      <c r="I59" s="36">
        <v>1220.9833333333333</v>
      </c>
      <c r="J59" s="36">
        <v>1233.2666666666667</v>
      </c>
      <c r="K59" s="31">
        <v>1208.7</v>
      </c>
      <c r="L59" s="31">
        <v>1186.55</v>
      </c>
      <c r="M59" s="31">
        <v>10.519019999999999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306.64999999999998</v>
      </c>
      <c r="D60" s="36">
        <v>309.43333333333334</v>
      </c>
      <c r="E60" s="36">
        <v>303.06666666666666</v>
      </c>
      <c r="F60" s="36">
        <v>299.48333333333335</v>
      </c>
      <c r="G60" s="36">
        <v>293.11666666666667</v>
      </c>
      <c r="H60" s="36">
        <v>313.01666666666665</v>
      </c>
      <c r="I60" s="36">
        <v>319.38333333333333</v>
      </c>
      <c r="J60" s="36">
        <v>322.96666666666664</v>
      </c>
      <c r="K60" s="31">
        <v>315.8</v>
      </c>
      <c r="L60" s="31">
        <v>305.85000000000002</v>
      </c>
      <c r="M60" s="31">
        <v>95.936530000000005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5026.6000000000004</v>
      </c>
      <c r="D61" s="36">
        <v>5021.4833333333336</v>
      </c>
      <c r="E61" s="36">
        <v>4970.3166666666675</v>
      </c>
      <c r="F61" s="36">
        <v>4914.0333333333338</v>
      </c>
      <c r="G61" s="36">
        <v>4862.8666666666677</v>
      </c>
      <c r="H61" s="36">
        <v>5077.7666666666673</v>
      </c>
      <c r="I61" s="36">
        <v>5128.9333333333334</v>
      </c>
      <c r="J61" s="36">
        <v>5185.2166666666672</v>
      </c>
      <c r="K61" s="31">
        <v>5072.6499999999996</v>
      </c>
      <c r="L61" s="31">
        <v>4965.2</v>
      </c>
      <c r="M61" s="31">
        <v>3.3186200000000001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2091</v>
      </c>
      <c r="D62" s="36">
        <v>2098.0333333333333</v>
      </c>
      <c r="E62" s="36">
        <v>2077.5666666666666</v>
      </c>
      <c r="F62" s="36">
        <v>2064.1333333333332</v>
      </c>
      <c r="G62" s="36">
        <v>2043.6666666666665</v>
      </c>
      <c r="H62" s="36">
        <v>2111.4666666666667</v>
      </c>
      <c r="I62" s="36">
        <v>2131.9333333333329</v>
      </c>
      <c r="J62" s="36">
        <v>2145.3666666666668</v>
      </c>
      <c r="K62" s="31">
        <v>2118.5</v>
      </c>
      <c r="L62" s="31">
        <v>2084.6</v>
      </c>
      <c r="M62" s="31">
        <v>3.15462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675.5</v>
      </c>
      <c r="D63" s="36">
        <v>679.2</v>
      </c>
      <c r="E63" s="36">
        <v>668.50000000000011</v>
      </c>
      <c r="F63" s="36">
        <v>661.50000000000011</v>
      </c>
      <c r="G63" s="36">
        <v>650.80000000000018</v>
      </c>
      <c r="H63" s="36">
        <v>686.2</v>
      </c>
      <c r="I63" s="36">
        <v>696.89999999999986</v>
      </c>
      <c r="J63" s="36">
        <v>703.9</v>
      </c>
      <c r="K63" s="31">
        <v>689.9</v>
      </c>
      <c r="L63" s="31">
        <v>672.2</v>
      </c>
      <c r="M63" s="31">
        <v>2.84653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1048.95</v>
      </c>
      <c r="D64" s="36">
        <v>1045.8500000000001</v>
      </c>
      <c r="E64" s="36">
        <v>1034.3000000000002</v>
      </c>
      <c r="F64" s="36">
        <v>1019.6500000000001</v>
      </c>
      <c r="G64" s="36">
        <v>1008.1000000000001</v>
      </c>
      <c r="H64" s="36">
        <v>1060.5000000000002</v>
      </c>
      <c r="I64" s="36">
        <v>1072.05</v>
      </c>
      <c r="J64" s="36">
        <v>1086.7000000000003</v>
      </c>
      <c r="K64" s="31">
        <v>1057.4000000000001</v>
      </c>
      <c r="L64" s="31">
        <v>1031.2</v>
      </c>
      <c r="M64" s="31">
        <v>1.9222399999999999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276.7</v>
      </c>
      <c r="D65" s="36">
        <v>278.41666666666669</v>
      </c>
      <c r="E65" s="36">
        <v>273.58333333333337</v>
      </c>
      <c r="F65" s="36">
        <v>270.4666666666667</v>
      </c>
      <c r="G65" s="36">
        <v>265.63333333333338</v>
      </c>
      <c r="H65" s="36">
        <v>281.53333333333336</v>
      </c>
      <c r="I65" s="36">
        <v>286.36666666666673</v>
      </c>
      <c r="J65" s="36">
        <v>289.48333333333335</v>
      </c>
      <c r="K65" s="31">
        <v>283.25</v>
      </c>
      <c r="L65" s="31">
        <v>275.3</v>
      </c>
      <c r="M65" s="31">
        <v>27.398849999999999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1674.3</v>
      </c>
      <c r="D66" s="36">
        <v>1671.55</v>
      </c>
      <c r="E66" s="36">
        <v>1661.8</v>
      </c>
      <c r="F66" s="36">
        <v>1649.3</v>
      </c>
      <c r="G66" s="36">
        <v>1639.55</v>
      </c>
      <c r="H66" s="36">
        <v>1684.05</v>
      </c>
      <c r="I66" s="36">
        <v>1693.8</v>
      </c>
      <c r="J66" s="36">
        <v>1706.3</v>
      </c>
      <c r="K66" s="31">
        <v>1681.3</v>
      </c>
      <c r="L66" s="31">
        <v>1659.05</v>
      </c>
      <c r="M66" s="31">
        <v>2.50623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517.1</v>
      </c>
      <c r="D67" s="36">
        <v>521.76666666666665</v>
      </c>
      <c r="E67" s="36">
        <v>511.5333333333333</v>
      </c>
      <c r="F67" s="36">
        <v>505.9666666666667</v>
      </c>
      <c r="G67" s="36">
        <v>495.73333333333335</v>
      </c>
      <c r="H67" s="36">
        <v>527.33333333333326</v>
      </c>
      <c r="I67" s="36">
        <v>537.56666666666661</v>
      </c>
      <c r="J67" s="36">
        <v>543.13333333333321</v>
      </c>
      <c r="K67" s="31">
        <v>532</v>
      </c>
      <c r="L67" s="31">
        <v>516.20000000000005</v>
      </c>
      <c r="M67" s="31">
        <v>27.121230000000001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2072.5</v>
      </c>
      <c r="D68" s="36">
        <v>2085.65</v>
      </c>
      <c r="E68" s="36">
        <v>2051.9</v>
      </c>
      <c r="F68" s="36">
        <v>2031.3000000000002</v>
      </c>
      <c r="G68" s="36">
        <v>1997.5500000000002</v>
      </c>
      <c r="H68" s="36">
        <v>2106.25</v>
      </c>
      <c r="I68" s="36">
        <v>2140</v>
      </c>
      <c r="J68" s="36">
        <v>2160.6</v>
      </c>
      <c r="K68" s="31">
        <v>2119.4</v>
      </c>
      <c r="L68" s="31">
        <v>2065.0500000000002</v>
      </c>
      <c r="M68" s="31">
        <v>1.8392999999999999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1960.05</v>
      </c>
      <c r="D69" s="36">
        <v>1969.6833333333334</v>
      </c>
      <c r="E69" s="36">
        <v>1945.4166666666667</v>
      </c>
      <c r="F69" s="36">
        <v>1930.7833333333333</v>
      </c>
      <c r="G69" s="36">
        <v>1906.5166666666667</v>
      </c>
      <c r="H69" s="36">
        <v>1984.3166666666668</v>
      </c>
      <c r="I69" s="36">
        <v>2008.5833333333333</v>
      </c>
      <c r="J69" s="36">
        <v>2023.2166666666669</v>
      </c>
      <c r="K69" s="31">
        <v>1993.95</v>
      </c>
      <c r="L69" s="31">
        <v>1955.05</v>
      </c>
      <c r="M69" s="31">
        <v>1.0626199999999999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402.6</v>
      </c>
      <c r="D70" s="36">
        <v>405.2</v>
      </c>
      <c r="E70" s="36">
        <v>398.4</v>
      </c>
      <c r="F70" s="36">
        <v>394.2</v>
      </c>
      <c r="G70" s="36">
        <v>387.4</v>
      </c>
      <c r="H70" s="36">
        <v>409.4</v>
      </c>
      <c r="I70" s="36">
        <v>416.20000000000005</v>
      </c>
      <c r="J70" s="36">
        <v>420.4</v>
      </c>
      <c r="K70" s="31">
        <v>412</v>
      </c>
      <c r="L70" s="31">
        <v>401</v>
      </c>
      <c r="M70" s="31">
        <v>6.1332300000000002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184.05</v>
      </c>
      <c r="D71" s="36">
        <v>183.43333333333331</v>
      </c>
      <c r="E71" s="36">
        <v>180.31666666666661</v>
      </c>
      <c r="F71" s="36">
        <v>176.58333333333329</v>
      </c>
      <c r="G71" s="36">
        <v>173.46666666666658</v>
      </c>
      <c r="H71" s="36">
        <v>187.16666666666663</v>
      </c>
      <c r="I71" s="36">
        <v>190.28333333333336</v>
      </c>
      <c r="J71" s="36">
        <v>194.01666666666665</v>
      </c>
      <c r="K71" s="31">
        <v>186.55</v>
      </c>
      <c r="L71" s="31">
        <v>179.7</v>
      </c>
      <c r="M71" s="31">
        <v>31.745439999999999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3346.05</v>
      </c>
      <c r="D72" s="36">
        <v>3364.9333333333329</v>
      </c>
      <c r="E72" s="36">
        <v>3321.1166666666659</v>
      </c>
      <c r="F72" s="36">
        <v>3296.1833333333329</v>
      </c>
      <c r="G72" s="36">
        <v>3252.3666666666659</v>
      </c>
      <c r="H72" s="36">
        <v>3389.8666666666659</v>
      </c>
      <c r="I72" s="36">
        <v>3433.6833333333325</v>
      </c>
      <c r="J72" s="36">
        <v>3458.6166666666659</v>
      </c>
      <c r="K72" s="31">
        <v>3408.75</v>
      </c>
      <c r="L72" s="31">
        <v>3340</v>
      </c>
      <c r="M72" s="31">
        <v>2.9289700000000001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5181.3</v>
      </c>
      <c r="D73" s="36">
        <v>5159.1166666666677</v>
      </c>
      <c r="E73" s="36">
        <v>5123.133333333335</v>
      </c>
      <c r="F73" s="36">
        <v>5064.9666666666672</v>
      </c>
      <c r="G73" s="36">
        <v>5028.9833333333345</v>
      </c>
      <c r="H73" s="36">
        <v>5217.2833333333356</v>
      </c>
      <c r="I73" s="36">
        <v>5253.2666666666673</v>
      </c>
      <c r="J73" s="36">
        <v>5311.4333333333361</v>
      </c>
      <c r="K73" s="31">
        <v>5195.1000000000004</v>
      </c>
      <c r="L73" s="31">
        <v>5100.95</v>
      </c>
      <c r="M73" s="31">
        <v>4.7793900000000002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574.85</v>
      </c>
      <c r="D74" s="36">
        <v>575.55000000000007</v>
      </c>
      <c r="E74" s="36">
        <v>564.30000000000018</v>
      </c>
      <c r="F74" s="36">
        <v>553.75000000000011</v>
      </c>
      <c r="G74" s="36">
        <v>542.50000000000023</v>
      </c>
      <c r="H74" s="36">
        <v>586.10000000000014</v>
      </c>
      <c r="I74" s="36">
        <v>597.34999999999991</v>
      </c>
      <c r="J74" s="36">
        <v>607.90000000000009</v>
      </c>
      <c r="K74" s="31">
        <v>586.79999999999995</v>
      </c>
      <c r="L74" s="31">
        <v>565</v>
      </c>
      <c r="M74" s="31">
        <v>112.6519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3639.45</v>
      </c>
      <c r="D75" s="36">
        <v>3640.35</v>
      </c>
      <c r="E75" s="36">
        <v>3620.1</v>
      </c>
      <c r="F75" s="36">
        <v>3600.75</v>
      </c>
      <c r="G75" s="36">
        <v>3580.5</v>
      </c>
      <c r="H75" s="36">
        <v>3659.7</v>
      </c>
      <c r="I75" s="36">
        <v>3679.95</v>
      </c>
      <c r="J75" s="36">
        <v>3699.2999999999997</v>
      </c>
      <c r="K75" s="31">
        <v>3660.6</v>
      </c>
      <c r="L75" s="31">
        <v>3621</v>
      </c>
      <c r="M75" s="31">
        <v>2.4246699999999999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5346.45</v>
      </c>
      <c r="D76" s="36">
        <v>5360.45</v>
      </c>
      <c r="E76" s="36">
        <v>5300.5</v>
      </c>
      <c r="F76" s="36">
        <v>5254.55</v>
      </c>
      <c r="G76" s="36">
        <v>5194.6000000000004</v>
      </c>
      <c r="H76" s="36">
        <v>5406.4</v>
      </c>
      <c r="I76" s="36">
        <v>5466.3499999999985</v>
      </c>
      <c r="J76" s="36">
        <v>5512.2999999999993</v>
      </c>
      <c r="K76" s="31">
        <v>5420.4</v>
      </c>
      <c r="L76" s="31">
        <v>5314.5</v>
      </c>
      <c r="M76" s="31">
        <v>2.7533300000000001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3282.25</v>
      </c>
      <c r="D77" s="36">
        <v>3290.7833333333333</v>
      </c>
      <c r="E77" s="36">
        <v>3266.4666666666667</v>
      </c>
      <c r="F77" s="36">
        <v>3250.6833333333334</v>
      </c>
      <c r="G77" s="36">
        <v>3226.3666666666668</v>
      </c>
      <c r="H77" s="36">
        <v>3306.5666666666666</v>
      </c>
      <c r="I77" s="36">
        <v>3330.8833333333332</v>
      </c>
      <c r="J77" s="36">
        <v>3346.6666666666665</v>
      </c>
      <c r="K77" s="31">
        <v>3315.1</v>
      </c>
      <c r="L77" s="31">
        <v>3275</v>
      </c>
      <c r="M77" s="31">
        <v>3.2563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3058.3</v>
      </c>
      <c r="D78" s="36">
        <v>3081.2999999999997</v>
      </c>
      <c r="E78" s="36">
        <v>3013.5999999999995</v>
      </c>
      <c r="F78" s="36">
        <v>2968.8999999999996</v>
      </c>
      <c r="G78" s="36">
        <v>2901.1999999999994</v>
      </c>
      <c r="H78" s="36">
        <v>3125.9999999999995</v>
      </c>
      <c r="I78" s="36">
        <v>3193.6999999999994</v>
      </c>
      <c r="J78" s="36">
        <v>3238.3999999999996</v>
      </c>
      <c r="K78" s="31">
        <v>3149</v>
      </c>
      <c r="L78" s="31">
        <v>3036.6</v>
      </c>
      <c r="M78" s="31">
        <v>2.9406599999999998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140.5</v>
      </c>
      <c r="D79" s="36">
        <v>140.5</v>
      </c>
      <c r="E79" s="36">
        <v>139.65</v>
      </c>
      <c r="F79" s="36">
        <v>138.80000000000001</v>
      </c>
      <c r="G79" s="36">
        <v>137.95000000000002</v>
      </c>
      <c r="H79" s="36">
        <v>141.35</v>
      </c>
      <c r="I79" s="36">
        <v>142.20000000000002</v>
      </c>
      <c r="J79" s="36">
        <v>143.04999999999998</v>
      </c>
      <c r="K79" s="31">
        <v>141.35</v>
      </c>
      <c r="L79" s="31">
        <v>139.65</v>
      </c>
      <c r="M79" s="31">
        <v>83.037819999999996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2729.6</v>
      </c>
      <c r="D80" s="36">
        <v>2741.5333333333328</v>
      </c>
      <c r="E80" s="36">
        <v>2708.1166666666659</v>
      </c>
      <c r="F80" s="36">
        <v>2686.6333333333332</v>
      </c>
      <c r="G80" s="36">
        <v>2653.2166666666662</v>
      </c>
      <c r="H80" s="36">
        <v>2763.0166666666655</v>
      </c>
      <c r="I80" s="36">
        <v>2796.4333333333325</v>
      </c>
      <c r="J80" s="36">
        <v>2817.9166666666652</v>
      </c>
      <c r="K80" s="31">
        <v>2774.95</v>
      </c>
      <c r="L80" s="31">
        <v>2720.05</v>
      </c>
      <c r="M80" s="31">
        <v>0.34781000000000001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327.3</v>
      </c>
      <c r="D81" s="36">
        <v>326.34999999999997</v>
      </c>
      <c r="E81" s="36">
        <v>323.94999999999993</v>
      </c>
      <c r="F81" s="36">
        <v>320.59999999999997</v>
      </c>
      <c r="G81" s="36">
        <v>318.19999999999993</v>
      </c>
      <c r="H81" s="36">
        <v>329.69999999999993</v>
      </c>
      <c r="I81" s="36">
        <v>332.09999999999991</v>
      </c>
      <c r="J81" s="36">
        <v>335.44999999999993</v>
      </c>
      <c r="K81" s="31">
        <v>328.75</v>
      </c>
      <c r="L81" s="31">
        <v>323</v>
      </c>
      <c r="M81" s="31">
        <v>20.615839999999999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117.6</v>
      </c>
      <c r="D82" s="36">
        <v>118.81666666666668</v>
      </c>
      <c r="E82" s="36">
        <v>116.18333333333335</v>
      </c>
      <c r="F82" s="36">
        <v>114.76666666666668</v>
      </c>
      <c r="G82" s="36">
        <v>112.13333333333335</v>
      </c>
      <c r="H82" s="36">
        <v>120.23333333333335</v>
      </c>
      <c r="I82" s="36">
        <v>122.86666666666667</v>
      </c>
      <c r="J82" s="36">
        <v>124.28333333333335</v>
      </c>
      <c r="K82" s="31">
        <v>121.45</v>
      </c>
      <c r="L82" s="31">
        <v>117.4</v>
      </c>
      <c r="M82" s="31">
        <v>159.59172000000001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1533.95</v>
      </c>
      <c r="D83" s="36">
        <v>1535.7166666666665</v>
      </c>
      <c r="E83" s="36">
        <v>1518.2333333333329</v>
      </c>
      <c r="F83" s="36">
        <v>1502.5166666666664</v>
      </c>
      <c r="G83" s="36">
        <v>1485.0333333333328</v>
      </c>
      <c r="H83" s="36">
        <v>1551.4333333333329</v>
      </c>
      <c r="I83" s="36">
        <v>1568.9166666666665</v>
      </c>
      <c r="J83" s="36">
        <v>1584.633333333333</v>
      </c>
      <c r="K83" s="31">
        <v>1553.2</v>
      </c>
      <c r="L83" s="31">
        <v>1520</v>
      </c>
      <c r="M83" s="31">
        <v>1.1165799999999999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974.65</v>
      </c>
      <c r="D84" s="36">
        <v>982.06666666666661</v>
      </c>
      <c r="E84" s="36">
        <v>965.68333333333317</v>
      </c>
      <c r="F84" s="36">
        <v>956.71666666666658</v>
      </c>
      <c r="G84" s="36">
        <v>940.33333333333314</v>
      </c>
      <c r="H84" s="36">
        <v>991.03333333333319</v>
      </c>
      <c r="I84" s="36">
        <v>1007.4166666666666</v>
      </c>
      <c r="J84" s="36">
        <v>1016.3833333333332</v>
      </c>
      <c r="K84" s="31">
        <v>998.45</v>
      </c>
      <c r="L84" s="31">
        <v>973.1</v>
      </c>
      <c r="M84" s="31">
        <v>4.3155999999999999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1664.25</v>
      </c>
      <c r="D85" s="36">
        <v>1674.0833333333333</v>
      </c>
      <c r="E85" s="36">
        <v>1650.1666666666665</v>
      </c>
      <c r="F85" s="36">
        <v>1636.0833333333333</v>
      </c>
      <c r="G85" s="36">
        <v>1612.1666666666665</v>
      </c>
      <c r="H85" s="36">
        <v>1688.1666666666665</v>
      </c>
      <c r="I85" s="36">
        <v>1712.083333333333</v>
      </c>
      <c r="J85" s="36">
        <v>1726.1666666666665</v>
      </c>
      <c r="K85" s="31">
        <v>1698</v>
      </c>
      <c r="L85" s="31">
        <v>1660</v>
      </c>
      <c r="M85" s="31">
        <v>4.8322200000000004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1868.55</v>
      </c>
      <c r="D86" s="36">
        <v>1875.6500000000003</v>
      </c>
      <c r="E86" s="36">
        <v>1854.3000000000006</v>
      </c>
      <c r="F86" s="36">
        <v>1840.0500000000004</v>
      </c>
      <c r="G86" s="36">
        <v>1818.7000000000007</v>
      </c>
      <c r="H86" s="36">
        <v>1889.9000000000005</v>
      </c>
      <c r="I86" s="36">
        <v>1911.2500000000005</v>
      </c>
      <c r="J86" s="36">
        <v>1925.5000000000005</v>
      </c>
      <c r="K86" s="31">
        <v>1897</v>
      </c>
      <c r="L86" s="31">
        <v>1861.4</v>
      </c>
      <c r="M86" s="31">
        <v>3.4762300000000002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404.9</v>
      </c>
      <c r="D87" s="36">
        <v>405.40000000000003</v>
      </c>
      <c r="E87" s="36">
        <v>401.75000000000006</v>
      </c>
      <c r="F87" s="36">
        <v>398.6</v>
      </c>
      <c r="G87" s="36">
        <v>394.95000000000005</v>
      </c>
      <c r="H87" s="36">
        <v>408.55000000000007</v>
      </c>
      <c r="I87" s="36">
        <v>412.20000000000005</v>
      </c>
      <c r="J87" s="36">
        <v>415.35000000000008</v>
      </c>
      <c r="K87" s="31">
        <v>409.05</v>
      </c>
      <c r="L87" s="31">
        <v>402.25</v>
      </c>
      <c r="M87" s="31">
        <v>7.6085099999999999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1822.7</v>
      </c>
      <c r="D88" s="36">
        <v>1824.4833333333333</v>
      </c>
      <c r="E88" s="36">
        <v>1817.2166666666667</v>
      </c>
      <c r="F88" s="36">
        <v>1811.7333333333333</v>
      </c>
      <c r="G88" s="36">
        <v>1804.4666666666667</v>
      </c>
      <c r="H88" s="36">
        <v>1829.9666666666667</v>
      </c>
      <c r="I88" s="36">
        <v>1837.2333333333336</v>
      </c>
      <c r="J88" s="36">
        <v>1842.7166666666667</v>
      </c>
      <c r="K88" s="31">
        <v>1831.75</v>
      </c>
      <c r="L88" s="31">
        <v>1819</v>
      </c>
      <c r="M88" s="31">
        <v>5.7563700000000004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1240.75</v>
      </c>
      <c r="D89" s="36">
        <v>1242.6666666666667</v>
      </c>
      <c r="E89" s="36">
        <v>1230.9333333333334</v>
      </c>
      <c r="F89" s="36">
        <v>1221.1166666666666</v>
      </c>
      <c r="G89" s="36">
        <v>1209.3833333333332</v>
      </c>
      <c r="H89" s="36">
        <v>1252.4833333333336</v>
      </c>
      <c r="I89" s="36">
        <v>1264.2166666666667</v>
      </c>
      <c r="J89" s="36">
        <v>1274.0333333333338</v>
      </c>
      <c r="K89" s="31">
        <v>1254.4000000000001</v>
      </c>
      <c r="L89" s="31">
        <v>1232.8499999999999</v>
      </c>
      <c r="M89" s="31">
        <v>7.7804700000000002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1258.95</v>
      </c>
      <c r="D90" s="36">
        <v>1266.7333333333333</v>
      </c>
      <c r="E90" s="36">
        <v>1247.5166666666667</v>
      </c>
      <c r="F90" s="36">
        <v>1236.0833333333333</v>
      </c>
      <c r="G90" s="36">
        <v>1216.8666666666666</v>
      </c>
      <c r="H90" s="36">
        <v>1278.1666666666667</v>
      </c>
      <c r="I90" s="36">
        <v>1297.3833333333334</v>
      </c>
      <c r="J90" s="36">
        <v>1308.8166666666668</v>
      </c>
      <c r="K90" s="31">
        <v>1285.95</v>
      </c>
      <c r="L90" s="31">
        <v>1255.3</v>
      </c>
      <c r="M90" s="31">
        <v>15.72719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2723.1</v>
      </c>
      <c r="D91" s="36">
        <v>2737.7000000000003</v>
      </c>
      <c r="E91" s="36">
        <v>2698.4000000000005</v>
      </c>
      <c r="F91" s="36">
        <v>2673.7000000000003</v>
      </c>
      <c r="G91" s="36">
        <v>2634.4000000000005</v>
      </c>
      <c r="H91" s="36">
        <v>2762.4000000000005</v>
      </c>
      <c r="I91" s="36">
        <v>2801.7000000000007</v>
      </c>
      <c r="J91" s="36">
        <v>2826.4000000000005</v>
      </c>
      <c r="K91" s="31">
        <v>2777</v>
      </c>
      <c r="L91" s="31">
        <v>2713</v>
      </c>
      <c r="M91" s="31">
        <v>2.4731299999999998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1474.5</v>
      </c>
      <c r="D92" s="36">
        <v>1471.3999999999999</v>
      </c>
      <c r="E92" s="36">
        <v>1465.3499999999997</v>
      </c>
      <c r="F92" s="36">
        <v>1456.1999999999998</v>
      </c>
      <c r="G92" s="36">
        <v>1450.1499999999996</v>
      </c>
      <c r="H92" s="36">
        <v>1480.5499999999997</v>
      </c>
      <c r="I92" s="36">
        <v>1486.6</v>
      </c>
      <c r="J92" s="36">
        <v>1495.7499999999998</v>
      </c>
      <c r="K92" s="31">
        <v>1477.45</v>
      </c>
      <c r="L92" s="31">
        <v>1462.25</v>
      </c>
      <c r="M92" s="31">
        <v>169.38732999999999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620.04999999999995</v>
      </c>
      <c r="D93" s="36">
        <v>620.30000000000007</v>
      </c>
      <c r="E93" s="36">
        <v>616.65000000000009</v>
      </c>
      <c r="F93" s="36">
        <v>613.25</v>
      </c>
      <c r="G93" s="36">
        <v>609.6</v>
      </c>
      <c r="H93" s="36">
        <v>623.70000000000016</v>
      </c>
      <c r="I93" s="36">
        <v>627.35</v>
      </c>
      <c r="J93" s="36">
        <v>630.75000000000023</v>
      </c>
      <c r="K93" s="31">
        <v>623.95000000000005</v>
      </c>
      <c r="L93" s="31">
        <v>616.9</v>
      </c>
      <c r="M93" s="31">
        <v>19.477399999999999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3092.45</v>
      </c>
      <c r="D94" s="36">
        <v>3104.2166666666672</v>
      </c>
      <c r="E94" s="36">
        <v>3063.7833333333342</v>
      </c>
      <c r="F94" s="36">
        <v>3035.1166666666672</v>
      </c>
      <c r="G94" s="36">
        <v>2994.6833333333343</v>
      </c>
      <c r="H94" s="36">
        <v>3132.8833333333341</v>
      </c>
      <c r="I94" s="36">
        <v>3173.3166666666666</v>
      </c>
      <c r="J94" s="36">
        <v>3201.983333333334</v>
      </c>
      <c r="K94" s="31">
        <v>3144.65</v>
      </c>
      <c r="L94" s="31">
        <v>3075.55</v>
      </c>
      <c r="M94" s="31">
        <v>4.7345499999999996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462.7</v>
      </c>
      <c r="D95" s="36">
        <v>461.56666666666666</v>
      </c>
      <c r="E95" s="36">
        <v>457.13333333333333</v>
      </c>
      <c r="F95" s="36">
        <v>451.56666666666666</v>
      </c>
      <c r="G95" s="36">
        <v>447.13333333333333</v>
      </c>
      <c r="H95" s="36">
        <v>467.13333333333333</v>
      </c>
      <c r="I95" s="36">
        <v>471.56666666666661</v>
      </c>
      <c r="J95" s="36">
        <v>477.13333333333333</v>
      </c>
      <c r="K95" s="31">
        <v>466</v>
      </c>
      <c r="L95" s="31">
        <v>456</v>
      </c>
      <c r="M95" s="31">
        <v>49.315379999999998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251.95</v>
      </c>
      <c r="D96" s="36">
        <v>251.98333333333332</v>
      </c>
      <c r="E96" s="36">
        <v>249.36666666666665</v>
      </c>
      <c r="F96" s="36">
        <v>246.78333333333333</v>
      </c>
      <c r="G96" s="36">
        <v>244.16666666666666</v>
      </c>
      <c r="H96" s="36">
        <v>254.56666666666663</v>
      </c>
      <c r="I96" s="36">
        <v>257.18333333333328</v>
      </c>
      <c r="J96" s="36">
        <v>259.76666666666665</v>
      </c>
      <c r="K96" s="31">
        <v>254.6</v>
      </c>
      <c r="L96" s="31">
        <v>249.4</v>
      </c>
      <c r="M96" s="31">
        <v>31.66808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2472.25</v>
      </c>
      <c r="D97" s="36">
        <v>2477.6666666666665</v>
      </c>
      <c r="E97" s="36">
        <v>2461.3833333333332</v>
      </c>
      <c r="F97" s="36">
        <v>2450.5166666666669</v>
      </c>
      <c r="G97" s="36">
        <v>2434.2333333333336</v>
      </c>
      <c r="H97" s="36">
        <v>2488.5333333333328</v>
      </c>
      <c r="I97" s="36">
        <v>2504.8166666666666</v>
      </c>
      <c r="J97" s="36">
        <v>2515.6833333333325</v>
      </c>
      <c r="K97" s="31">
        <v>2493.9499999999998</v>
      </c>
      <c r="L97" s="31">
        <v>2466.8000000000002</v>
      </c>
      <c r="M97" s="31">
        <v>12.67131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292.5</v>
      </c>
      <c r="D98" s="36">
        <v>293.26666666666665</v>
      </c>
      <c r="E98" s="36">
        <v>290.38333333333333</v>
      </c>
      <c r="F98" s="36">
        <v>288.26666666666665</v>
      </c>
      <c r="G98" s="36">
        <v>285.38333333333333</v>
      </c>
      <c r="H98" s="36">
        <v>295.38333333333333</v>
      </c>
      <c r="I98" s="36">
        <v>298.26666666666665</v>
      </c>
      <c r="J98" s="36">
        <v>300.38333333333333</v>
      </c>
      <c r="K98" s="31">
        <v>296.14999999999998</v>
      </c>
      <c r="L98" s="31">
        <v>291.14999999999998</v>
      </c>
      <c r="M98" s="31">
        <v>3.15882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35908.050000000003</v>
      </c>
      <c r="D99" s="36">
        <v>35955.683333333334</v>
      </c>
      <c r="E99" s="36">
        <v>35676.366666666669</v>
      </c>
      <c r="F99" s="36">
        <v>35444.683333333334</v>
      </c>
      <c r="G99" s="36">
        <v>35165.366666666669</v>
      </c>
      <c r="H99" s="36">
        <v>36187.366666666669</v>
      </c>
      <c r="I99" s="36">
        <v>36466.683333333334</v>
      </c>
      <c r="J99" s="36">
        <v>36698.366666666669</v>
      </c>
      <c r="K99" s="31">
        <v>36235</v>
      </c>
      <c r="L99" s="31">
        <v>35724</v>
      </c>
      <c r="M99" s="31">
        <v>1.694E-2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914.05</v>
      </c>
      <c r="D100" s="36">
        <v>913.65</v>
      </c>
      <c r="E100" s="36">
        <v>909.69999999999993</v>
      </c>
      <c r="F100" s="36">
        <v>905.34999999999991</v>
      </c>
      <c r="G100" s="36">
        <v>901.39999999999986</v>
      </c>
      <c r="H100" s="36">
        <v>918</v>
      </c>
      <c r="I100" s="36">
        <v>921.95</v>
      </c>
      <c r="J100" s="36">
        <v>926.30000000000007</v>
      </c>
      <c r="K100" s="31">
        <v>917.6</v>
      </c>
      <c r="L100" s="31">
        <v>909.3</v>
      </c>
      <c r="M100" s="31">
        <v>129.27203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1357.8</v>
      </c>
      <c r="D101" s="36">
        <v>1366</v>
      </c>
      <c r="E101" s="36">
        <v>1346.6</v>
      </c>
      <c r="F101" s="36">
        <v>1335.3999999999999</v>
      </c>
      <c r="G101" s="36">
        <v>1315.9999999999998</v>
      </c>
      <c r="H101" s="36">
        <v>1377.2</v>
      </c>
      <c r="I101" s="36">
        <v>1396.6000000000001</v>
      </c>
      <c r="J101" s="36">
        <v>1407.8000000000002</v>
      </c>
      <c r="K101" s="31">
        <v>1385.4</v>
      </c>
      <c r="L101" s="31">
        <v>1354.8</v>
      </c>
      <c r="M101" s="31">
        <v>1.9700800000000001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515.35</v>
      </c>
      <c r="D102" s="36">
        <v>519.51666666666665</v>
      </c>
      <c r="E102" s="36">
        <v>510.0333333333333</v>
      </c>
      <c r="F102" s="36">
        <v>504.7166666666667</v>
      </c>
      <c r="G102" s="36">
        <v>495.23333333333335</v>
      </c>
      <c r="H102" s="36">
        <v>524.83333333333326</v>
      </c>
      <c r="I102" s="36">
        <v>534.31666666666661</v>
      </c>
      <c r="J102" s="36">
        <v>539.63333333333321</v>
      </c>
      <c r="K102" s="31">
        <v>529</v>
      </c>
      <c r="L102" s="31">
        <v>514.20000000000005</v>
      </c>
      <c r="M102" s="31">
        <v>6.8604700000000003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12.8</v>
      </c>
      <c r="D103" s="36">
        <v>12.716666666666669</v>
      </c>
      <c r="E103" s="36">
        <v>11.883333333333336</v>
      </c>
      <c r="F103" s="36">
        <v>10.966666666666669</v>
      </c>
      <c r="G103" s="36">
        <v>10.133333333333336</v>
      </c>
      <c r="H103" s="36">
        <v>13.633333333333336</v>
      </c>
      <c r="I103" s="36">
        <v>14.466666666666669</v>
      </c>
      <c r="J103" s="36">
        <v>15.383333333333336</v>
      </c>
      <c r="K103" s="31">
        <v>13.55</v>
      </c>
      <c r="L103" s="31">
        <v>11.8</v>
      </c>
      <c r="M103" s="31">
        <v>9720.5299900000009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81.099999999999994</v>
      </c>
      <c r="D104" s="36">
        <v>81.616666666666674</v>
      </c>
      <c r="E104" s="36">
        <v>80.283333333333346</v>
      </c>
      <c r="F104" s="36">
        <v>79.466666666666669</v>
      </c>
      <c r="G104" s="36">
        <v>78.13333333333334</v>
      </c>
      <c r="H104" s="36">
        <v>82.433333333333351</v>
      </c>
      <c r="I104" s="36">
        <v>83.766666666666666</v>
      </c>
      <c r="J104" s="36">
        <v>84.583333333333357</v>
      </c>
      <c r="K104" s="31">
        <v>82.95</v>
      </c>
      <c r="L104" s="31">
        <v>80.8</v>
      </c>
      <c r="M104" s="31">
        <v>287.86957999999998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381.15</v>
      </c>
      <c r="D105" s="36">
        <v>380.7833333333333</v>
      </c>
      <c r="E105" s="36">
        <v>376.06666666666661</v>
      </c>
      <c r="F105" s="36">
        <v>370.98333333333329</v>
      </c>
      <c r="G105" s="36">
        <v>366.26666666666659</v>
      </c>
      <c r="H105" s="36">
        <v>385.86666666666662</v>
      </c>
      <c r="I105" s="36">
        <v>390.58333333333331</v>
      </c>
      <c r="J105" s="36">
        <v>395.66666666666663</v>
      </c>
      <c r="K105" s="31">
        <v>385.5</v>
      </c>
      <c r="L105" s="31">
        <v>375.7</v>
      </c>
      <c r="M105" s="31">
        <v>37.362729999999999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389.1</v>
      </c>
      <c r="D106" s="36">
        <v>388.01666666666665</v>
      </c>
      <c r="E106" s="36">
        <v>385.08333333333331</v>
      </c>
      <c r="F106" s="36">
        <v>381.06666666666666</v>
      </c>
      <c r="G106" s="36">
        <v>378.13333333333333</v>
      </c>
      <c r="H106" s="36">
        <v>392.0333333333333</v>
      </c>
      <c r="I106" s="36">
        <v>394.9666666666667</v>
      </c>
      <c r="J106" s="36">
        <v>398.98333333333329</v>
      </c>
      <c r="K106" s="31">
        <v>390.95</v>
      </c>
      <c r="L106" s="31">
        <v>384</v>
      </c>
      <c r="M106" s="31">
        <v>25.701509999999999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431</v>
      </c>
      <c r="D107" s="36">
        <v>426.5333333333333</v>
      </c>
      <c r="E107" s="36">
        <v>420.61666666666662</v>
      </c>
      <c r="F107" s="36">
        <v>410.23333333333329</v>
      </c>
      <c r="G107" s="36">
        <v>404.31666666666661</v>
      </c>
      <c r="H107" s="36">
        <v>436.91666666666663</v>
      </c>
      <c r="I107" s="36">
        <v>442.83333333333337</v>
      </c>
      <c r="J107" s="36">
        <v>453.21666666666664</v>
      </c>
      <c r="K107" s="31">
        <v>432.45</v>
      </c>
      <c r="L107" s="31">
        <v>416.15</v>
      </c>
      <c r="M107" s="31">
        <v>13.63862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2418.8000000000002</v>
      </c>
      <c r="D108" s="36">
        <v>2435.4666666666667</v>
      </c>
      <c r="E108" s="36">
        <v>2398.0833333333335</v>
      </c>
      <c r="F108" s="36">
        <v>2377.3666666666668</v>
      </c>
      <c r="G108" s="36">
        <v>2339.9833333333336</v>
      </c>
      <c r="H108" s="36">
        <v>2456.1833333333334</v>
      </c>
      <c r="I108" s="36">
        <v>2493.5666666666666</v>
      </c>
      <c r="J108" s="36">
        <v>2514.2833333333333</v>
      </c>
      <c r="K108" s="31">
        <v>2472.85</v>
      </c>
      <c r="L108" s="31">
        <v>2414.75</v>
      </c>
      <c r="M108" s="31">
        <v>3.42997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1432.6</v>
      </c>
      <c r="D109" s="36">
        <v>1435.1166666666668</v>
      </c>
      <c r="E109" s="36">
        <v>1424.6333333333337</v>
      </c>
      <c r="F109" s="36">
        <v>1416.666666666667</v>
      </c>
      <c r="G109" s="36">
        <v>1406.1833333333338</v>
      </c>
      <c r="H109" s="36">
        <v>1443.0833333333335</v>
      </c>
      <c r="I109" s="36">
        <v>1453.5666666666666</v>
      </c>
      <c r="J109" s="36">
        <v>1461.5333333333333</v>
      </c>
      <c r="K109" s="31">
        <v>1445.6</v>
      </c>
      <c r="L109" s="31">
        <v>1427.15</v>
      </c>
      <c r="M109" s="31">
        <v>26.584389999999999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180.6</v>
      </c>
      <c r="D110" s="36">
        <v>178.91666666666666</v>
      </c>
      <c r="E110" s="36">
        <v>174.13333333333333</v>
      </c>
      <c r="F110" s="36">
        <v>167.66666666666666</v>
      </c>
      <c r="G110" s="36">
        <v>162.88333333333333</v>
      </c>
      <c r="H110" s="36">
        <v>185.38333333333333</v>
      </c>
      <c r="I110" s="36">
        <v>190.16666666666669</v>
      </c>
      <c r="J110" s="36">
        <v>196.63333333333333</v>
      </c>
      <c r="K110" s="31">
        <v>183.7</v>
      </c>
      <c r="L110" s="31">
        <v>172.45</v>
      </c>
      <c r="M110" s="31">
        <v>209.34573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1354.15</v>
      </c>
      <c r="D111" s="36">
        <v>1361.0833333333335</v>
      </c>
      <c r="E111" s="36">
        <v>1344.7166666666669</v>
      </c>
      <c r="F111" s="36">
        <v>1335.2833333333335</v>
      </c>
      <c r="G111" s="36">
        <v>1318.916666666667</v>
      </c>
      <c r="H111" s="36">
        <v>1370.5166666666669</v>
      </c>
      <c r="I111" s="36">
        <v>1386.8833333333337</v>
      </c>
      <c r="J111" s="36">
        <v>1396.3166666666668</v>
      </c>
      <c r="K111" s="31">
        <v>1377.45</v>
      </c>
      <c r="L111" s="31">
        <v>1351.65</v>
      </c>
      <c r="M111" s="31">
        <v>30.90672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92.45</v>
      </c>
      <c r="D112" s="36">
        <v>91.966666666666654</v>
      </c>
      <c r="E112" s="36">
        <v>90.933333333333309</v>
      </c>
      <c r="F112" s="36">
        <v>89.416666666666657</v>
      </c>
      <c r="G112" s="36">
        <v>88.383333333333312</v>
      </c>
      <c r="H112" s="36">
        <v>93.483333333333306</v>
      </c>
      <c r="I112" s="36">
        <v>94.516666666666637</v>
      </c>
      <c r="J112" s="36">
        <v>96.033333333333303</v>
      </c>
      <c r="K112" s="31">
        <v>93</v>
      </c>
      <c r="L112" s="31">
        <v>90.45</v>
      </c>
      <c r="M112" s="31">
        <v>540.27867000000003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978.75</v>
      </c>
      <c r="D113" s="36">
        <v>980.91666666666663</v>
      </c>
      <c r="E113" s="36">
        <v>969.88333333333321</v>
      </c>
      <c r="F113" s="36">
        <v>961.01666666666654</v>
      </c>
      <c r="G113" s="36">
        <v>949.98333333333312</v>
      </c>
      <c r="H113" s="36">
        <v>989.7833333333333</v>
      </c>
      <c r="I113" s="36">
        <v>1000.8166666666668</v>
      </c>
      <c r="J113" s="36">
        <v>1009.6833333333334</v>
      </c>
      <c r="K113" s="31">
        <v>991.95</v>
      </c>
      <c r="L113" s="31">
        <v>972.05</v>
      </c>
      <c r="M113" s="31">
        <v>1.7575700000000001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652.85</v>
      </c>
      <c r="D114" s="36">
        <v>658.2833333333333</v>
      </c>
      <c r="E114" s="36">
        <v>646.56666666666661</v>
      </c>
      <c r="F114" s="36">
        <v>640.2833333333333</v>
      </c>
      <c r="G114" s="36">
        <v>628.56666666666661</v>
      </c>
      <c r="H114" s="36">
        <v>664.56666666666661</v>
      </c>
      <c r="I114" s="36">
        <v>676.2833333333333</v>
      </c>
      <c r="J114" s="36">
        <v>682.56666666666661</v>
      </c>
      <c r="K114" s="31">
        <v>670</v>
      </c>
      <c r="L114" s="31">
        <v>652</v>
      </c>
      <c r="M114" s="31">
        <v>8.4003700000000006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72.95</v>
      </c>
      <c r="D115" s="36">
        <v>72.95</v>
      </c>
      <c r="E115" s="36">
        <v>72.5</v>
      </c>
      <c r="F115" s="36">
        <v>72.05</v>
      </c>
      <c r="G115" s="36">
        <v>71.599999999999994</v>
      </c>
      <c r="H115" s="36">
        <v>73.400000000000006</v>
      </c>
      <c r="I115" s="36">
        <v>73.850000000000023</v>
      </c>
      <c r="J115" s="36">
        <v>74.300000000000011</v>
      </c>
      <c r="K115" s="31">
        <v>73.400000000000006</v>
      </c>
      <c r="L115" s="31">
        <v>72.5</v>
      </c>
      <c r="M115" s="31">
        <v>171.72572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428.1</v>
      </c>
      <c r="D116" s="36">
        <v>428.23333333333335</v>
      </c>
      <c r="E116" s="36">
        <v>425.36666666666667</v>
      </c>
      <c r="F116" s="36">
        <v>422.63333333333333</v>
      </c>
      <c r="G116" s="36">
        <v>419.76666666666665</v>
      </c>
      <c r="H116" s="36">
        <v>430.9666666666667</v>
      </c>
      <c r="I116" s="36">
        <v>433.83333333333337</v>
      </c>
      <c r="J116" s="36">
        <v>436.56666666666672</v>
      </c>
      <c r="K116" s="31">
        <v>431.1</v>
      </c>
      <c r="L116" s="31">
        <v>425.5</v>
      </c>
      <c r="M116" s="31">
        <v>79.902450000000002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585.04999999999995</v>
      </c>
      <c r="D117" s="36">
        <v>595.09999999999991</v>
      </c>
      <c r="E117" s="36">
        <v>571.54999999999984</v>
      </c>
      <c r="F117" s="36">
        <v>558.04999999999995</v>
      </c>
      <c r="G117" s="36">
        <v>534.49999999999989</v>
      </c>
      <c r="H117" s="36">
        <v>608.5999999999998</v>
      </c>
      <c r="I117" s="36">
        <v>632.15</v>
      </c>
      <c r="J117" s="36">
        <v>645.64999999999975</v>
      </c>
      <c r="K117" s="31">
        <v>618.65</v>
      </c>
      <c r="L117" s="31">
        <v>581.6</v>
      </c>
      <c r="M117" s="31">
        <v>122.09864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376.95</v>
      </c>
      <c r="D118" s="36">
        <v>379.91666666666669</v>
      </c>
      <c r="E118" s="36">
        <v>372.13333333333338</v>
      </c>
      <c r="F118" s="36">
        <v>367.31666666666672</v>
      </c>
      <c r="G118" s="36">
        <v>359.53333333333342</v>
      </c>
      <c r="H118" s="36">
        <v>384.73333333333335</v>
      </c>
      <c r="I118" s="36">
        <v>392.51666666666665</v>
      </c>
      <c r="J118" s="36">
        <v>397.33333333333331</v>
      </c>
      <c r="K118" s="31">
        <v>387.7</v>
      </c>
      <c r="L118" s="31">
        <v>375.1</v>
      </c>
      <c r="M118" s="31">
        <v>25.760339999999999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724.45</v>
      </c>
      <c r="D119" s="36">
        <v>728.25</v>
      </c>
      <c r="E119" s="36">
        <v>719.2</v>
      </c>
      <c r="F119" s="36">
        <v>713.95</v>
      </c>
      <c r="G119" s="36">
        <v>704.90000000000009</v>
      </c>
      <c r="H119" s="36">
        <v>733.5</v>
      </c>
      <c r="I119" s="36">
        <v>742.55</v>
      </c>
      <c r="J119" s="36">
        <v>747.8</v>
      </c>
      <c r="K119" s="31">
        <v>737.3</v>
      </c>
      <c r="L119" s="31">
        <v>723</v>
      </c>
      <c r="M119" s="31">
        <v>18.451070000000001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498.75</v>
      </c>
      <c r="D120" s="36">
        <v>499.36666666666662</v>
      </c>
      <c r="E120" s="36">
        <v>495.08333333333326</v>
      </c>
      <c r="F120" s="36">
        <v>491.41666666666663</v>
      </c>
      <c r="G120" s="36">
        <v>487.13333333333327</v>
      </c>
      <c r="H120" s="36">
        <v>503.03333333333325</v>
      </c>
      <c r="I120" s="36">
        <v>507.31666666666666</v>
      </c>
      <c r="J120" s="36">
        <v>510.98333333333323</v>
      </c>
      <c r="K120" s="31">
        <v>503.65</v>
      </c>
      <c r="L120" s="31">
        <v>495.7</v>
      </c>
      <c r="M120" s="31">
        <v>7.58995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1724.4</v>
      </c>
      <c r="D121" s="36">
        <v>1726.0666666666668</v>
      </c>
      <c r="E121" s="36">
        <v>1716.1833333333336</v>
      </c>
      <c r="F121" s="36">
        <v>1707.9666666666667</v>
      </c>
      <c r="G121" s="36">
        <v>1698.0833333333335</v>
      </c>
      <c r="H121" s="36">
        <v>1734.2833333333338</v>
      </c>
      <c r="I121" s="36">
        <v>1744.166666666667</v>
      </c>
      <c r="J121" s="36">
        <v>1752.3833333333339</v>
      </c>
      <c r="K121" s="31">
        <v>1735.95</v>
      </c>
      <c r="L121" s="31">
        <v>1717.85</v>
      </c>
      <c r="M121" s="31">
        <v>25.28105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131.85</v>
      </c>
      <c r="D122" s="36">
        <v>132.65</v>
      </c>
      <c r="E122" s="36">
        <v>130.65</v>
      </c>
      <c r="F122" s="36">
        <v>129.44999999999999</v>
      </c>
      <c r="G122" s="36">
        <v>127.44999999999999</v>
      </c>
      <c r="H122" s="36">
        <v>133.85000000000002</v>
      </c>
      <c r="I122" s="36">
        <v>135.85000000000002</v>
      </c>
      <c r="J122" s="36">
        <v>137.05000000000004</v>
      </c>
      <c r="K122" s="31">
        <v>134.65</v>
      </c>
      <c r="L122" s="31">
        <v>131.44999999999999</v>
      </c>
      <c r="M122" s="31">
        <v>31.689959999999999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2380.6999999999998</v>
      </c>
      <c r="D123" s="36">
        <v>2393.1833333333329</v>
      </c>
      <c r="E123" s="36">
        <v>2347.4166666666661</v>
      </c>
      <c r="F123" s="36">
        <v>2314.1333333333332</v>
      </c>
      <c r="G123" s="36">
        <v>2268.3666666666663</v>
      </c>
      <c r="H123" s="36">
        <v>2426.4666666666658</v>
      </c>
      <c r="I123" s="36">
        <v>2472.2333333333331</v>
      </c>
      <c r="J123" s="36">
        <v>2505.5166666666655</v>
      </c>
      <c r="K123" s="31">
        <v>2438.9499999999998</v>
      </c>
      <c r="L123" s="31">
        <v>2359.9</v>
      </c>
      <c r="M123" s="31">
        <v>4.8660899999999998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358.9</v>
      </c>
      <c r="D124" s="36">
        <v>359.51666666666665</v>
      </c>
      <c r="E124" s="36">
        <v>356.0333333333333</v>
      </c>
      <c r="F124" s="36">
        <v>353.16666666666663</v>
      </c>
      <c r="G124" s="36">
        <v>349.68333333333328</v>
      </c>
      <c r="H124" s="36">
        <v>362.38333333333333</v>
      </c>
      <c r="I124" s="36">
        <v>365.86666666666667</v>
      </c>
      <c r="J124" s="36">
        <v>368.73333333333335</v>
      </c>
      <c r="K124" s="31">
        <v>363</v>
      </c>
      <c r="L124" s="31">
        <v>356.65</v>
      </c>
      <c r="M124" s="31">
        <v>8.4835700000000003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457.35</v>
      </c>
      <c r="D125" s="36">
        <v>459.31666666666666</v>
      </c>
      <c r="E125" s="36">
        <v>453.2833333333333</v>
      </c>
      <c r="F125" s="36">
        <v>449.21666666666664</v>
      </c>
      <c r="G125" s="36">
        <v>443.18333333333328</v>
      </c>
      <c r="H125" s="36">
        <v>463.38333333333333</v>
      </c>
      <c r="I125" s="36">
        <v>469.41666666666674</v>
      </c>
      <c r="J125" s="36">
        <v>473.48333333333335</v>
      </c>
      <c r="K125" s="31">
        <v>465.35</v>
      </c>
      <c r="L125" s="31">
        <v>455.25</v>
      </c>
      <c r="M125" s="31">
        <v>34.603879999999997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600</v>
      </c>
      <c r="D126" s="36">
        <v>602.2833333333333</v>
      </c>
      <c r="E126" s="36">
        <v>596.71666666666658</v>
      </c>
      <c r="F126" s="36">
        <v>593.43333333333328</v>
      </c>
      <c r="G126" s="36">
        <v>587.86666666666656</v>
      </c>
      <c r="H126" s="36">
        <v>605.56666666666661</v>
      </c>
      <c r="I126" s="36">
        <v>611.13333333333321</v>
      </c>
      <c r="J126" s="36">
        <v>614.41666666666663</v>
      </c>
      <c r="K126" s="31">
        <v>607.85</v>
      </c>
      <c r="L126" s="31">
        <v>599</v>
      </c>
      <c r="M126" s="31">
        <v>5.49716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2895.3</v>
      </c>
      <c r="D127" s="36">
        <v>2916.5</v>
      </c>
      <c r="E127" s="36">
        <v>2849.85</v>
      </c>
      <c r="F127" s="36">
        <v>2804.4</v>
      </c>
      <c r="G127" s="36">
        <v>2737.75</v>
      </c>
      <c r="H127" s="36">
        <v>2961.95</v>
      </c>
      <c r="I127" s="36">
        <v>3028.5999999999995</v>
      </c>
      <c r="J127" s="36">
        <v>3074.0499999999997</v>
      </c>
      <c r="K127" s="31">
        <v>2983.15</v>
      </c>
      <c r="L127" s="31">
        <v>2871.05</v>
      </c>
      <c r="M127" s="31">
        <v>38.755949999999999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4998.7</v>
      </c>
      <c r="D128" s="36">
        <v>5031.25</v>
      </c>
      <c r="E128" s="36">
        <v>4956.5</v>
      </c>
      <c r="F128" s="36">
        <v>4914.3</v>
      </c>
      <c r="G128" s="36">
        <v>4839.55</v>
      </c>
      <c r="H128" s="36">
        <v>5073.45</v>
      </c>
      <c r="I128" s="36">
        <v>5148.2</v>
      </c>
      <c r="J128" s="36">
        <v>5190.3999999999996</v>
      </c>
      <c r="K128" s="31">
        <v>5106</v>
      </c>
      <c r="L128" s="31">
        <v>4989.05</v>
      </c>
      <c r="M128" s="31">
        <v>3.23448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4165.55</v>
      </c>
      <c r="D129" s="36">
        <v>4176.6499999999996</v>
      </c>
      <c r="E129" s="36">
        <v>4144.0499999999993</v>
      </c>
      <c r="F129" s="36">
        <v>4122.5499999999993</v>
      </c>
      <c r="G129" s="36">
        <v>4089.9499999999989</v>
      </c>
      <c r="H129" s="36">
        <v>4198.1499999999996</v>
      </c>
      <c r="I129" s="36">
        <v>4230.75</v>
      </c>
      <c r="J129" s="36">
        <v>4252.25</v>
      </c>
      <c r="K129" s="31">
        <v>4209.25</v>
      </c>
      <c r="L129" s="31">
        <v>4155.1499999999996</v>
      </c>
      <c r="M129" s="31">
        <v>0.88351999999999997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1132.75</v>
      </c>
      <c r="D130" s="36">
        <v>1134.3166666666666</v>
      </c>
      <c r="E130" s="36">
        <v>1126.4333333333332</v>
      </c>
      <c r="F130" s="36">
        <v>1120.1166666666666</v>
      </c>
      <c r="G130" s="36">
        <v>1112.2333333333331</v>
      </c>
      <c r="H130" s="36">
        <v>1140.6333333333332</v>
      </c>
      <c r="I130" s="36">
        <v>1148.5166666666664</v>
      </c>
      <c r="J130" s="36">
        <v>1154.8333333333333</v>
      </c>
      <c r="K130" s="31">
        <v>1142.2</v>
      </c>
      <c r="L130" s="31">
        <v>1128</v>
      </c>
      <c r="M130" s="31">
        <v>10.372339999999999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1454.6</v>
      </c>
      <c r="D131" s="36">
        <v>1463.2</v>
      </c>
      <c r="E131" s="36">
        <v>1441.4</v>
      </c>
      <c r="F131" s="36">
        <v>1428.2</v>
      </c>
      <c r="G131" s="36">
        <v>1406.4</v>
      </c>
      <c r="H131" s="36">
        <v>1476.4</v>
      </c>
      <c r="I131" s="36">
        <v>1498.1999999999998</v>
      </c>
      <c r="J131" s="36">
        <v>1511.4</v>
      </c>
      <c r="K131" s="31">
        <v>1485</v>
      </c>
      <c r="L131" s="31">
        <v>1450</v>
      </c>
      <c r="M131" s="31">
        <v>26.275359999999999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246.9</v>
      </c>
      <c r="D132" s="36">
        <v>247.11666666666667</v>
      </c>
      <c r="E132" s="36">
        <v>244.33333333333334</v>
      </c>
      <c r="F132" s="36">
        <v>241.76666666666668</v>
      </c>
      <c r="G132" s="36">
        <v>238.98333333333335</v>
      </c>
      <c r="H132" s="36">
        <v>249.68333333333334</v>
      </c>
      <c r="I132" s="36">
        <v>252.46666666666664</v>
      </c>
      <c r="J132" s="36">
        <v>255.03333333333333</v>
      </c>
      <c r="K132" s="31">
        <v>249.9</v>
      </c>
      <c r="L132" s="31">
        <v>244.55</v>
      </c>
      <c r="M132" s="31">
        <v>44.276899999999998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1743.6</v>
      </c>
      <c r="D133" s="36">
        <v>1727.2166666666665</v>
      </c>
      <c r="E133" s="36">
        <v>1699.4333333333329</v>
      </c>
      <c r="F133" s="36">
        <v>1655.2666666666664</v>
      </c>
      <c r="G133" s="36">
        <v>1627.4833333333329</v>
      </c>
      <c r="H133" s="36">
        <v>1771.383333333333</v>
      </c>
      <c r="I133" s="36">
        <v>1799.1666666666663</v>
      </c>
      <c r="J133" s="36">
        <v>1843.333333333333</v>
      </c>
      <c r="K133" s="31">
        <v>1755</v>
      </c>
      <c r="L133" s="31">
        <v>1683.05</v>
      </c>
      <c r="M133" s="31">
        <v>3.0322800000000001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535.04999999999995</v>
      </c>
      <c r="D134" s="36">
        <v>537.7833333333333</v>
      </c>
      <c r="E134" s="36">
        <v>529.81666666666661</v>
      </c>
      <c r="F134" s="36">
        <v>524.58333333333326</v>
      </c>
      <c r="G134" s="36">
        <v>516.61666666666656</v>
      </c>
      <c r="H134" s="36">
        <v>543.01666666666665</v>
      </c>
      <c r="I134" s="36">
        <v>550.98333333333335</v>
      </c>
      <c r="J134" s="36">
        <v>556.2166666666667</v>
      </c>
      <c r="K134" s="31">
        <v>545.75</v>
      </c>
      <c r="L134" s="31">
        <v>532.54999999999995</v>
      </c>
      <c r="M134" s="31">
        <v>7.6607900000000004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10227.75</v>
      </c>
      <c r="D135" s="36">
        <v>10279.533333333333</v>
      </c>
      <c r="E135" s="36">
        <v>10136.866666666665</v>
      </c>
      <c r="F135" s="36">
        <v>10045.983333333332</v>
      </c>
      <c r="G135" s="36">
        <v>9903.3166666666639</v>
      </c>
      <c r="H135" s="36">
        <v>10370.416666666666</v>
      </c>
      <c r="I135" s="36">
        <v>10513.083333333334</v>
      </c>
      <c r="J135" s="36">
        <v>10603.966666666667</v>
      </c>
      <c r="K135" s="31">
        <v>10422.200000000001</v>
      </c>
      <c r="L135" s="31">
        <v>10188.65</v>
      </c>
      <c r="M135" s="31">
        <v>6.9911599999999998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576.45000000000005</v>
      </c>
      <c r="D136" s="36">
        <v>576.48333333333335</v>
      </c>
      <c r="E136" s="36">
        <v>569.01666666666665</v>
      </c>
      <c r="F136" s="36">
        <v>561.58333333333326</v>
      </c>
      <c r="G136" s="36">
        <v>554.11666666666656</v>
      </c>
      <c r="H136" s="36">
        <v>583.91666666666674</v>
      </c>
      <c r="I136" s="36">
        <v>591.38333333333344</v>
      </c>
      <c r="J136" s="36">
        <v>598.81666666666683</v>
      </c>
      <c r="K136" s="31">
        <v>583.95000000000005</v>
      </c>
      <c r="L136" s="31">
        <v>569.04999999999995</v>
      </c>
      <c r="M136" s="31">
        <v>9.4196799999999996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1045.6500000000001</v>
      </c>
      <c r="D137" s="36">
        <v>1042.0999999999999</v>
      </c>
      <c r="E137" s="36">
        <v>1033.8999999999999</v>
      </c>
      <c r="F137" s="36">
        <v>1022.1499999999999</v>
      </c>
      <c r="G137" s="36">
        <v>1013.9499999999998</v>
      </c>
      <c r="H137" s="36">
        <v>1053.8499999999999</v>
      </c>
      <c r="I137" s="36">
        <v>1062.0499999999997</v>
      </c>
      <c r="J137" s="36">
        <v>1073.8</v>
      </c>
      <c r="K137" s="31">
        <v>1050.3</v>
      </c>
      <c r="L137" s="31">
        <v>1030.3499999999999</v>
      </c>
      <c r="M137" s="31">
        <v>6.8220200000000002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883.8</v>
      </c>
      <c r="D138" s="36">
        <v>893.01666666666677</v>
      </c>
      <c r="E138" s="36">
        <v>863.03333333333353</v>
      </c>
      <c r="F138" s="36">
        <v>842.26666666666677</v>
      </c>
      <c r="G138" s="36">
        <v>812.28333333333353</v>
      </c>
      <c r="H138" s="36">
        <v>913.78333333333353</v>
      </c>
      <c r="I138" s="36">
        <v>943.76666666666688</v>
      </c>
      <c r="J138" s="36">
        <v>964.53333333333353</v>
      </c>
      <c r="K138" s="31">
        <v>923</v>
      </c>
      <c r="L138" s="31">
        <v>872.25</v>
      </c>
      <c r="M138" s="31">
        <v>36.564039999999999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91.9</v>
      </c>
      <c r="D139" s="36">
        <v>92.133333333333326</v>
      </c>
      <c r="E139" s="36">
        <v>91.266666666666652</v>
      </c>
      <c r="F139" s="36">
        <v>90.633333333333326</v>
      </c>
      <c r="G139" s="36">
        <v>89.766666666666652</v>
      </c>
      <c r="H139" s="36">
        <v>92.766666666666652</v>
      </c>
      <c r="I139" s="36">
        <v>93.633333333333326</v>
      </c>
      <c r="J139" s="36">
        <v>94.266666666666652</v>
      </c>
      <c r="K139" s="31">
        <v>93</v>
      </c>
      <c r="L139" s="31">
        <v>91.5</v>
      </c>
      <c r="M139" s="31">
        <v>40.353569999999998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2142.15</v>
      </c>
      <c r="D140" s="36">
        <v>2142.6</v>
      </c>
      <c r="E140" s="36">
        <v>2121.6999999999998</v>
      </c>
      <c r="F140" s="36">
        <v>2101.25</v>
      </c>
      <c r="G140" s="36">
        <v>2080.35</v>
      </c>
      <c r="H140" s="36">
        <v>2163.0499999999997</v>
      </c>
      <c r="I140" s="36">
        <v>2183.9500000000003</v>
      </c>
      <c r="J140" s="36">
        <v>2204.3999999999996</v>
      </c>
      <c r="K140" s="31">
        <v>2163.5</v>
      </c>
      <c r="L140" s="31">
        <v>2122.15</v>
      </c>
      <c r="M140" s="31">
        <v>1.36042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108583.8</v>
      </c>
      <c r="D141" s="36">
        <v>108736.2</v>
      </c>
      <c r="E141" s="36">
        <v>108197.4</v>
      </c>
      <c r="F141" s="36">
        <v>107811</v>
      </c>
      <c r="G141" s="36">
        <v>107272.2</v>
      </c>
      <c r="H141" s="36">
        <v>109122.59999999999</v>
      </c>
      <c r="I141" s="36">
        <v>109661.40000000001</v>
      </c>
      <c r="J141" s="36">
        <v>110047.79999999999</v>
      </c>
      <c r="K141" s="31">
        <v>109275</v>
      </c>
      <c r="L141" s="31">
        <v>108349.8</v>
      </c>
      <c r="M141" s="31">
        <v>3.1629999999999998E-2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59.1</v>
      </c>
      <c r="D142" s="36">
        <v>59.916666666666664</v>
      </c>
      <c r="E142" s="36">
        <v>57.983333333333327</v>
      </c>
      <c r="F142" s="36">
        <v>56.86666666666666</v>
      </c>
      <c r="G142" s="36">
        <v>54.933333333333323</v>
      </c>
      <c r="H142" s="36">
        <v>61.033333333333331</v>
      </c>
      <c r="I142" s="36">
        <v>62.966666666666669</v>
      </c>
      <c r="J142" s="36">
        <v>64.083333333333343</v>
      </c>
      <c r="K142" s="31">
        <v>61.85</v>
      </c>
      <c r="L142" s="31">
        <v>58.8</v>
      </c>
      <c r="M142" s="31">
        <v>62.323709999999998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1300.5999999999999</v>
      </c>
      <c r="D143" s="36">
        <v>1297.8166666666666</v>
      </c>
      <c r="E143" s="36">
        <v>1290.1333333333332</v>
      </c>
      <c r="F143" s="36">
        <v>1279.6666666666665</v>
      </c>
      <c r="G143" s="36">
        <v>1271.9833333333331</v>
      </c>
      <c r="H143" s="36">
        <v>1308.2833333333333</v>
      </c>
      <c r="I143" s="36">
        <v>1315.9666666666667</v>
      </c>
      <c r="J143" s="36">
        <v>1326.4333333333334</v>
      </c>
      <c r="K143" s="31">
        <v>1305.5</v>
      </c>
      <c r="L143" s="31">
        <v>1287.3499999999999</v>
      </c>
      <c r="M143" s="31">
        <v>1.96065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4096.6499999999996</v>
      </c>
      <c r="D144" s="36">
        <v>4107.7333333333327</v>
      </c>
      <c r="E144" s="36">
        <v>4068.0666666666657</v>
      </c>
      <c r="F144" s="36">
        <v>4039.4833333333331</v>
      </c>
      <c r="G144" s="36">
        <v>3999.8166666666662</v>
      </c>
      <c r="H144" s="36">
        <v>4136.3166666666657</v>
      </c>
      <c r="I144" s="36">
        <v>4175.9833333333318</v>
      </c>
      <c r="J144" s="36">
        <v>4204.5666666666648</v>
      </c>
      <c r="K144" s="31">
        <v>4147.3999999999996</v>
      </c>
      <c r="L144" s="31">
        <v>4079.15</v>
      </c>
      <c r="M144" s="31">
        <v>1.11026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3479.75</v>
      </c>
      <c r="D145" s="36">
        <v>3458.9166666666665</v>
      </c>
      <c r="E145" s="36">
        <v>3395.833333333333</v>
      </c>
      <c r="F145" s="36">
        <v>3311.9166666666665</v>
      </c>
      <c r="G145" s="36">
        <v>3248.833333333333</v>
      </c>
      <c r="H145" s="36">
        <v>3542.833333333333</v>
      </c>
      <c r="I145" s="36">
        <v>3605.9166666666661</v>
      </c>
      <c r="J145" s="36">
        <v>3689.833333333333</v>
      </c>
      <c r="K145" s="31">
        <v>3522</v>
      </c>
      <c r="L145" s="31">
        <v>3375</v>
      </c>
      <c r="M145" s="31">
        <v>7.6546500000000002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23872.7</v>
      </c>
      <c r="D146" s="36">
        <v>23950.916666666668</v>
      </c>
      <c r="E146" s="36">
        <v>23701.783333333336</v>
      </c>
      <c r="F146" s="36">
        <v>23530.866666666669</v>
      </c>
      <c r="G146" s="36">
        <v>23281.733333333337</v>
      </c>
      <c r="H146" s="36">
        <v>24121.833333333336</v>
      </c>
      <c r="I146" s="36">
        <v>24370.966666666667</v>
      </c>
      <c r="J146" s="36">
        <v>24541.883333333335</v>
      </c>
      <c r="K146" s="31">
        <v>24200.05</v>
      </c>
      <c r="L146" s="31">
        <v>23780</v>
      </c>
      <c r="M146" s="31">
        <v>0.63690000000000002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49.5</v>
      </c>
      <c r="D147" s="36">
        <v>49.716666666666669</v>
      </c>
      <c r="E147" s="36">
        <v>48.983333333333334</v>
      </c>
      <c r="F147" s="36">
        <v>48.466666666666669</v>
      </c>
      <c r="G147" s="36">
        <v>47.733333333333334</v>
      </c>
      <c r="H147" s="36">
        <v>50.233333333333334</v>
      </c>
      <c r="I147" s="36">
        <v>50.966666666666669</v>
      </c>
      <c r="J147" s="36">
        <v>51.483333333333334</v>
      </c>
      <c r="K147" s="31">
        <v>50.45</v>
      </c>
      <c r="L147" s="31">
        <v>49.2</v>
      </c>
      <c r="M147" s="31">
        <v>170.53951000000001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153.65</v>
      </c>
      <c r="D148" s="36">
        <v>153.9</v>
      </c>
      <c r="E148" s="36">
        <v>152.5</v>
      </c>
      <c r="F148" s="36">
        <v>151.35</v>
      </c>
      <c r="G148" s="36">
        <v>149.94999999999999</v>
      </c>
      <c r="H148" s="36">
        <v>155.05000000000001</v>
      </c>
      <c r="I148" s="36">
        <v>156.45000000000005</v>
      </c>
      <c r="J148" s="36">
        <v>157.60000000000002</v>
      </c>
      <c r="K148" s="31">
        <v>155.30000000000001</v>
      </c>
      <c r="L148" s="31">
        <v>152.75</v>
      </c>
      <c r="M148" s="31">
        <v>45.802340000000001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232.6</v>
      </c>
      <c r="D149" s="36">
        <v>233.79999999999998</v>
      </c>
      <c r="E149" s="36">
        <v>230.89999999999998</v>
      </c>
      <c r="F149" s="36">
        <v>229.2</v>
      </c>
      <c r="G149" s="36">
        <v>226.29999999999998</v>
      </c>
      <c r="H149" s="36">
        <v>235.49999999999997</v>
      </c>
      <c r="I149" s="36">
        <v>238.4</v>
      </c>
      <c r="J149" s="36">
        <v>240.09999999999997</v>
      </c>
      <c r="K149" s="31">
        <v>236.7</v>
      </c>
      <c r="L149" s="31">
        <v>232.1</v>
      </c>
      <c r="M149" s="31">
        <v>67.180589999999995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139.55000000000001</v>
      </c>
      <c r="D150" s="36">
        <v>139.71666666666667</v>
      </c>
      <c r="E150" s="36">
        <v>138.23333333333335</v>
      </c>
      <c r="F150" s="36">
        <v>136.91666666666669</v>
      </c>
      <c r="G150" s="36">
        <v>135.43333333333337</v>
      </c>
      <c r="H150" s="36">
        <v>141.03333333333333</v>
      </c>
      <c r="I150" s="36">
        <v>142.51666666666662</v>
      </c>
      <c r="J150" s="36">
        <v>143.83333333333331</v>
      </c>
      <c r="K150" s="31">
        <v>141.19999999999999</v>
      </c>
      <c r="L150" s="31">
        <v>138.4</v>
      </c>
      <c r="M150" s="31">
        <v>10.38622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1164.7</v>
      </c>
      <c r="D151" s="36">
        <v>1160.3666666666668</v>
      </c>
      <c r="E151" s="36">
        <v>1139.3333333333335</v>
      </c>
      <c r="F151" s="36">
        <v>1113.9666666666667</v>
      </c>
      <c r="G151" s="36">
        <v>1092.9333333333334</v>
      </c>
      <c r="H151" s="36">
        <v>1185.7333333333336</v>
      </c>
      <c r="I151" s="36">
        <v>1206.7666666666669</v>
      </c>
      <c r="J151" s="36">
        <v>1232.1333333333337</v>
      </c>
      <c r="K151" s="31">
        <v>1181.4000000000001</v>
      </c>
      <c r="L151" s="31">
        <v>1135</v>
      </c>
      <c r="M151" s="31">
        <v>11.14156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3916.05</v>
      </c>
      <c r="D152" s="36">
        <v>3912.1333333333332</v>
      </c>
      <c r="E152" s="36">
        <v>3875.1666666666665</v>
      </c>
      <c r="F152" s="36">
        <v>3834.2833333333333</v>
      </c>
      <c r="G152" s="36">
        <v>3797.3166666666666</v>
      </c>
      <c r="H152" s="36">
        <v>3953.0166666666664</v>
      </c>
      <c r="I152" s="36">
        <v>3989.9833333333336</v>
      </c>
      <c r="J152" s="36">
        <v>4030.8666666666663</v>
      </c>
      <c r="K152" s="31">
        <v>3949.1</v>
      </c>
      <c r="L152" s="31">
        <v>3871.25</v>
      </c>
      <c r="M152" s="31">
        <v>0.55212000000000006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301.7</v>
      </c>
      <c r="D153" s="36">
        <v>302.68333333333334</v>
      </c>
      <c r="E153" s="36">
        <v>297.86666666666667</v>
      </c>
      <c r="F153" s="36">
        <v>294.03333333333336</v>
      </c>
      <c r="G153" s="36">
        <v>289.2166666666667</v>
      </c>
      <c r="H153" s="36">
        <v>306.51666666666665</v>
      </c>
      <c r="I153" s="36">
        <v>311.33333333333337</v>
      </c>
      <c r="J153" s="36">
        <v>315.16666666666663</v>
      </c>
      <c r="K153" s="31">
        <v>307.5</v>
      </c>
      <c r="L153" s="31">
        <v>298.85000000000002</v>
      </c>
      <c r="M153" s="31">
        <v>12.4541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186.7</v>
      </c>
      <c r="D154" s="36">
        <v>186.85</v>
      </c>
      <c r="E154" s="36">
        <v>184.89999999999998</v>
      </c>
      <c r="F154" s="36">
        <v>183.1</v>
      </c>
      <c r="G154" s="36">
        <v>181.14999999999998</v>
      </c>
      <c r="H154" s="36">
        <v>188.64999999999998</v>
      </c>
      <c r="I154" s="36">
        <v>190.59999999999997</v>
      </c>
      <c r="J154" s="36">
        <v>192.39999999999998</v>
      </c>
      <c r="K154" s="31">
        <v>188.8</v>
      </c>
      <c r="L154" s="31">
        <v>185.05</v>
      </c>
      <c r="M154" s="31">
        <v>91.678690000000003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37417.85</v>
      </c>
      <c r="D155" s="36">
        <v>37562.416666666664</v>
      </c>
      <c r="E155" s="36">
        <v>37205.433333333327</v>
      </c>
      <c r="F155" s="36">
        <v>36993.016666666663</v>
      </c>
      <c r="G155" s="36">
        <v>36636.033333333326</v>
      </c>
      <c r="H155" s="36">
        <v>37774.833333333328</v>
      </c>
      <c r="I155" s="36">
        <v>38131.816666666666</v>
      </c>
      <c r="J155" s="36">
        <v>38344.23333333333</v>
      </c>
      <c r="K155" s="31">
        <v>37919.4</v>
      </c>
      <c r="L155" s="31">
        <v>37350</v>
      </c>
      <c r="M155" s="31">
        <v>0.21565999999999999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1346.85</v>
      </c>
      <c r="D156" s="36">
        <v>1374.5333333333335</v>
      </c>
      <c r="E156" s="36">
        <v>1312.8166666666671</v>
      </c>
      <c r="F156" s="36">
        <v>1278.7833333333335</v>
      </c>
      <c r="G156" s="36">
        <v>1217.0666666666671</v>
      </c>
      <c r="H156" s="36">
        <v>1408.5666666666671</v>
      </c>
      <c r="I156" s="36">
        <v>1470.2833333333338</v>
      </c>
      <c r="J156" s="36">
        <v>1504.3166666666671</v>
      </c>
      <c r="K156" s="31">
        <v>1436.25</v>
      </c>
      <c r="L156" s="31">
        <v>1340.5</v>
      </c>
      <c r="M156" s="31">
        <v>18.437110000000001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913.35</v>
      </c>
      <c r="D157" s="36">
        <v>916.43333333333339</v>
      </c>
      <c r="E157" s="36">
        <v>904.91666666666674</v>
      </c>
      <c r="F157" s="36">
        <v>896.48333333333335</v>
      </c>
      <c r="G157" s="36">
        <v>884.9666666666667</v>
      </c>
      <c r="H157" s="36">
        <v>924.86666666666679</v>
      </c>
      <c r="I157" s="36">
        <v>936.38333333333344</v>
      </c>
      <c r="J157" s="36">
        <v>944.81666666666683</v>
      </c>
      <c r="K157" s="31">
        <v>927.95</v>
      </c>
      <c r="L157" s="31">
        <v>908</v>
      </c>
      <c r="M157" s="31">
        <v>16.18045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966.75</v>
      </c>
      <c r="D158" s="36">
        <v>971.98333333333323</v>
      </c>
      <c r="E158" s="36">
        <v>960.01666666666642</v>
      </c>
      <c r="F158" s="36">
        <v>953.28333333333319</v>
      </c>
      <c r="G158" s="36">
        <v>941.31666666666638</v>
      </c>
      <c r="H158" s="36">
        <v>978.71666666666647</v>
      </c>
      <c r="I158" s="36">
        <v>990.68333333333339</v>
      </c>
      <c r="J158" s="36">
        <v>997.41666666666652</v>
      </c>
      <c r="K158" s="31">
        <v>983.95</v>
      </c>
      <c r="L158" s="31">
        <v>965.25</v>
      </c>
      <c r="M158" s="31">
        <v>3.6774900000000001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6211</v>
      </c>
      <c r="D159" s="36">
        <v>6199.8666666666659</v>
      </c>
      <c r="E159" s="36">
        <v>6141.7333333333318</v>
      </c>
      <c r="F159" s="36">
        <v>6072.4666666666662</v>
      </c>
      <c r="G159" s="36">
        <v>6014.3333333333321</v>
      </c>
      <c r="H159" s="36">
        <v>6269.1333333333314</v>
      </c>
      <c r="I159" s="36">
        <v>6327.2666666666646</v>
      </c>
      <c r="J159" s="36">
        <v>6396.533333333331</v>
      </c>
      <c r="K159" s="31">
        <v>6258</v>
      </c>
      <c r="L159" s="31">
        <v>6130.6</v>
      </c>
      <c r="M159" s="31">
        <v>3.9446300000000001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193.75</v>
      </c>
      <c r="D160" s="36">
        <v>196.29999999999998</v>
      </c>
      <c r="E160" s="36">
        <v>190.79999999999995</v>
      </c>
      <c r="F160" s="36">
        <v>187.84999999999997</v>
      </c>
      <c r="G160" s="36">
        <v>182.34999999999994</v>
      </c>
      <c r="H160" s="36">
        <v>199.24999999999997</v>
      </c>
      <c r="I160" s="36">
        <v>204.75000000000003</v>
      </c>
      <c r="J160" s="36">
        <v>207.7</v>
      </c>
      <c r="K160" s="31">
        <v>201.8</v>
      </c>
      <c r="L160" s="31">
        <v>193.35</v>
      </c>
      <c r="M160" s="31">
        <v>103.96821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242.2</v>
      </c>
      <c r="D161" s="36">
        <v>243.08333333333334</v>
      </c>
      <c r="E161" s="36">
        <v>236.9666666666667</v>
      </c>
      <c r="F161" s="36">
        <v>231.73333333333335</v>
      </c>
      <c r="G161" s="36">
        <v>225.6166666666667</v>
      </c>
      <c r="H161" s="36">
        <v>248.31666666666669</v>
      </c>
      <c r="I161" s="36">
        <v>254.43333333333331</v>
      </c>
      <c r="J161" s="36">
        <v>259.66666666666669</v>
      </c>
      <c r="K161" s="31">
        <v>249.2</v>
      </c>
      <c r="L161" s="31">
        <v>237.85</v>
      </c>
      <c r="M161" s="31">
        <v>114.85017000000001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17816.099999999999</v>
      </c>
      <c r="D162" s="36">
        <v>17701.016666666666</v>
      </c>
      <c r="E162" s="36">
        <v>17502.133333333331</v>
      </c>
      <c r="F162" s="36">
        <v>17188.166666666664</v>
      </c>
      <c r="G162" s="36">
        <v>16989.283333333329</v>
      </c>
      <c r="H162" s="36">
        <v>18014.983333333334</v>
      </c>
      <c r="I162" s="36">
        <v>18213.866666666672</v>
      </c>
      <c r="J162" s="36">
        <v>18527.833333333336</v>
      </c>
      <c r="K162" s="31">
        <v>17899.900000000001</v>
      </c>
      <c r="L162" s="31">
        <v>17387.05</v>
      </c>
      <c r="M162" s="31">
        <v>0.27495999999999998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2406.35</v>
      </c>
      <c r="D163" s="36">
        <v>2424.3333333333335</v>
      </c>
      <c r="E163" s="36">
        <v>2383.666666666667</v>
      </c>
      <c r="F163" s="36">
        <v>2360.9833333333336</v>
      </c>
      <c r="G163" s="36">
        <v>2320.3166666666671</v>
      </c>
      <c r="H163" s="36">
        <v>2447.0166666666669</v>
      </c>
      <c r="I163" s="36">
        <v>2487.6833333333338</v>
      </c>
      <c r="J163" s="36">
        <v>2510.3666666666668</v>
      </c>
      <c r="K163" s="31">
        <v>2465</v>
      </c>
      <c r="L163" s="31">
        <v>2401.65</v>
      </c>
      <c r="M163" s="31">
        <v>5.6567600000000002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3380.55</v>
      </c>
      <c r="D164" s="36">
        <v>3381.8333333333335</v>
      </c>
      <c r="E164" s="36">
        <v>3353.7166666666672</v>
      </c>
      <c r="F164" s="36">
        <v>3326.8833333333337</v>
      </c>
      <c r="G164" s="36">
        <v>3298.7666666666673</v>
      </c>
      <c r="H164" s="36">
        <v>3408.666666666667</v>
      </c>
      <c r="I164" s="36">
        <v>3436.7833333333328</v>
      </c>
      <c r="J164" s="36">
        <v>3463.6166666666668</v>
      </c>
      <c r="K164" s="31">
        <v>3409.95</v>
      </c>
      <c r="L164" s="31">
        <v>3355</v>
      </c>
      <c r="M164" s="31">
        <v>2.6640700000000002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72.900000000000006</v>
      </c>
      <c r="D165" s="36">
        <v>73.3</v>
      </c>
      <c r="E165" s="36">
        <v>72.25</v>
      </c>
      <c r="F165" s="36">
        <v>71.600000000000009</v>
      </c>
      <c r="G165" s="36">
        <v>70.550000000000011</v>
      </c>
      <c r="H165" s="36">
        <v>73.949999999999989</v>
      </c>
      <c r="I165" s="36">
        <v>74.999999999999972</v>
      </c>
      <c r="J165" s="36">
        <v>75.649999999999977</v>
      </c>
      <c r="K165" s="31">
        <v>74.349999999999994</v>
      </c>
      <c r="L165" s="31">
        <v>72.650000000000006</v>
      </c>
      <c r="M165" s="31">
        <v>393.44724000000002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702.5</v>
      </c>
      <c r="D166" s="36">
        <v>701.91666666666663</v>
      </c>
      <c r="E166" s="36">
        <v>691.18333333333328</v>
      </c>
      <c r="F166" s="36">
        <v>679.86666666666667</v>
      </c>
      <c r="G166" s="36">
        <v>669.13333333333333</v>
      </c>
      <c r="H166" s="36">
        <v>713.23333333333323</v>
      </c>
      <c r="I166" s="36">
        <v>723.96666666666658</v>
      </c>
      <c r="J166" s="36">
        <v>735.28333333333319</v>
      </c>
      <c r="K166" s="31">
        <v>712.65</v>
      </c>
      <c r="L166" s="31">
        <v>690.6</v>
      </c>
      <c r="M166" s="31">
        <v>6.5434099999999997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4900.6499999999996</v>
      </c>
      <c r="D167" s="36">
        <v>4918.8166666666666</v>
      </c>
      <c r="E167" s="36">
        <v>4872.6333333333332</v>
      </c>
      <c r="F167" s="36">
        <v>4844.6166666666668</v>
      </c>
      <c r="G167" s="36">
        <v>4798.4333333333334</v>
      </c>
      <c r="H167" s="36">
        <v>4946.833333333333</v>
      </c>
      <c r="I167" s="36">
        <v>4993.0166666666655</v>
      </c>
      <c r="J167" s="36">
        <v>5021.0333333333328</v>
      </c>
      <c r="K167" s="31">
        <v>4965</v>
      </c>
      <c r="L167" s="31">
        <v>4890.8</v>
      </c>
      <c r="M167" s="31">
        <v>3.8577900000000001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352.95</v>
      </c>
      <c r="D168" s="36">
        <v>353.09999999999997</v>
      </c>
      <c r="E168" s="36">
        <v>349.39999999999992</v>
      </c>
      <c r="F168" s="36">
        <v>345.84999999999997</v>
      </c>
      <c r="G168" s="36">
        <v>342.14999999999992</v>
      </c>
      <c r="H168" s="36">
        <v>356.64999999999992</v>
      </c>
      <c r="I168" s="36">
        <v>360.34999999999997</v>
      </c>
      <c r="J168" s="36">
        <v>363.89999999999992</v>
      </c>
      <c r="K168" s="31">
        <v>356.8</v>
      </c>
      <c r="L168" s="31">
        <v>349.55</v>
      </c>
      <c r="M168" s="31">
        <v>10.0548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200.95</v>
      </c>
      <c r="D169" s="36">
        <v>201.26666666666665</v>
      </c>
      <c r="E169" s="36">
        <v>200.18333333333331</v>
      </c>
      <c r="F169" s="36">
        <v>199.41666666666666</v>
      </c>
      <c r="G169" s="36">
        <v>198.33333333333331</v>
      </c>
      <c r="H169" s="36">
        <v>202.0333333333333</v>
      </c>
      <c r="I169" s="36">
        <v>203.11666666666667</v>
      </c>
      <c r="J169" s="36">
        <v>203.8833333333333</v>
      </c>
      <c r="K169" s="31">
        <v>202.35</v>
      </c>
      <c r="L169" s="31">
        <v>200.5</v>
      </c>
      <c r="M169" s="31">
        <v>55.986150000000002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749.85</v>
      </c>
      <c r="D170" s="36">
        <v>753.94999999999993</v>
      </c>
      <c r="E170" s="36">
        <v>733.89999999999986</v>
      </c>
      <c r="F170" s="36">
        <v>717.94999999999993</v>
      </c>
      <c r="G170" s="36">
        <v>697.89999999999986</v>
      </c>
      <c r="H170" s="36">
        <v>769.89999999999986</v>
      </c>
      <c r="I170" s="36">
        <v>789.94999999999982</v>
      </c>
      <c r="J170" s="36">
        <v>805.89999999999986</v>
      </c>
      <c r="K170" s="31">
        <v>774</v>
      </c>
      <c r="L170" s="31">
        <v>738</v>
      </c>
      <c r="M170" s="31">
        <v>12.972329999999999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984.3</v>
      </c>
      <c r="D171" s="36">
        <v>988.25</v>
      </c>
      <c r="E171" s="36">
        <v>977.1</v>
      </c>
      <c r="F171" s="36">
        <v>969.9</v>
      </c>
      <c r="G171" s="36">
        <v>958.75</v>
      </c>
      <c r="H171" s="36">
        <v>995.45</v>
      </c>
      <c r="I171" s="36">
        <v>1006.6000000000001</v>
      </c>
      <c r="J171" s="36">
        <v>1013.8000000000001</v>
      </c>
      <c r="K171" s="31">
        <v>999.4</v>
      </c>
      <c r="L171" s="31">
        <v>981.05</v>
      </c>
      <c r="M171" s="31">
        <v>2.1277599999999999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282.85000000000002</v>
      </c>
      <c r="D172" s="36">
        <v>282.63333333333333</v>
      </c>
      <c r="E172" s="36">
        <v>273.36666666666667</v>
      </c>
      <c r="F172" s="36">
        <v>263.88333333333333</v>
      </c>
      <c r="G172" s="36">
        <v>254.61666666666667</v>
      </c>
      <c r="H172" s="36">
        <v>292.11666666666667</v>
      </c>
      <c r="I172" s="36">
        <v>301.38333333333333</v>
      </c>
      <c r="J172" s="36">
        <v>310.86666666666667</v>
      </c>
      <c r="K172" s="31">
        <v>291.89999999999998</v>
      </c>
      <c r="L172" s="31">
        <v>273.14999999999998</v>
      </c>
      <c r="M172" s="31">
        <v>195.83321000000001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2297.4</v>
      </c>
      <c r="D173" s="36">
        <v>2296.6999999999998</v>
      </c>
      <c r="E173" s="36">
        <v>2275.8999999999996</v>
      </c>
      <c r="F173" s="36">
        <v>2254.3999999999996</v>
      </c>
      <c r="G173" s="36">
        <v>2233.5999999999995</v>
      </c>
      <c r="H173" s="36">
        <v>2318.1999999999998</v>
      </c>
      <c r="I173" s="36">
        <v>2339</v>
      </c>
      <c r="J173" s="36">
        <v>2360.5</v>
      </c>
      <c r="K173" s="31">
        <v>2317.5</v>
      </c>
      <c r="L173" s="31">
        <v>2275.1999999999998</v>
      </c>
      <c r="M173" s="31">
        <v>51.545949999999998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82.9</v>
      </c>
      <c r="D174" s="36">
        <v>83.216666666666669</v>
      </c>
      <c r="E174" s="36">
        <v>82.283333333333331</v>
      </c>
      <c r="F174" s="36">
        <v>81.666666666666657</v>
      </c>
      <c r="G174" s="36">
        <v>80.73333333333332</v>
      </c>
      <c r="H174" s="36">
        <v>83.833333333333343</v>
      </c>
      <c r="I174" s="36">
        <v>84.76666666666668</v>
      </c>
      <c r="J174" s="36">
        <v>85.383333333333354</v>
      </c>
      <c r="K174" s="31">
        <v>84.15</v>
      </c>
      <c r="L174" s="31">
        <v>82.6</v>
      </c>
      <c r="M174" s="31">
        <v>66.127099999999999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744.8</v>
      </c>
      <c r="D175" s="36">
        <v>750.13333333333333</v>
      </c>
      <c r="E175" s="36">
        <v>738.31666666666661</v>
      </c>
      <c r="F175" s="36">
        <v>731.83333333333326</v>
      </c>
      <c r="G175" s="36">
        <v>720.01666666666654</v>
      </c>
      <c r="H175" s="36">
        <v>756.61666666666667</v>
      </c>
      <c r="I175" s="36">
        <v>768.43333333333351</v>
      </c>
      <c r="J175" s="36">
        <v>774.91666666666674</v>
      </c>
      <c r="K175" s="31">
        <v>761.95</v>
      </c>
      <c r="L175" s="31">
        <v>743.65</v>
      </c>
      <c r="M175" s="31">
        <v>14.63292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1336.05</v>
      </c>
      <c r="D176" s="36">
        <v>1348.8</v>
      </c>
      <c r="E176" s="36">
        <v>1319.6499999999999</v>
      </c>
      <c r="F176" s="36">
        <v>1303.25</v>
      </c>
      <c r="G176" s="36">
        <v>1274.0999999999999</v>
      </c>
      <c r="H176" s="36">
        <v>1365.1999999999998</v>
      </c>
      <c r="I176" s="36">
        <v>1394.35</v>
      </c>
      <c r="J176" s="36">
        <v>1410.7499999999998</v>
      </c>
      <c r="K176" s="31">
        <v>1377.95</v>
      </c>
      <c r="L176" s="31">
        <v>1332.4</v>
      </c>
      <c r="M176" s="31">
        <v>9.6889299999999992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566.4</v>
      </c>
      <c r="D177" s="36">
        <v>566.63333333333333</v>
      </c>
      <c r="E177" s="36">
        <v>563.61666666666667</v>
      </c>
      <c r="F177" s="36">
        <v>560.83333333333337</v>
      </c>
      <c r="G177" s="36">
        <v>557.81666666666672</v>
      </c>
      <c r="H177" s="36">
        <v>569.41666666666663</v>
      </c>
      <c r="I177" s="36">
        <v>572.43333333333328</v>
      </c>
      <c r="J177" s="36">
        <v>575.21666666666658</v>
      </c>
      <c r="K177" s="31">
        <v>569.65</v>
      </c>
      <c r="L177" s="31">
        <v>563.85</v>
      </c>
      <c r="M177" s="31">
        <v>135.75575000000001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25420.65</v>
      </c>
      <c r="D178" s="36">
        <v>25512.266666666666</v>
      </c>
      <c r="E178" s="36">
        <v>25234.533333333333</v>
      </c>
      <c r="F178" s="36">
        <v>25048.416666666668</v>
      </c>
      <c r="G178" s="36">
        <v>24770.683333333334</v>
      </c>
      <c r="H178" s="36">
        <v>25698.383333333331</v>
      </c>
      <c r="I178" s="36">
        <v>25976.116666666661</v>
      </c>
      <c r="J178" s="36">
        <v>26162.23333333333</v>
      </c>
      <c r="K178" s="31">
        <v>25790</v>
      </c>
      <c r="L178" s="31">
        <v>25326.15</v>
      </c>
      <c r="M178" s="31">
        <v>0.12977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1902.25</v>
      </c>
      <c r="D179" s="36">
        <v>1895.1333333333332</v>
      </c>
      <c r="E179" s="36">
        <v>1883.2666666666664</v>
      </c>
      <c r="F179" s="36">
        <v>1864.2833333333333</v>
      </c>
      <c r="G179" s="36">
        <v>1852.4166666666665</v>
      </c>
      <c r="H179" s="36">
        <v>1914.1166666666663</v>
      </c>
      <c r="I179" s="36">
        <v>1925.9833333333331</v>
      </c>
      <c r="J179" s="36">
        <v>1944.9666666666662</v>
      </c>
      <c r="K179" s="31">
        <v>1907</v>
      </c>
      <c r="L179" s="31">
        <v>1876.15</v>
      </c>
      <c r="M179" s="31">
        <v>7.5885899999999999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3325.65</v>
      </c>
      <c r="D180" s="36">
        <v>3332.8166666666671</v>
      </c>
      <c r="E180" s="36">
        <v>3306.6333333333341</v>
      </c>
      <c r="F180" s="36">
        <v>3287.6166666666672</v>
      </c>
      <c r="G180" s="36">
        <v>3261.4333333333343</v>
      </c>
      <c r="H180" s="36">
        <v>3351.8333333333339</v>
      </c>
      <c r="I180" s="36">
        <v>3378.0166666666673</v>
      </c>
      <c r="J180" s="36">
        <v>3397.0333333333338</v>
      </c>
      <c r="K180" s="31">
        <v>3359</v>
      </c>
      <c r="L180" s="31">
        <v>3313.8</v>
      </c>
      <c r="M180" s="31">
        <v>3.5154200000000002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542.54999999999995</v>
      </c>
      <c r="D181" s="36">
        <v>544.73333333333323</v>
      </c>
      <c r="E181" s="36">
        <v>538.46666666666647</v>
      </c>
      <c r="F181" s="36">
        <v>534.38333333333321</v>
      </c>
      <c r="G181" s="36">
        <v>528.11666666666645</v>
      </c>
      <c r="H181" s="36">
        <v>548.81666666666649</v>
      </c>
      <c r="I181" s="36">
        <v>555.08333333333314</v>
      </c>
      <c r="J181" s="36">
        <v>559.16666666666652</v>
      </c>
      <c r="K181" s="31">
        <v>551</v>
      </c>
      <c r="L181" s="31">
        <v>540.65</v>
      </c>
      <c r="M181" s="31">
        <v>5.6165500000000002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2183.4</v>
      </c>
      <c r="D182" s="36">
        <v>2181.1</v>
      </c>
      <c r="E182" s="36">
        <v>2162.35</v>
      </c>
      <c r="F182" s="36">
        <v>2141.3000000000002</v>
      </c>
      <c r="G182" s="36">
        <v>2122.5500000000002</v>
      </c>
      <c r="H182" s="36">
        <v>2202.1499999999996</v>
      </c>
      <c r="I182" s="36">
        <v>2220.8999999999996</v>
      </c>
      <c r="J182" s="36">
        <v>2241.9499999999994</v>
      </c>
      <c r="K182" s="31">
        <v>2199.85</v>
      </c>
      <c r="L182" s="31">
        <v>2160.0500000000002</v>
      </c>
      <c r="M182" s="31">
        <v>3.6477400000000002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1116.2</v>
      </c>
      <c r="D183" s="36">
        <v>1110.45</v>
      </c>
      <c r="E183" s="36">
        <v>1088.3500000000001</v>
      </c>
      <c r="F183" s="36">
        <v>1060.5</v>
      </c>
      <c r="G183" s="36">
        <v>1038.4000000000001</v>
      </c>
      <c r="H183" s="36">
        <v>1138.3000000000002</v>
      </c>
      <c r="I183" s="36">
        <v>1160.4000000000001</v>
      </c>
      <c r="J183" s="36">
        <v>1188.2500000000002</v>
      </c>
      <c r="K183" s="31">
        <v>1132.55</v>
      </c>
      <c r="L183" s="31">
        <v>1082.5999999999999</v>
      </c>
      <c r="M183" s="31">
        <v>39.732640000000004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642.25</v>
      </c>
      <c r="D184" s="36">
        <v>639.38333333333333</v>
      </c>
      <c r="E184" s="36">
        <v>632.86666666666667</v>
      </c>
      <c r="F184" s="36">
        <v>623.48333333333335</v>
      </c>
      <c r="G184" s="36">
        <v>616.9666666666667</v>
      </c>
      <c r="H184" s="36">
        <v>648.76666666666665</v>
      </c>
      <c r="I184" s="36">
        <v>655.2833333333333</v>
      </c>
      <c r="J184" s="36">
        <v>664.66666666666663</v>
      </c>
      <c r="K184" s="31">
        <v>645.9</v>
      </c>
      <c r="L184" s="31">
        <v>630</v>
      </c>
      <c r="M184" s="31">
        <v>7.6398799999999998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680.05</v>
      </c>
      <c r="D185" s="36">
        <v>679.31666666666661</v>
      </c>
      <c r="E185" s="36">
        <v>674.98333333333323</v>
      </c>
      <c r="F185" s="36">
        <v>669.91666666666663</v>
      </c>
      <c r="G185" s="36">
        <v>665.58333333333326</v>
      </c>
      <c r="H185" s="36">
        <v>684.38333333333321</v>
      </c>
      <c r="I185" s="36">
        <v>688.7166666666667</v>
      </c>
      <c r="J185" s="36">
        <v>693.78333333333319</v>
      </c>
      <c r="K185" s="31">
        <v>683.65</v>
      </c>
      <c r="L185" s="31">
        <v>674.25</v>
      </c>
      <c r="M185" s="31">
        <v>4.5789799999999996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950.35</v>
      </c>
      <c r="D186" s="36">
        <v>953.11666666666667</v>
      </c>
      <c r="E186" s="36">
        <v>946.23333333333335</v>
      </c>
      <c r="F186" s="36">
        <v>942.11666666666667</v>
      </c>
      <c r="G186" s="36">
        <v>935.23333333333335</v>
      </c>
      <c r="H186" s="36">
        <v>957.23333333333335</v>
      </c>
      <c r="I186" s="36">
        <v>964.11666666666679</v>
      </c>
      <c r="J186" s="36">
        <v>968.23333333333335</v>
      </c>
      <c r="K186" s="31">
        <v>960</v>
      </c>
      <c r="L186" s="31">
        <v>949</v>
      </c>
      <c r="M186" s="31">
        <v>3.63571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1671.65</v>
      </c>
      <c r="D187" s="36">
        <v>1671.2333333333333</v>
      </c>
      <c r="E187" s="36">
        <v>1655.4666666666667</v>
      </c>
      <c r="F187" s="36">
        <v>1639.2833333333333</v>
      </c>
      <c r="G187" s="36">
        <v>1623.5166666666667</v>
      </c>
      <c r="H187" s="36">
        <v>1687.4166666666667</v>
      </c>
      <c r="I187" s="36">
        <v>1703.1833333333336</v>
      </c>
      <c r="J187" s="36">
        <v>1719.3666666666668</v>
      </c>
      <c r="K187" s="31">
        <v>1687</v>
      </c>
      <c r="L187" s="31">
        <v>1655.05</v>
      </c>
      <c r="M187" s="31">
        <v>4.6353400000000002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903.15</v>
      </c>
      <c r="D188" s="36">
        <v>906.28333333333342</v>
      </c>
      <c r="E188" s="36">
        <v>892.56666666666683</v>
      </c>
      <c r="F188" s="36">
        <v>881.98333333333346</v>
      </c>
      <c r="G188" s="36">
        <v>868.26666666666688</v>
      </c>
      <c r="H188" s="36">
        <v>916.86666666666679</v>
      </c>
      <c r="I188" s="36">
        <v>930.58333333333326</v>
      </c>
      <c r="J188" s="36">
        <v>941.16666666666674</v>
      </c>
      <c r="K188" s="31">
        <v>920</v>
      </c>
      <c r="L188" s="31">
        <v>895.7</v>
      </c>
      <c r="M188" s="31">
        <v>26.78745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7483.4</v>
      </c>
      <c r="D189" s="36">
        <v>7530.3833333333341</v>
      </c>
      <c r="E189" s="36">
        <v>7403.0166666666682</v>
      </c>
      <c r="F189" s="36">
        <v>7322.6333333333341</v>
      </c>
      <c r="G189" s="36">
        <v>7195.2666666666682</v>
      </c>
      <c r="H189" s="36">
        <v>7610.7666666666682</v>
      </c>
      <c r="I189" s="36">
        <v>7738.133333333335</v>
      </c>
      <c r="J189" s="36">
        <v>7818.5166666666682</v>
      </c>
      <c r="K189" s="31">
        <v>7657.75</v>
      </c>
      <c r="L189" s="31">
        <v>7450</v>
      </c>
      <c r="M189" s="31">
        <v>0.87104000000000004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627.70000000000005</v>
      </c>
      <c r="D190" s="36">
        <v>629.26666666666665</v>
      </c>
      <c r="E190" s="36">
        <v>624.73333333333335</v>
      </c>
      <c r="F190" s="36">
        <v>621.76666666666665</v>
      </c>
      <c r="G190" s="36">
        <v>617.23333333333335</v>
      </c>
      <c r="H190" s="36">
        <v>632.23333333333335</v>
      </c>
      <c r="I190" s="36">
        <v>636.76666666666665</v>
      </c>
      <c r="J190" s="36">
        <v>639.73333333333335</v>
      </c>
      <c r="K190" s="31">
        <v>633.79999999999995</v>
      </c>
      <c r="L190" s="31">
        <v>626.29999999999995</v>
      </c>
      <c r="M190" s="31">
        <v>87.852639999999994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236.9</v>
      </c>
      <c r="D191" s="36">
        <v>237.81666666666669</v>
      </c>
      <c r="E191" s="36">
        <v>235.38333333333338</v>
      </c>
      <c r="F191" s="36">
        <v>233.8666666666667</v>
      </c>
      <c r="G191" s="36">
        <v>231.43333333333339</v>
      </c>
      <c r="H191" s="36">
        <v>239.33333333333337</v>
      </c>
      <c r="I191" s="36">
        <v>241.76666666666671</v>
      </c>
      <c r="J191" s="36">
        <v>243.28333333333336</v>
      </c>
      <c r="K191" s="31">
        <v>240.25</v>
      </c>
      <c r="L191" s="31">
        <v>236.3</v>
      </c>
      <c r="M191" s="31">
        <v>40.277070000000002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116.6</v>
      </c>
      <c r="D192" s="36">
        <v>117.23333333333333</v>
      </c>
      <c r="E192" s="36">
        <v>115.36666666666667</v>
      </c>
      <c r="F192" s="36">
        <v>114.13333333333334</v>
      </c>
      <c r="G192" s="36">
        <v>112.26666666666668</v>
      </c>
      <c r="H192" s="36">
        <v>118.46666666666667</v>
      </c>
      <c r="I192" s="36">
        <v>120.33333333333331</v>
      </c>
      <c r="J192" s="36">
        <v>121.56666666666666</v>
      </c>
      <c r="K192" s="31">
        <v>119.1</v>
      </c>
      <c r="L192" s="31">
        <v>116</v>
      </c>
      <c r="M192" s="31">
        <v>247.17940999999999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3330.65</v>
      </c>
      <c r="D193" s="36">
        <v>3337.75</v>
      </c>
      <c r="E193" s="36">
        <v>3303.9</v>
      </c>
      <c r="F193" s="36">
        <v>3277.15</v>
      </c>
      <c r="G193" s="36">
        <v>3243.3</v>
      </c>
      <c r="H193" s="36">
        <v>3364.5</v>
      </c>
      <c r="I193" s="36">
        <v>3398.3500000000004</v>
      </c>
      <c r="J193" s="36">
        <v>3425.1</v>
      </c>
      <c r="K193" s="31">
        <v>3371.6</v>
      </c>
      <c r="L193" s="31">
        <v>3311</v>
      </c>
      <c r="M193" s="31">
        <v>15.63475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1125.0999999999999</v>
      </c>
      <c r="D194" s="36">
        <v>1127.6833333333334</v>
      </c>
      <c r="E194" s="36">
        <v>1117.3666666666668</v>
      </c>
      <c r="F194" s="36">
        <v>1109.6333333333334</v>
      </c>
      <c r="G194" s="36">
        <v>1099.3166666666668</v>
      </c>
      <c r="H194" s="36">
        <v>1135.4166666666667</v>
      </c>
      <c r="I194" s="36">
        <v>1145.7333333333333</v>
      </c>
      <c r="J194" s="36">
        <v>1153.4666666666667</v>
      </c>
      <c r="K194" s="31">
        <v>1138</v>
      </c>
      <c r="L194" s="31">
        <v>1119.95</v>
      </c>
      <c r="M194" s="31">
        <v>12.884969999999999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3105.25</v>
      </c>
      <c r="D195" s="36">
        <v>3127.0499999999997</v>
      </c>
      <c r="E195" s="36">
        <v>3059.5499999999993</v>
      </c>
      <c r="F195" s="36">
        <v>3013.8499999999995</v>
      </c>
      <c r="G195" s="36">
        <v>2946.349999999999</v>
      </c>
      <c r="H195" s="36">
        <v>3172.7499999999995</v>
      </c>
      <c r="I195" s="36">
        <v>3240.2500000000005</v>
      </c>
      <c r="J195" s="36">
        <v>3285.95</v>
      </c>
      <c r="K195" s="31">
        <v>3194.55</v>
      </c>
      <c r="L195" s="31">
        <v>3081.35</v>
      </c>
      <c r="M195" s="31">
        <v>1.46133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3173.4</v>
      </c>
      <c r="D196" s="36">
        <v>3184.8833333333332</v>
      </c>
      <c r="E196" s="36">
        <v>3156.8666666666663</v>
      </c>
      <c r="F196" s="36">
        <v>3140.333333333333</v>
      </c>
      <c r="G196" s="36">
        <v>3112.3166666666662</v>
      </c>
      <c r="H196" s="36">
        <v>3201.4166666666665</v>
      </c>
      <c r="I196" s="36">
        <v>3229.4333333333329</v>
      </c>
      <c r="J196" s="36">
        <v>3245.9666666666667</v>
      </c>
      <c r="K196" s="31">
        <v>3212.9</v>
      </c>
      <c r="L196" s="31">
        <v>3168.35</v>
      </c>
      <c r="M196" s="31">
        <v>7.5682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1920.05</v>
      </c>
      <c r="D197" s="36">
        <v>1924.9833333333333</v>
      </c>
      <c r="E197" s="36">
        <v>1908.4166666666667</v>
      </c>
      <c r="F197" s="36">
        <v>1896.7833333333333</v>
      </c>
      <c r="G197" s="36">
        <v>1880.2166666666667</v>
      </c>
      <c r="H197" s="36">
        <v>1936.6166666666668</v>
      </c>
      <c r="I197" s="36">
        <v>1953.1833333333334</v>
      </c>
      <c r="J197" s="36">
        <v>1964.8166666666668</v>
      </c>
      <c r="K197" s="31">
        <v>1941.55</v>
      </c>
      <c r="L197" s="31">
        <v>1913.35</v>
      </c>
      <c r="M197" s="31">
        <v>2.4960100000000001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718.85</v>
      </c>
      <c r="D198" s="36">
        <v>721.4</v>
      </c>
      <c r="E198" s="36">
        <v>712.8</v>
      </c>
      <c r="F198" s="36">
        <v>706.75</v>
      </c>
      <c r="G198" s="36">
        <v>698.15</v>
      </c>
      <c r="H198" s="36">
        <v>727.44999999999993</v>
      </c>
      <c r="I198" s="36">
        <v>736.05000000000007</v>
      </c>
      <c r="J198" s="36">
        <v>742.09999999999991</v>
      </c>
      <c r="K198" s="31">
        <v>730</v>
      </c>
      <c r="L198" s="31">
        <v>715.35</v>
      </c>
      <c r="M198" s="31">
        <v>1.71225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2197.65</v>
      </c>
      <c r="D199" s="36">
        <v>2185.3000000000002</v>
      </c>
      <c r="E199" s="36">
        <v>2161.3000000000002</v>
      </c>
      <c r="F199" s="36">
        <v>2124.9499999999998</v>
      </c>
      <c r="G199" s="36">
        <v>2100.9499999999998</v>
      </c>
      <c r="H199" s="36">
        <v>2221.6500000000005</v>
      </c>
      <c r="I199" s="36">
        <v>2245.6500000000005</v>
      </c>
      <c r="J199" s="36">
        <v>2282.0000000000009</v>
      </c>
      <c r="K199" s="31">
        <v>2209.3000000000002</v>
      </c>
      <c r="L199" s="31">
        <v>2148.9499999999998</v>
      </c>
      <c r="M199" s="31">
        <v>10.812569999999999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34.5</v>
      </c>
      <c r="D200" s="36">
        <v>34.733333333333327</v>
      </c>
      <c r="E200" s="36">
        <v>34.116666666666653</v>
      </c>
      <c r="F200" s="36">
        <v>33.733333333333327</v>
      </c>
      <c r="G200" s="36">
        <v>33.116666666666653</v>
      </c>
      <c r="H200" s="36">
        <v>35.116666666666653</v>
      </c>
      <c r="I200" s="36">
        <v>35.733333333333327</v>
      </c>
      <c r="J200" s="36">
        <v>36.116666666666653</v>
      </c>
      <c r="K200" s="31">
        <v>35.35</v>
      </c>
      <c r="L200" s="31">
        <v>34.35</v>
      </c>
      <c r="M200" s="31">
        <v>50.988930000000003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87</v>
      </c>
      <c r="D201" s="36">
        <v>87.45</v>
      </c>
      <c r="E201" s="36">
        <v>85.350000000000009</v>
      </c>
      <c r="F201" s="36">
        <v>83.7</v>
      </c>
      <c r="G201" s="36">
        <v>81.600000000000009</v>
      </c>
      <c r="H201" s="36">
        <v>89.100000000000009</v>
      </c>
      <c r="I201" s="36">
        <v>91.2</v>
      </c>
      <c r="J201" s="36">
        <v>92.850000000000009</v>
      </c>
      <c r="K201" s="31">
        <v>89.55</v>
      </c>
      <c r="L201" s="31">
        <v>85.8</v>
      </c>
      <c r="M201" s="31">
        <v>33.175629999999998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1560.85</v>
      </c>
      <c r="D202" s="36">
        <v>1572.4333333333334</v>
      </c>
      <c r="E202" s="36">
        <v>1546.4166666666667</v>
      </c>
      <c r="F202" s="36">
        <v>1531.9833333333333</v>
      </c>
      <c r="G202" s="36">
        <v>1505.9666666666667</v>
      </c>
      <c r="H202" s="36">
        <v>1586.8666666666668</v>
      </c>
      <c r="I202" s="36">
        <v>1612.8833333333332</v>
      </c>
      <c r="J202" s="36">
        <v>1627.3166666666668</v>
      </c>
      <c r="K202" s="31">
        <v>1598.45</v>
      </c>
      <c r="L202" s="31">
        <v>1558</v>
      </c>
      <c r="M202" s="31">
        <v>16.979939999999999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1606.5</v>
      </c>
      <c r="D203" s="36">
        <v>1611.75</v>
      </c>
      <c r="E203" s="36">
        <v>1598.4</v>
      </c>
      <c r="F203" s="36">
        <v>1590.3000000000002</v>
      </c>
      <c r="G203" s="36">
        <v>1576.9500000000003</v>
      </c>
      <c r="H203" s="36">
        <v>1619.85</v>
      </c>
      <c r="I203" s="36">
        <v>1633.1999999999998</v>
      </c>
      <c r="J203" s="36">
        <v>1641.2999999999997</v>
      </c>
      <c r="K203" s="31">
        <v>1625.1</v>
      </c>
      <c r="L203" s="31">
        <v>1603.65</v>
      </c>
      <c r="M203" s="31">
        <v>2.74912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8381.4500000000007</v>
      </c>
      <c r="D204" s="36">
        <v>8398.85</v>
      </c>
      <c r="E204" s="36">
        <v>8352.7000000000007</v>
      </c>
      <c r="F204" s="36">
        <v>8323.9500000000007</v>
      </c>
      <c r="G204" s="36">
        <v>8277.8000000000011</v>
      </c>
      <c r="H204" s="36">
        <v>8427.6</v>
      </c>
      <c r="I204" s="36">
        <v>8473.7499999999982</v>
      </c>
      <c r="J204" s="36">
        <v>8502.5</v>
      </c>
      <c r="K204" s="31">
        <v>8445</v>
      </c>
      <c r="L204" s="31">
        <v>8370.1</v>
      </c>
      <c r="M204" s="31">
        <v>2.0923400000000001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103.25</v>
      </c>
      <c r="D205" s="36">
        <v>102.73333333333333</v>
      </c>
      <c r="E205" s="36">
        <v>101.06666666666666</v>
      </c>
      <c r="F205" s="36">
        <v>98.883333333333326</v>
      </c>
      <c r="G205" s="36">
        <v>97.216666666666654</v>
      </c>
      <c r="H205" s="36">
        <v>104.91666666666667</v>
      </c>
      <c r="I205" s="36">
        <v>106.58333333333333</v>
      </c>
      <c r="J205" s="36">
        <v>108.76666666666668</v>
      </c>
      <c r="K205" s="31">
        <v>104.4</v>
      </c>
      <c r="L205" s="31">
        <v>100.55</v>
      </c>
      <c r="M205" s="31">
        <v>241.98194000000001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532.04999999999995</v>
      </c>
      <c r="D206" s="36">
        <v>534.06666666666672</v>
      </c>
      <c r="E206" s="36">
        <v>527.53333333333342</v>
      </c>
      <c r="F206" s="36">
        <v>523.01666666666665</v>
      </c>
      <c r="G206" s="36">
        <v>516.48333333333335</v>
      </c>
      <c r="H206" s="36">
        <v>538.58333333333348</v>
      </c>
      <c r="I206" s="36">
        <v>545.11666666666679</v>
      </c>
      <c r="J206" s="36">
        <v>549.63333333333355</v>
      </c>
      <c r="K206" s="31">
        <v>540.6</v>
      </c>
      <c r="L206" s="31">
        <v>529.54999999999995</v>
      </c>
      <c r="M206" s="31">
        <v>37.670729999999999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918.25</v>
      </c>
      <c r="D207" s="36">
        <v>919.01666666666677</v>
      </c>
      <c r="E207" s="36">
        <v>910.43333333333351</v>
      </c>
      <c r="F207" s="36">
        <v>902.61666666666679</v>
      </c>
      <c r="G207" s="36">
        <v>894.03333333333353</v>
      </c>
      <c r="H207" s="36">
        <v>926.83333333333348</v>
      </c>
      <c r="I207" s="36">
        <v>935.41666666666674</v>
      </c>
      <c r="J207" s="36">
        <v>943.23333333333346</v>
      </c>
      <c r="K207" s="31">
        <v>927.6</v>
      </c>
      <c r="L207" s="31">
        <v>911.2</v>
      </c>
      <c r="M207" s="31">
        <v>16.978339999999999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223.75</v>
      </c>
      <c r="D208" s="36">
        <v>222.31666666666669</v>
      </c>
      <c r="E208" s="36">
        <v>217.73333333333338</v>
      </c>
      <c r="F208" s="36">
        <v>211.7166666666667</v>
      </c>
      <c r="G208" s="36">
        <v>207.13333333333338</v>
      </c>
      <c r="H208" s="36">
        <v>228.33333333333337</v>
      </c>
      <c r="I208" s="36">
        <v>232.91666666666669</v>
      </c>
      <c r="J208" s="36">
        <v>238.93333333333337</v>
      </c>
      <c r="K208" s="31">
        <v>226.9</v>
      </c>
      <c r="L208" s="31">
        <v>216.3</v>
      </c>
      <c r="M208" s="31">
        <v>117.1418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830.25</v>
      </c>
      <c r="D209" s="36">
        <v>832.43333333333339</v>
      </c>
      <c r="E209" s="36">
        <v>825.86666666666679</v>
      </c>
      <c r="F209" s="36">
        <v>821.48333333333335</v>
      </c>
      <c r="G209" s="36">
        <v>814.91666666666674</v>
      </c>
      <c r="H209" s="36">
        <v>836.81666666666683</v>
      </c>
      <c r="I209" s="36">
        <v>843.38333333333344</v>
      </c>
      <c r="J209" s="36">
        <v>847.76666666666688</v>
      </c>
      <c r="K209" s="31">
        <v>839</v>
      </c>
      <c r="L209" s="31">
        <v>828.05</v>
      </c>
      <c r="M209" s="31">
        <v>3.4757199999999999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1612.65</v>
      </c>
      <c r="D210" s="36">
        <v>1613.55</v>
      </c>
      <c r="E210" s="36">
        <v>1589.1</v>
      </c>
      <c r="F210" s="36">
        <v>1565.55</v>
      </c>
      <c r="G210" s="36">
        <v>1541.1</v>
      </c>
      <c r="H210" s="36">
        <v>1637.1</v>
      </c>
      <c r="I210" s="36">
        <v>1661.5500000000002</v>
      </c>
      <c r="J210" s="36">
        <v>1685.1</v>
      </c>
      <c r="K210" s="31">
        <v>1638</v>
      </c>
      <c r="L210" s="31">
        <v>1590</v>
      </c>
      <c r="M210" s="31">
        <v>0.19758999999999999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380.95</v>
      </c>
      <c r="D211" s="36">
        <v>382.2166666666667</v>
      </c>
      <c r="E211" s="36">
        <v>378.88333333333338</v>
      </c>
      <c r="F211" s="36">
        <v>376.81666666666666</v>
      </c>
      <c r="G211" s="36">
        <v>373.48333333333335</v>
      </c>
      <c r="H211" s="36">
        <v>384.28333333333342</v>
      </c>
      <c r="I211" s="36">
        <v>387.61666666666667</v>
      </c>
      <c r="J211" s="36">
        <v>389.68333333333345</v>
      </c>
      <c r="K211" s="31">
        <v>385.55</v>
      </c>
      <c r="L211" s="31">
        <v>380.15</v>
      </c>
      <c r="M211" s="31">
        <v>21.209759999999999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16</v>
      </c>
      <c r="D212" s="36">
        <v>16.066666666666666</v>
      </c>
      <c r="E212" s="36">
        <v>15.883333333333333</v>
      </c>
      <c r="F212" s="36">
        <v>15.766666666666666</v>
      </c>
      <c r="G212" s="36">
        <v>15.583333333333332</v>
      </c>
      <c r="H212" s="36">
        <v>16.183333333333334</v>
      </c>
      <c r="I212" s="36">
        <v>16.366666666666664</v>
      </c>
      <c r="J212" s="36">
        <v>16.483333333333334</v>
      </c>
      <c r="K212" s="31">
        <v>16.25</v>
      </c>
      <c r="L212" s="31">
        <v>15.95</v>
      </c>
      <c r="M212" s="31">
        <v>682.05389000000002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267.7</v>
      </c>
      <c r="D213" s="36">
        <v>265.05</v>
      </c>
      <c r="E213" s="36">
        <v>257.8</v>
      </c>
      <c r="F213" s="36">
        <v>247.9</v>
      </c>
      <c r="G213" s="36">
        <v>240.65</v>
      </c>
      <c r="H213" s="36">
        <v>274.95000000000005</v>
      </c>
      <c r="I213" s="36">
        <v>282.20000000000005</v>
      </c>
      <c r="J213" s="36">
        <v>292.10000000000002</v>
      </c>
      <c r="K213" s="31">
        <v>272.3</v>
      </c>
      <c r="L213" s="31">
        <v>255.15</v>
      </c>
      <c r="M213" s="31">
        <v>167.92204000000001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103.7</v>
      </c>
      <c r="D214" s="36">
        <v>104.7</v>
      </c>
      <c r="E214" s="36">
        <v>102.25</v>
      </c>
      <c r="F214" s="36">
        <v>100.8</v>
      </c>
      <c r="G214" s="36">
        <v>98.35</v>
      </c>
      <c r="H214" s="36">
        <v>106.15</v>
      </c>
      <c r="I214" s="36">
        <v>108.60000000000002</v>
      </c>
      <c r="J214" s="36">
        <v>110.05000000000001</v>
      </c>
      <c r="K214" s="31">
        <v>107.15</v>
      </c>
      <c r="L214" s="31">
        <v>103.25</v>
      </c>
      <c r="M214" s="31">
        <v>479.11257999999998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575.4</v>
      </c>
      <c r="D215" s="36">
        <v>574.2166666666667</v>
      </c>
      <c r="E215" s="36">
        <v>571.43333333333339</v>
      </c>
      <c r="F215" s="36">
        <v>567.4666666666667</v>
      </c>
      <c r="G215" s="36">
        <v>564.68333333333339</v>
      </c>
      <c r="H215" s="36">
        <v>578.18333333333339</v>
      </c>
      <c r="I215" s="36">
        <v>580.9666666666667</v>
      </c>
      <c r="J215" s="36">
        <v>584.93333333333339</v>
      </c>
      <c r="K215" s="31">
        <v>577</v>
      </c>
      <c r="L215" s="31">
        <v>570.25</v>
      </c>
      <c r="M215" s="31">
        <v>3.6941600000000001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41"/>
      <c r="B1" s="342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45232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5" t="s">
        <v>16</v>
      </c>
      <c r="B9" s="337" t="s">
        <v>18</v>
      </c>
      <c r="C9" s="340" t="s">
        <v>20</v>
      </c>
      <c r="D9" s="340" t="s">
        <v>21</v>
      </c>
      <c r="E9" s="332" t="s">
        <v>22</v>
      </c>
      <c r="F9" s="333"/>
      <c r="G9" s="334"/>
      <c r="H9" s="332" t="s">
        <v>23</v>
      </c>
      <c r="I9" s="333"/>
      <c r="J9" s="334"/>
      <c r="K9" s="26"/>
      <c r="L9" s="27"/>
      <c r="M9" s="48"/>
      <c r="N9" s="1"/>
      <c r="O9" s="1"/>
    </row>
    <row r="10" spans="1:15" ht="42.75" customHeight="1">
      <c r="A10" s="336"/>
      <c r="B10" s="339"/>
      <c r="C10" s="339"/>
      <c r="D10" s="33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529.45000000000005</v>
      </c>
      <c r="D11" s="36">
        <v>530.41666666666674</v>
      </c>
      <c r="E11" s="36">
        <v>522.98333333333346</v>
      </c>
      <c r="F11" s="36">
        <v>516.51666666666677</v>
      </c>
      <c r="G11" s="36">
        <v>509.08333333333348</v>
      </c>
      <c r="H11" s="36">
        <v>536.88333333333344</v>
      </c>
      <c r="I11" s="36">
        <v>544.31666666666683</v>
      </c>
      <c r="J11" s="36">
        <v>550.78333333333342</v>
      </c>
      <c r="K11" s="31">
        <v>537.85</v>
      </c>
      <c r="L11" s="31">
        <v>523.95000000000005</v>
      </c>
      <c r="M11" s="31">
        <v>5.9472800000000001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30320.9</v>
      </c>
      <c r="D12" s="36">
        <v>30137.149999999998</v>
      </c>
      <c r="E12" s="36">
        <v>29774.249999999996</v>
      </c>
      <c r="F12" s="36">
        <v>29227.599999999999</v>
      </c>
      <c r="G12" s="36">
        <v>28864.699999999997</v>
      </c>
      <c r="H12" s="36">
        <v>30683.799999999996</v>
      </c>
      <c r="I12" s="36">
        <v>31046.699999999997</v>
      </c>
      <c r="J12" s="36">
        <v>31593.349999999995</v>
      </c>
      <c r="K12" s="31">
        <v>30500.05</v>
      </c>
      <c r="L12" s="31">
        <v>29590.5</v>
      </c>
      <c r="M12" s="31">
        <v>2.6630000000000001E-2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460.45</v>
      </c>
      <c r="D13" s="36">
        <v>463.41666666666669</v>
      </c>
      <c r="E13" s="36">
        <v>454.98333333333335</v>
      </c>
      <c r="F13" s="36">
        <v>449.51666666666665</v>
      </c>
      <c r="G13" s="36">
        <v>441.08333333333331</v>
      </c>
      <c r="H13" s="36">
        <v>468.88333333333338</v>
      </c>
      <c r="I13" s="36">
        <v>477.31666666666666</v>
      </c>
      <c r="J13" s="36">
        <v>482.78333333333342</v>
      </c>
      <c r="K13" s="31">
        <v>471.85</v>
      </c>
      <c r="L13" s="31">
        <v>457.95</v>
      </c>
      <c r="M13" s="31">
        <v>1.86568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447.8</v>
      </c>
      <c r="D14" s="36">
        <v>449.91666666666669</v>
      </c>
      <c r="E14" s="36">
        <v>443.88333333333338</v>
      </c>
      <c r="F14" s="36">
        <v>439.9666666666667</v>
      </c>
      <c r="G14" s="36">
        <v>433.93333333333339</v>
      </c>
      <c r="H14" s="36">
        <v>453.83333333333337</v>
      </c>
      <c r="I14" s="36">
        <v>459.86666666666667</v>
      </c>
      <c r="J14" s="36">
        <v>463.78333333333336</v>
      </c>
      <c r="K14" s="31">
        <v>455.95</v>
      </c>
      <c r="L14" s="31">
        <v>446</v>
      </c>
      <c r="M14" s="31">
        <v>6.2552899999999996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1425.45</v>
      </c>
      <c r="D15" s="36">
        <v>1432.8833333333332</v>
      </c>
      <c r="E15" s="36">
        <v>1403.7666666666664</v>
      </c>
      <c r="F15" s="36">
        <v>1382.0833333333333</v>
      </c>
      <c r="G15" s="36">
        <v>1352.9666666666665</v>
      </c>
      <c r="H15" s="36">
        <v>1454.5666666666664</v>
      </c>
      <c r="I15" s="36">
        <v>1483.6833333333332</v>
      </c>
      <c r="J15" s="36">
        <v>1505.3666666666663</v>
      </c>
      <c r="K15" s="31">
        <v>1462</v>
      </c>
      <c r="L15" s="31">
        <v>1411.2</v>
      </c>
      <c r="M15" s="31">
        <v>2.12425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4055</v>
      </c>
      <c r="D16" s="36">
        <v>4082.2999999999997</v>
      </c>
      <c r="E16" s="36">
        <v>4017.5999999999995</v>
      </c>
      <c r="F16" s="36">
        <v>3980.2</v>
      </c>
      <c r="G16" s="36">
        <v>3915.4999999999995</v>
      </c>
      <c r="H16" s="36">
        <v>4119.6999999999989</v>
      </c>
      <c r="I16" s="36">
        <v>4184.3999999999996</v>
      </c>
      <c r="J16" s="36">
        <v>4221.7999999999993</v>
      </c>
      <c r="K16" s="31">
        <v>4147</v>
      </c>
      <c r="L16" s="31">
        <v>4044.9</v>
      </c>
      <c r="M16" s="31">
        <v>1.8718399999999999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22234.95</v>
      </c>
      <c r="D17" s="36">
        <v>22301.649999999998</v>
      </c>
      <c r="E17" s="36">
        <v>22085.349999999995</v>
      </c>
      <c r="F17" s="36">
        <v>21935.749999999996</v>
      </c>
      <c r="G17" s="36">
        <v>21719.449999999993</v>
      </c>
      <c r="H17" s="36">
        <v>22451.249999999996</v>
      </c>
      <c r="I17" s="36">
        <v>22667.55</v>
      </c>
      <c r="J17" s="36">
        <v>22817.149999999998</v>
      </c>
      <c r="K17" s="31">
        <v>22517.95</v>
      </c>
      <c r="L17" s="31">
        <v>22152.05</v>
      </c>
      <c r="M17" s="31">
        <v>5.0979999999999998E-2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1843.75</v>
      </c>
      <c r="D18" s="36">
        <v>1859.2333333333333</v>
      </c>
      <c r="E18" s="36">
        <v>1821.1166666666668</v>
      </c>
      <c r="F18" s="36">
        <v>1798.4833333333333</v>
      </c>
      <c r="G18" s="36">
        <v>1760.3666666666668</v>
      </c>
      <c r="H18" s="36">
        <v>1881.8666666666668</v>
      </c>
      <c r="I18" s="36">
        <v>1919.9833333333331</v>
      </c>
      <c r="J18" s="36">
        <v>1942.6166666666668</v>
      </c>
      <c r="K18" s="31">
        <v>1897.35</v>
      </c>
      <c r="L18" s="31">
        <v>1836.6</v>
      </c>
      <c r="M18" s="31">
        <v>2.74912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2217.3000000000002</v>
      </c>
      <c r="D19" s="36">
        <v>2245.5166666666669</v>
      </c>
      <c r="E19" s="36">
        <v>2178.7833333333338</v>
      </c>
      <c r="F19" s="36">
        <v>2140.2666666666669</v>
      </c>
      <c r="G19" s="36">
        <v>2073.5333333333338</v>
      </c>
      <c r="H19" s="36">
        <v>2284.0333333333338</v>
      </c>
      <c r="I19" s="36">
        <v>2350.7666666666664</v>
      </c>
      <c r="J19" s="36">
        <v>2389.2833333333338</v>
      </c>
      <c r="K19" s="31">
        <v>2312.25</v>
      </c>
      <c r="L19" s="31">
        <v>2207</v>
      </c>
      <c r="M19" s="31">
        <v>16.665790000000001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880.25</v>
      </c>
      <c r="D20" s="36">
        <v>892.65</v>
      </c>
      <c r="E20" s="36">
        <v>863.59999999999991</v>
      </c>
      <c r="F20" s="36">
        <v>846.94999999999993</v>
      </c>
      <c r="G20" s="36">
        <v>817.89999999999986</v>
      </c>
      <c r="H20" s="36">
        <v>909.3</v>
      </c>
      <c r="I20" s="36">
        <v>938.34999999999991</v>
      </c>
      <c r="J20" s="36">
        <v>955</v>
      </c>
      <c r="K20" s="31">
        <v>921.7</v>
      </c>
      <c r="L20" s="31">
        <v>876</v>
      </c>
      <c r="M20" s="31">
        <v>5.5173199999999998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769.1</v>
      </c>
      <c r="D21" s="36">
        <v>775.6</v>
      </c>
      <c r="E21" s="36">
        <v>760.7</v>
      </c>
      <c r="F21" s="36">
        <v>752.30000000000007</v>
      </c>
      <c r="G21" s="36">
        <v>737.40000000000009</v>
      </c>
      <c r="H21" s="36">
        <v>784</v>
      </c>
      <c r="I21" s="36">
        <v>798.89999999999986</v>
      </c>
      <c r="J21" s="36">
        <v>807.3</v>
      </c>
      <c r="K21" s="31">
        <v>790.5</v>
      </c>
      <c r="L21" s="31">
        <v>767.2</v>
      </c>
      <c r="M21" s="31">
        <v>26.93768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365.2</v>
      </c>
      <c r="D22" s="36">
        <v>365.16666666666669</v>
      </c>
      <c r="E22" s="36">
        <v>357.63333333333338</v>
      </c>
      <c r="F22" s="36">
        <v>350.06666666666672</v>
      </c>
      <c r="G22" s="36">
        <v>342.53333333333342</v>
      </c>
      <c r="H22" s="36">
        <v>372.73333333333335</v>
      </c>
      <c r="I22" s="36">
        <v>380.26666666666665</v>
      </c>
      <c r="J22" s="36">
        <v>387.83333333333331</v>
      </c>
      <c r="K22" s="31">
        <v>372.7</v>
      </c>
      <c r="L22" s="31">
        <v>357.6</v>
      </c>
      <c r="M22" s="31">
        <v>55.72625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551.79999999999995</v>
      </c>
      <c r="D23" s="36">
        <v>557.85</v>
      </c>
      <c r="E23" s="36">
        <v>544.95000000000005</v>
      </c>
      <c r="F23" s="36">
        <v>538.1</v>
      </c>
      <c r="G23" s="36">
        <v>525.20000000000005</v>
      </c>
      <c r="H23" s="36">
        <v>564.70000000000005</v>
      </c>
      <c r="I23" s="36">
        <v>577.59999999999991</v>
      </c>
      <c r="J23" s="36">
        <v>584.45000000000005</v>
      </c>
      <c r="K23" s="31">
        <v>570.75</v>
      </c>
      <c r="L23" s="31">
        <v>551</v>
      </c>
      <c r="M23" s="31">
        <v>5.3927699999999996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315.39999999999998</v>
      </c>
      <c r="D24" s="36">
        <v>320.13333333333333</v>
      </c>
      <c r="E24" s="36">
        <v>308.26666666666665</v>
      </c>
      <c r="F24" s="36">
        <v>301.13333333333333</v>
      </c>
      <c r="G24" s="36">
        <v>289.26666666666665</v>
      </c>
      <c r="H24" s="36">
        <v>327.26666666666665</v>
      </c>
      <c r="I24" s="36">
        <v>339.13333333333333</v>
      </c>
      <c r="J24" s="36">
        <v>346.26666666666665</v>
      </c>
      <c r="K24" s="31">
        <v>332</v>
      </c>
      <c r="L24" s="31">
        <v>313</v>
      </c>
      <c r="M24" s="31">
        <v>19.464030000000001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170.1</v>
      </c>
      <c r="D25" s="36">
        <v>171.16666666666666</v>
      </c>
      <c r="E25" s="36">
        <v>168.68333333333331</v>
      </c>
      <c r="F25" s="36">
        <v>167.26666666666665</v>
      </c>
      <c r="G25" s="36">
        <v>164.7833333333333</v>
      </c>
      <c r="H25" s="36">
        <v>172.58333333333331</v>
      </c>
      <c r="I25" s="36">
        <v>175.06666666666666</v>
      </c>
      <c r="J25" s="36">
        <v>176.48333333333332</v>
      </c>
      <c r="K25" s="31">
        <v>173.65</v>
      </c>
      <c r="L25" s="31">
        <v>169.75</v>
      </c>
      <c r="M25" s="31">
        <v>10.342460000000001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213.7</v>
      </c>
      <c r="D26" s="36">
        <v>214.45000000000002</v>
      </c>
      <c r="E26" s="36">
        <v>212.25000000000003</v>
      </c>
      <c r="F26" s="36">
        <v>210.8</v>
      </c>
      <c r="G26" s="36">
        <v>208.60000000000002</v>
      </c>
      <c r="H26" s="36">
        <v>215.90000000000003</v>
      </c>
      <c r="I26" s="36">
        <v>218.10000000000002</v>
      </c>
      <c r="J26" s="36">
        <v>219.55000000000004</v>
      </c>
      <c r="K26" s="31">
        <v>216.65</v>
      </c>
      <c r="L26" s="31">
        <v>213</v>
      </c>
      <c r="M26" s="31">
        <v>11.67639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283.55</v>
      </c>
      <c r="D27" s="36">
        <v>286.55</v>
      </c>
      <c r="E27" s="36">
        <v>279.3</v>
      </c>
      <c r="F27" s="36">
        <v>275.05</v>
      </c>
      <c r="G27" s="36">
        <v>267.8</v>
      </c>
      <c r="H27" s="36">
        <v>290.8</v>
      </c>
      <c r="I27" s="36">
        <v>298.05</v>
      </c>
      <c r="J27" s="36">
        <v>302.3</v>
      </c>
      <c r="K27" s="31">
        <v>293.8</v>
      </c>
      <c r="L27" s="31">
        <v>282.3</v>
      </c>
      <c r="M27" s="31">
        <v>3.6819000000000002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870.05</v>
      </c>
      <c r="D28" s="36">
        <v>887.48333333333323</v>
      </c>
      <c r="E28" s="36">
        <v>844.96666666666647</v>
      </c>
      <c r="F28" s="36">
        <v>819.88333333333321</v>
      </c>
      <c r="G28" s="36">
        <v>777.36666666666645</v>
      </c>
      <c r="H28" s="36">
        <v>912.56666666666649</v>
      </c>
      <c r="I28" s="36">
        <v>955.08333333333314</v>
      </c>
      <c r="J28" s="36">
        <v>980.16666666666652</v>
      </c>
      <c r="K28" s="31">
        <v>930</v>
      </c>
      <c r="L28" s="31">
        <v>862.4</v>
      </c>
      <c r="M28" s="31">
        <v>3.09226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1041.1500000000001</v>
      </c>
      <c r="D29" s="36">
        <v>1046.3166666666666</v>
      </c>
      <c r="E29" s="36">
        <v>1029.8833333333332</v>
      </c>
      <c r="F29" s="36">
        <v>1018.6166666666666</v>
      </c>
      <c r="G29" s="36">
        <v>1002.1833333333332</v>
      </c>
      <c r="H29" s="36">
        <v>1057.5833333333333</v>
      </c>
      <c r="I29" s="36">
        <v>1074.0166666666667</v>
      </c>
      <c r="J29" s="36">
        <v>1085.2833333333333</v>
      </c>
      <c r="K29" s="31">
        <v>1062.75</v>
      </c>
      <c r="L29" s="31">
        <v>1035.05</v>
      </c>
      <c r="M29" s="31">
        <v>1.0133099999999999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3679.35</v>
      </c>
      <c r="D30" s="36">
        <v>3631.15</v>
      </c>
      <c r="E30" s="36">
        <v>3532.4500000000003</v>
      </c>
      <c r="F30" s="36">
        <v>3385.55</v>
      </c>
      <c r="G30" s="36">
        <v>3286.8500000000004</v>
      </c>
      <c r="H30" s="36">
        <v>3778.05</v>
      </c>
      <c r="I30" s="36">
        <v>3876.75</v>
      </c>
      <c r="J30" s="36">
        <v>4023.65</v>
      </c>
      <c r="K30" s="31">
        <v>3729.85</v>
      </c>
      <c r="L30" s="31">
        <v>3484.25</v>
      </c>
      <c r="M30" s="31">
        <v>1.5396799999999999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1827.55</v>
      </c>
      <c r="D31" s="36">
        <v>1810.5166666666667</v>
      </c>
      <c r="E31" s="36">
        <v>1767.0333333333333</v>
      </c>
      <c r="F31" s="36">
        <v>1706.5166666666667</v>
      </c>
      <c r="G31" s="36">
        <v>1663.0333333333333</v>
      </c>
      <c r="H31" s="36">
        <v>1871.0333333333333</v>
      </c>
      <c r="I31" s="36">
        <v>1914.5166666666664</v>
      </c>
      <c r="J31" s="36">
        <v>1975.0333333333333</v>
      </c>
      <c r="K31" s="31">
        <v>1854</v>
      </c>
      <c r="L31" s="31">
        <v>1750</v>
      </c>
      <c r="M31" s="31">
        <v>5.9981499999999999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712.55</v>
      </c>
      <c r="D32" s="36">
        <v>719.04999999999984</v>
      </c>
      <c r="E32" s="36">
        <v>701.79999999999973</v>
      </c>
      <c r="F32" s="36">
        <v>691.04999999999984</v>
      </c>
      <c r="G32" s="36">
        <v>673.79999999999973</v>
      </c>
      <c r="H32" s="36">
        <v>729.79999999999973</v>
      </c>
      <c r="I32" s="36">
        <v>747.05</v>
      </c>
      <c r="J32" s="36">
        <v>757.79999999999973</v>
      </c>
      <c r="K32" s="31">
        <v>736.3</v>
      </c>
      <c r="L32" s="31">
        <v>708.3</v>
      </c>
      <c r="M32" s="31">
        <v>0.81969000000000003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3722.65</v>
      </c>
      <c r="D33" s="36">
        <v>3713.5</v>
      </c>
      <c r="E33" s="36">
        <v>3685.2</v>
      </c>
      <c r="F33" s="36">
        <v>3647.75</v>
      </c>
      <c r="G33" s="36">
        <v>3619.45</v>
      </c>
      <c r="H33" s="36">
        <v>3750.95</v>
      </c>
      <c r="I33" s="36">
        <v>3779.25</v>
      </c>
      <c r="J33" s="36">
        <v>3816.7</v>
      </c>
      <c r="K33" s="31">
        <v>3741.8</v>
      </c>
      <c r="L33" s="31">
        <v>3676.05</v>
      </c>
      <c r="M33" s="31">
        <v>1.26203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2138.6999999999998</v>
      </c>
      <c r="D34" s="36">
        <v>2137.9333333333334</v>
      </c>
      <c r="E34" s="36">
        <v>2127.8166666666666</v>
      </c>
      <c r="F34" s="36">
        <v>2116.9333333333334</v>
      </c>
      <c r="G34" s="36">
        <v>2106.8166666666666</v>
      </c>
      <c r="H34" s="36">
        <v>2148.8166666666666</v>
      </c>
      <c r="I34" s="36">
        <v>2158.9333333333334</v>
      </c>
      <c r="J34" s="36">
        <v>2169.8166666666666</v>
      </c>
      <c r="K34" s="31">
        <v>2148.0500000000002</v>
      </c>
      <c r="L34" s="31">
        <v>2127.0500000000002</v>
      </c>
      <c r="M34" s="31">
        <v>0.13783999999999999</v>
      </c>
      <c r="N34" s="1"/>
      <c r="O34" s="1"/>
    </row>
    <row r="35" spans="1:15" ht="12.75" customHeight="1">
      <c r="A35" s="33">
        <v>25</v>
      </c>
      <c r="B35" s="53" t="s">
        <v>918</v>
      </c>
      <c r="C35" s="31">
        <v>617.9</v>
      </c>
      <c r="D35" s="36">
        <v>623.13333333333333</v>
      </c>
      <c r="E35" s="36">
        <v>610.76666666666665</v>
      </c>
      <c r="F35" s="36">
        <v>603.63333333333333</v>
      </c>
      <c r="G35" s="36">
        <v>591.26666666666665</v>
      </c>
      <c r="H35" s="36">
        <v>630.26666666666665</v>
      </c>
      <c r="I35" s="36">
        <v>642.63333333333321</v>
      </c>
      <c r="J35" s="36">
        <v>649.76666666666665</v>
      </c>
      <c r="K35" s="31">
        <v>635.5</v>
      </c>
      <c r="L35" s="31">
        <v>616</v>
      </c>
      <c r="M35" s="31">
        <v>6.7658500000000004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2919.35</v>
      </c>
      <c r="D36" s="36">
        <v>2923.1166666666668</v>
      </c>
      <c r="E36" s="36">
        <v>2872.2333333333336</v>
      </c>
      <c r="F36" s="36">
        <v>2825.1166666666668</v>
      </c>
      <c r="G36" s="36">
        <v>2774.2333333333336</v>
      </c>
      <c r="H36" s="36">
        <v>2970.2333333333336</v>
      </c>
      <c r="I36" s="36">
        <v>3021.1166666666668</v>
      </c>
      <c r="J36" s="36">
        <v>3068.2333333333336</v>
      </c>
      <c r="K36" s="31">
        <v>2974</v>
      </c>
      <c r="L36" s="31">
        <v>2876</v>
      </c>
      <c r="M36" s="31">
        <v>0.62592999999999999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406.65</v>
      </c>
      <c r="D37" s="36">
        <v>412.06666666666666</v>
      </c>
      <c r="E37" s="36">
        <v>398.63333333333333</v>
      </c>
      <c r="F37" s="36">
        <v>390.61666666666667</v>
      </c>
      <c r="G37" s="36">
        <v>377.18333333333334</v>
      </c>
      <c r="H37" s="36">
        <v>420.08333333333331</v>
      </c>
      <c r="I37" s="36">
        <v>433.51666666666659</v>
      </c>
      <c r="J37" s="36">
        <v>441.5333333333333</v>
      </c>
      <c r="K37" s="31">
        <v>425.5</v>
      </c>
      <c r="L37" s="31">
        <v>404.05</v>
      </c>
      <c r="M37" s="31">
        <v>51.888829999999999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2629.55</v>
      </c>
      <c r="D38" s="36">
        <v>2626.0666666666671</v>
      </c>
      <c r="E38" s="36">
        <v>2574.983333333334</v>
      </c>
      <c r="F38" s="36">
        <v>2520.416666666667</v>
      </c>
      <c r="G38" s="36">
        <v>2469.3333333333339</v>
      </c>
      <c r="H38" s="36">
        <v>2680.6333333333341</v>
      </c>
      <c r="I38" s="36">
        <v>2731.7166666666672</v>
      </c>
      <c r="J38" s="36">
        <v>2786.2833333333342</v>
      </c>
      <c r="K38" s="31">
        <v>2677.15</v>
      </c>
      <c r="L38" s="31">
        <v>2571.5</v>
      </c>
      <c r="M38" s="31">
        <v>13.13008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888.15</v>
      </c>
      <c r="D39" s="36">
        <v>886.26666666666677</v>
      </c>
      <c r="E39" s="36">
        <v>877.53333333333353</v>
      </c>
      <c r="F39" s="36">
        <v>866.91666666666674</v>
      </c>
      <c r="G39" s="36">
        <v>858.18333333333351</v>
      </c>
      <c r="H39" s="36">
        <v>896.88333333333355</v>
      </c>
      <c r="I39" s="36">
        <v>905.6166666666669</v>
      </c>
      <c r="J39" s="36">
        <v>916.23333333333358</v>
      </c>
      <c r="K39" s="31">
        <v>895</v>
      </c>
      <c r="L39" s="31">
        <v>875.65</v>
      </c>
      <c r="M39" s="31">
        <v>1.4257599999999999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5054.1000000000004</v>
      </c>
      <c r="D40" s="36">
        <v>5087.9333333333334</v>
      </c>
      <c r="E40" s="36">
        <v>4977.166666666667</v>
      </c>
      <c r="F40" s="36">
        <v>4900.2333333333336</v>
      </c>
      <c r="G40" s="36">
        <v>4789.4666666666672</v>
      </c>
      <c r="H40" s="36">
        <v>5164.8666666666668</v>
      </c>
      <c r="I40" s="36">
        <v>5275.6333333333332</v>
      </c>
      <c r="J40" s="36">
        <v>5352.5666666666666</v>
      </c>
      <c r="K40" s="31">
        <v>5198.7</v>
      </c>
      <c r="L40" s="31">
        <v>5011</v>
      </c>
      <c r="M40" s="31">
        <v>0.81855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1526.6</v>
      </c>
      <c r="D41" s="36">
        <v>1537.1666666666667</v>
      </c>
      <c r="E41" s="36">
        <v>1495.5833333333335</v>
      </c>
      <c r="F41" s="36">
        <v>1464.5666666666668</v>
      </c>
      <c r="G41" s="36">
        <v>1422.9833333333336</v>
      </c>
      <c r="H41" s="36">
        <v>1568.1833333333334</v>
      </c>
      <c r="I41" s="36">
        <v>1609.7666666666669</v>
      </c>
      <c r="J41" s="36">
        <v>1640.7833333333333</v>
      </c>
      <c r="K41" s="31">
        <v>1578.75</v>
      </c>
      <c r="L41" s="31">
        <v>1506.15</v>
      </c>
      <c r="M41" s="31">
        <v>15.326230000000001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4796.55</v>
      </c>
      <c r="D42" s="36">
        <v>4814.1833333333334</v>
      </c>
      <c r="E42" s="36">
        <v>4772.3666666666668</v>
      </c>
      <c r="F42" s="36">
        <v>4748.1833333333334</v>
      </c>
      <c r="G42" s="36">
        <v>4706.3666666666668</v>
      </c>
      <c r="H42" s="36">
        <v>4838.3666666666668</v>
      </c>
      <c r="I42" s="36">
        <v>4880.1833333333343</v>
      </c>
      <c r="J42" s="36">
        <v>4904.3666666666668</v>
      </c>
      <c r="K42" s="31">
        <v>4856</v>
      </c>
      <c r="L42" s="31">
        <v>4790</v>
      </c>
      <c r="M42" s="31">
        <v>2.8174600000000001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380.7</v>
      </c>
      <c r="D43" s="36">
        <v>382.43333333333339</v>
      </c>
      <c r="E43" s="36">
        <v>378.36666666666679</v>
      </c>
      <c r="F43" s="36">
        <v>376.03333333333342</v>
      </c>
      <c r="G43" s="36">
        <v>371.96666666666681</v>
      </c>
      <c r="H43" s="36">
        <v>384.76666666666677</v>
      </c>
      <c r="I43" s="36">
        <v>388.83333333333337</v>
      </c>
      <c r="J43" s="36">
        <v>391.16666666666674</v>
      </c>
      <c r="K43" s="31">
        <v>386.5</v>
      </c>
      <c r="L43" s="31">
        <v>380.1</v>
      </c>
      <c r="M43" s="31">
        <v>8.5054200000000009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286.14999999999998</v>
      </c>
      <c r="D44" s="36">
        <v>286.55</v>
      </c>
      <c r="E44" s="36">
        <v>283.20000000000005</v>
      </c>
      <c r="F44" s="36">
        <v>280.25000000000006</v>
      </c>
      <c r="G44" s="36">
        <v>276.90000000000009</v>
      </c>
      <c r="H44" s="36">
        <v>289.5</v>
      </c>
      <c r="I44" s="36">
        <v>292.85000000000002</v>
      </c>
      <c r="J44" s="36">
        <v>295.79999999999995</v>
      </c>
      <c r="K44" s="31">
        <v>289.89999999999998</v>
      </c>
      <c r="L44" s="31">
        <v>283.60000000000002</v>
      </c>
      <c r="M44" s="31">
        <v>1.1969099999999999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548.70000000000005</v>
      </c>
      <c r="D45" s="36">
        <v>554.73333333333335</v>
      </c>
      <c r="E45" s="36">
        <v>540.9666666666667</v>
      </c>
      <c r="F45" s="36">
        <v>533.23333333333335</v>
      </c>
      <c r="G45" s="36">
        <v>519.4666666666667</v>
      </c>
      <c r="H45" s="36">
        <v>562.4666666666667</v>
      </c>
      <c r="I45" s="36">
        <v>576.23333333333335</v>
      </c>
      <c r="J45" s="36">
        <v>583.9666666666667</v>
      </c>
      <c r="K45" s="31">
        <v>568.5</v>
      </c>
      <c r="L45" s="31">
        <v>547</v>
      </c>
      <c r="M45" s="31">
        <v>3.3038799999999999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555.45000000000005</v>
      </c>
      <c r="D46" s="36">
        <v>557.16666666666663</v>
      </c>
      <c r="E46" s="36">
        <v>549.33333333333326</v>
      </c>
      <c r="F46" s="36">
        <v>543.21666666666658</v>
      </c>
      <c r="G46" s="36">
        <v>535.38333333333321</v>
      </c>
      <c r="H46" s="36">
        <v>563.2833333333333</v>
      </c>
      <c r="I46" s="36">
        <v>571.11666666666656</v>
      </c>
      <c r="J46" s="36">
        <v>577.23333333333335</v>
      </c>
      <c r="K46" s="31">
        <v>565</v>
      </c>
      <c r="L46" s="31">
        <v>551.04999999999995</v>
      </c>
      <c r="M46" s="31">
        <v>0.34440999999999999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165.1</v>
      </c>
      <c r="D47" s="36">
        <v>165.70000000000002</v>
      </c>
      <c r="E47" s="36">
        <v>164.15000000000003</v>
      </c>
      <c r="F47" s="36">
        <v>163.20000000000002</v>
      </c>
      <c r="G47" s="36">
        <v>161.65000000000003</v>
      </c>
      <c r="H47" s="36">
        <v>166.65000000000003</v>
      </c>
      <c r="I47" s="36">
        <v>168.20000000000005</v>
      </c>
      <c r="J47" s="36">
        <v>169.15000000000003</v>
      </c>
      <c r="K47" s="31">
        <v>167.25</v>
      </c>
      <c r="L47" s="31">
        <v>164.75</v>
      </c>
      <c r="M47" s="31">
        <v>57.770699999999998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2934.55</v>
      </c>
      <c r="D48" s="36">
        <v>2957.8166666666671</v>
      </c>
      <c r="E48" s="36">
        <v>2906.733333333334</v>
      </c>
      <c r="F48" s="36">
        <v>2878.916666666667</v>
      </c>
      <c r="G48" s="36">
        <v>2827.8333333333339</v>
      </c>
      <c r="H48" s="36">
        <v>2985.6333333333341</v>
      </c>
      <c r="I48" s="36">
        <v>3036.7166666666672</v>
      </c>
      <c r="J48" s="36">
        <v>3064.5333333333342</v>
      </c>
      <c r="K48" s="31">
        <v>3008.9</v>
      </c>
      <c r="L48" s="31">
        <v>2930</v>
      </c>
      <c r="M48" s="31">
        <v>10.299899999999999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329.95</v>
      </c>
      <c r="D49" s="36">
        <v>329.31666666666666</v>
      </c>
      <c r="E49" s="36">
        <v>327.73333333333335</v>
      </c>
      <c r="F49" s="36">
        <v>325.51666666666671</v>
      </c>
      <c r="G49" s="36">
        <v>323.93333333333339</v>
      </c>
      <c r="H49" s="36">
        <v>331.5333333333333</v>
      </c>
      <c r="I49" s="36">
        <v>333.11666666666667</v>
      </c>
      <c r="J49" s="36">
        <v>335.33333333333326</v>
      </c>
      <c r="K49" s="31">
        <v>330.9</v>
      </c>
      <c r="L49" s="31">
        <v>327.10000000000002</v>
      </c>
      <c r="M49" s="31">
        <v>0.82074000000000003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1824</v>
      </c>
      <c r="D50" s="36">
        <v>1833.0166666666667</v>
      </c>
      <c r="E50" s="36">
        <v>1810.9833333333333</v>
      </c>
      <c r="F50" s="36">
        <v>1797.9666666666667</v>
      </c>
      <c r="G50" s="36">
        <v>1775.9333333333334</v>
      </c>
      <c r="H50" s="36">
        <v>1846.0333333333333</v>
      </c>
      <c r="I50" s="36">
        <v>1868.0666666666666</v>
      </c>
      <c r="J50" s="36">
        <v>1881.0833333333333</v>
      </c>
      <c r="K50" s="31">
        <v>1855.05</v>
      </c>
      <c r="L50" s="31">
        <v>1820</v>
      </c>
      <c r="M50" s="31">
        <v>7.0449599999999997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6136.45</v>
      </c>
      <c r="D51" s="36">
        <v>6175.166666666667</v>
      </c>
      <c r="E51" s="36">
        <v>6083.3333333333339</v>
      </c>
      <c r="F51" s="36">
        <v>6030.2166666666672</v>
      </c>
      <c r="G51" s="36">
        <v>5938.3833333333341</v>
      </c>
      <c r="H51" s="36">
        <v>6228.2833333333338</v>
      </c>
      <c r="I51" s="36">
        <v>6320.1166666666677</v>
      </c>
      <c r="J51" s="36">
        <v>6373.2333333333336</v>
      </c>
      <c r="K51" s="31">
        <v>6267</v>
      </c>
      <c r="L51" s="31">
        <v>6122.05</v>
      </c>
      <c r="M51" s="31">
        <v>0.24743000000000001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668.65</v>
      </c>
      <c r="D52" s="36">
        <v>670.2833333333333</v>
      </c>
      <c r="E52" s="36">
        <v>663.71666666666658</v>
      </c>
      <c r="F52" s="36">
        <v>658.7833333333333</v>
      </c>
      <c r="G52" s="36">
        <v>652.21666666666658</v>
      </c>
      <c r="H52" s="36">
        <v>675.21666666666658</v>
      </c>
      <c r="I52" s="36">
        <v>681.78333333333319</v>
      </c>
      <c r="J52" s="36">
        <v>686.71666666666658</v>
      </c>
      <c r="K52" s="31">
        <v>676.85</v>
      </c>
      <c r="L52" s="31">
        <v>665.35</v>
      </c>
      <c r="M52" s="31">
        <v>16.08023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859.2</v>
      </c>
      <c r="D53" s="36">
        <v>852.11666666666667</v>
      </c>
      <c r="E53" s="36">
        <v>841.73333333333335</v>
      </c>
      <c r="F53" s="36">
        <v>824.26666666666665</v>
      </c>
      <c r="G53" s="36">
        <v>813.88333333333333</v>
      </c>
      <c r="H53" s="36">
        <v>869.58333333333337</v>
      </c>
      <c r="I53" s="36">
        <v>879.96666666666681</v>
      </c>
      <c r="J53" s="36">
        <v>897.43333333333339</v>
      </c>
      <c r="K53" s="31">
        <v>862.5</v>
      </c>
      <c r="L53" s="31">
        <v>834.65</v>
      </c>
      <c r="M53" s="31">
        <v>22.909410000000001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399.55</v>
      </c>
      <c r="D54" s="36">
        <v>400.95000000000005</v>
      </c>
      <c r="E54" s="36">
        <v>396.30000000000007</v>
      </c>
      <c r="F54" s="36">
        <v>393.05</v>
      </c>
      <c r="G54" s="36">
        <v>388.40000000000003</v>
      </c>
      <c r="H54" s="36">
        <v>404.2000000000001</v>
      </c>
      <c r="I54" s="36">
        <v>408.85000000000008</v>
      </c>
      <c r="J54" s="36">
        <v>412.10000000000014</v>
      </c>
      <c r="K54" s="31">
        <v>405.6</v>
      </c>
      <c r="L54" s="31">
        <v>397.7</v>
      </c>
      <c r="M54" s="31">
        <v>0.67410999999999999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3639.45</v>
      </c>
      <c r="D55" s="36">
        <v>3640.35</v>
      </c>
      <c r="E55" s="36">
        <v>3620.1</v>
      </c>
      <c r="F55" s="36">
        <v>3600.75</v>
      </c>
      <c r="G55" s="36">
        <v>3580.5</v>
      </c>
      <c r="H55" s="36">
        <v>3659.7</v>
      </c>
      <c r="I55" s="36">
        <v>3679.95</v>
      </c>
      <c r="J55" s="36">
        <v>3699.2999999999997</v>
      </c>
      <c r="K55" s="31">
        <v>3660.6</v>
      </c>
      <c r="L55" s="31">
        <v>3621</v>
      </c>
      <c r="M55" s="31">
        <v>2.4246699999999999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971.8</v>
      </c>
      <c r="D56" s="36">
        <v>973.0333333333333</v>
      </c>
      <c r="E56" s="36">
        <v>966.76666666666665</v>
      </c>
      <c r="F56" s="36">
        <v>961.73333333333335</v>
      </c>
      <c r="G56" s="36">
        <v>955.4666666666667</v>
      </c>
      <c r="H56" s="36">
        <v>978.06666666666661</v>
      </c>
      <c r="I56" s="36">
        <v>984.33333333333326</v>
      </c>
      <c r="J56" s="36">
        <v>989.36666666666656</v>
      </c>
      <c r="K56" s="31">
        <v>979.3</v>
      </c>
      <c r="L56" s="31">
        <v>968</v>
      </c>
      <c r="M56" s="31">
        <v>57.039839999999998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5344.35</v>
      </c>
      <c r="D57" s="36">
        <v>5366.2833333333338</v>
      </c>
      <c r="E57" s="36">
        <v>5283.0666666666675</v>
      </c>
      <c r="F57" s="36">
        <v>5221.7833333333338</v>
      </c>
      <c r="G57" s="36">
        <v>5138.5666666666675</v>
      </c>
      <c r="H57" s="36">
        <v>5427.5666666666675</v>
      </c>
      <c r="I57" s="36">
        <v>5510.7833333333328</v>
      </c>
      <c r="J57" s="36">
        <v>5572.0666666666675</v>
      </c>
      <c r="K57" s="31">
        <v>5449.5</v>
      </c>
      <c r="L57" s="31">
        <v>5305</v>
      </c>
      <c r="M57" s="31">
        <v>6.1976500000000003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7471.9</v>
      </c>
      <c r="D58" s="36">
        <v>7492.8499999999995</v>
      </c>
      <c r="E58" s="36">
        <v>7436.6999999999989</v>
      </c>
      <c r="F58" s="36">
        <v>7401.4999999999991</v>
      </c>
      <c r="G58" s="36">
        <v>7345.3499999999985</v>
      </c>
      <c r="H58" s="36">
        <v>7528.0499999999993</v>
      </c>
      <c r="I58" s="36">
        <v>7584.1999999999989</v>
      </c>
      <c r="J58" s="36">
        <v>7619.4</v>
      </c>
      <c r="K58" s="31">
        <v>7549</v>
      </c>
      <c r="L58" s="31">
        <v>7457.65</v>
      </c>
      <c r="M58" s="31">
        <v>4.6277799999999996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1572.85</v>
      </c>
      <c r="D59" s="36">
        <v>1572.6166666666668</v>
      </c>
      <c r="E59" s="36">
        <v>1565.2333333333336</v>
      </c>
      <c r="F59" s="36">
        <v>1557.6166666666668</v>
      </c>
      <c r="G59" s="36">
        <v>1550.2333333333336</v>
      </c>
      <c r="H59" s="36">
        <v>1580.2333333333336</v>
      </c>
      <c r="I59" s="36">
        <v>1587.6166666666668</v>
      </c>
      <c r="J59" s="36">
        <v>1595.2333333333336</v>
      </c>
      <c r="K59" s="31">
        <v>1580</v>
      </c>
      <c r="L59" s="31">
        <v>1565</v>
      </c>
      <c r="M59" s="31">
        <v>7.7055699999999998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6741</v>
      </c>
      <c r="D60" s="36">
        <v>6792.2</v>
      </c>
      <c r="E60" s="36">
        <v>6659.7999999999993</v>
      </c>
      <c r="F60" s="36">
        <v>6578.5999999999995</v>
      </c>
      <c r="G60" s="36">
        <v>6446.1999999999989</v>
      </c>
      <c r="H60" s="36">
        <v>6873.4</v>
      </c>
      <c r="I60" s="36">
        <v>7005.7999999999993</v>
      </c>
      <c r="J60" s="36">
        <v>7087</v>
      </c>
      <c r="K60" s="31">
        <v>6924.6</v>
      </c>
      <c r="L60" s="31">
        <v>6711</v>
      </c>
      <c r="M60" s="31">
        <v>0.28738999999999998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2034.85</v>
      </c>
      <c r="D61" s="36">
        <v>2038.2833333333335</v>
      </c>
      <c r="E61" s="36">
        <v>2026.5666666666671</v>
      </c>
      <c r="F61" s="36">
        <v>2018.2833333333335</v>
      </c>
      <c r="G61" s="36">
        <v>2006.5666666666671</v>
      </c>
      <c r="H61" s="36">
        <v>2046.5666666666671</v>
      </c>
      <c r="I61" s="36">
        <v>2058.2833333333338</v>
      </c>
      <c r="J61" s="36">
        <v>2066.5666666666671</v>
      </c>
      <c r="K61" s="31">
        <v>2050</v>
      </c>
      <c r="L61" s="31">
        <v>2030</v>
      </c>
      <c r="M61" s="31">
        <v>0.14967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2559</v>
      </c>
      <c r="D62" s="36">
        <v>2560.8333333333335</v>
      </c>
      <c r="E62" s="36">
        <v>2545.8666666666668</v>
      </c>
      <c r="F62" s="36">
        <v>2532.7333333333331</v>
      </c>
      <c r="G62" s="36">
        <v>2517.7666666666664</v>
      </c>
      <c r="H62" s="36">
        <v>2573.9666666666672</v>
      </c>
      <c r="I62" s="36">
        <v>2588.9333333333334</v>
      </c>
      <c r="J62" s="36">
        <v>2602.0666666666675</v>
      </c>
      <c r="K62" s="31">
        <v>2575.8000000000002</v>
      </c>
      <c r="L62" s="31">
        <v>2547.6999999999998</v>
      </c>
      <c r="M62" s="31">
        <v>1.6274999999999999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414.8</v>
      </c>
      <c r="D63" s="36">
        <v>412.40000000000003</v>
      </c>
      <c r="E63" s="36">
        <v>408.40000000000009</v>
      </c>
      <c r="F63" s="36">
        <v>402.00000000000006</v>
      </c>
      <c r="G63" s="36">
        <v>398.00000000000011</v>
      </c>
      <c r="H63" s="36">
        <v>418.80000000000007</v>
      </c>
      <c r="I63" s="36">
        <v>422.79999999999995</v>
      </c>
      <c r="J63" s="36">
        <v>429.20000000000005</v>
      </c>
      <c r="K63" s="31">
        <v>416.4</v>
      </c>
      <c r="L63" s="31">
        <v>406</v>
      </c>
      <c r="M63" s="31">
        <v>23.732890000000001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213.5</v>
      </c>
      <c r="D64" s="36">
        <v>214.16666666666666</v>
      </c>
      <c r="E64" s="36">
        <v>212.33333333333331</v>
      </c>
      <c r="F64" s="36">
        <v>211.16666666666666</v>
      </c>
      <c r="G64" s="36">
        <v>209.33333333333331</v>
      </c>
      <c r="H64" s="36">
        <v>215.33333333333331</v>
      </c>
      <c r="I64" s="36">
        <v>217.16666666666663</v>
      </c>
      <c r="J64" s="36">
        <v>218.33333333333331</v>
      </c>
      <c r="K64" s="31">
        <v>216</v>
      </c>
      <c r="L64" s="31">
        <v>213</v>
      </c>
      <c r="M64" s="31">
        <v>49.2271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195.5</v>
      </c>
      <c r="D65" s="36">
        <v>196.25</v>
      </c>
      <c r="E65" s="36">
        <v>194.3</v>
      </c>
      <c r="F65" s="36">
        <v>193.10000000000002</v>
      </c>
      <c r="G65" s="36">
        <v>191.15000000000003</v>
      </c>
      <c r="H65" s="36">
        <v>197.45</v>
      </c>
      <c r="I65" s="36">
        <v>199.39999999999998</v>
      </c>
      <c r="J65" s="36">
        <v>200.59999999999997</v>
      </c>
      <c r="K65" s="31">
        <v>198.2</v>
      </c>
      <c r="L65" s="31">
        <v>195.05</v>
      </c>
      <c r="M65" s="31">
        <v>79.153459999999995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98.05</v>
      </c>
      <c r="D66" s="36">
        <v>97.266666666666666</v>
      </c>
      <c r="E66" s="36">
        <v>95.833333333333329</v>
      </c>
      <c r="F66" s="36">
        <v>93.61666666666666</v>
      </c>
      <c r="G66" s="36">
        <v>92.183333333333323</v>
      </c>
      <c r="H66" s="36">
        <v>99.483333333333334</v>
      </c>
      <c r="I66" s="36">
        <v>100.91666666666667</v>
      </c>
      <c r="J66" s="36">
        <v>103.13333333333334</v>
      </c>
      <c r="K66" s="31">
        <v>98.7</v>
      </c>
      <c r="L66" s="31">
        <v>95.05</v>
      </c>
      <c r="M66" s="31">
        <v>118.06551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41.35</v>
      </c>
      <c r="D67" s="36">
        <v>41.6</v>
      </c>
      <c r="E67" s="36">
        <v>41</v>
      </c>
      <c r="F67" s="36">
        <v>40.65</v>
      </c>
      <c r="G67" s="36">
        <v>40.049999999999997</v>
      </c>
      <c r="H67" s="36">
        <v>41.95</v>
      </c>
      <c r="I67" s="36">
        <v>42.550000000000011</v>
      </c>
      <c r="J67" s="36">
        <v>42.900000000000006</v>
      </c>
      <c r="K67" s="31">
        <v>42.2</v>
      </c>
      <c r="L67" s="31">
        <v>41.25</v>
      </c>
      <c r="M67" s="31">
        <v>193.48169999999999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2517.8000000000002</v>
      </c>
      <c r="D68" s="36">
        <v>2515.2999999999997</v>
      </c>
      <c r="E68" s="36">
        <v>2490.5999999999995</v>
      </c>
      <c r="F68" s="36">
        <v>2463.3999999999996</v>
      </c>
      <c r="G68" s="36">
        <v>2438.6999999999994</v>
      </c>
      <c r="H68" s="36">
        <v>2542.4999999999995</v>
      </c>
      <c r="I68" s="36">
        <v>2567.1999999999994</v>
      </c>
      <c r="J68" s="36">
        <v>2594.3999999999996</v>
      </c>
      <c r="K68" s="31">
        <v>2540</v>
      </c>
      <c r="L68" s="31">
        <v>2488.1</v>
      </c>
      <c r="M68" s="31">
        <v>0.11058999999999999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1539.25</v>
      </c>
      <c r="D69" s="36">
        <v>1548.7</v>
      </c>
      <c r="E69" s="36">
        <v>1527.5500000000002</v>
      </c>
      <c r="F69" s="36">
        <v>1515.8500000000001</v>
      </c>
      <c r="G69" s="36">
        <v>1494.7000000000003</v>
      </c>
      <c r="H69" s="36">
        <v>1560.4</v>
      </c>
      <c r="I69" s="36">
        <v>1581.5500000000002</v>
      </c>
      <c r="J69" s="36">
        <v>1593.25</v>
      </c>
      <c r="K69" s="31">
        <v>1569.85</v>
      </c>
      <c r="L69" s="31">
        <v>1537</v>
      </c>
      <c r="M69" s="31">
        <v>1.0794900000000001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4916.45</v>
      </c>
      <c r="D70" s="36">
        <v>4905.3499999999995</v>
      </c>
      <c r="E70" s="36">
        <v>4865.3499999999985</v>
      </c>
      <c r="F70" s="36">
        <v>4814.2499999999991</v>
      </c>
      <c r="G70" s="36">
        <v>4774.2499999999982</v>
      </c>
      <c r="H70" s="36">
        <v>4956.4499999999989</v>
      </c>
      <c r="I70" s="36">
        <v>4996.4500000000007</v>
      </c>
      <c r="J70" s="36">
        <v>5047.5499999999993</v>
      </c>
      <c r="K70" s="31">
        <v>4945.3500000000004</v>
      </c>
      <c r="L70" s="31">
        <v>4854.25</v>
      </c>
      <c r="M70" s="31">
        <v>3.8809999999999997E-2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2010.4</v>
      </c>
      <c r="D71" s="36">
        <v>2028.8166666666666</v>
      </c>
      <c r="E71" s="36">
        <v>1983.1333333333332</v>
      </c>
      <c r="F71" s="36">
        <v>1955.8666666666666</v>
      </c>
      <c r="G71" s="36">
        <v>1910.1833333333332</v>
      </c>
      <c r="H71" s="36">
        <v>2056.083333333333</v>
      </c>
      <c r="I71" s="36">
        <v>2101.7666666666664</v>
      </c>
      <c r="J71" s="36">
        <v>2129.0333333333333</v>
      </c>
      <c r="K71" s="31">
        <v>2074.5</v>
      </c>
      <c r="L71" s="31">
        <v>2001.55</v>
      </c>
      <c r="M71" s="31">
        <v>1.7512399999999999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550.04999999999995</v>
      </c>
      <c r="D72" s="36">
        <v>552.69999999999993</v>
      </c>
      <c r="E72" s="36">
        <v>545.94999999999982</v>
      </c>
      <c r="F72" s="36">
        <v>541.84999999999991</v>
      </c>
      <c r="G72" s="36">
        <v>535.0999999999998</v>
      </c>
      <c r="H72" s="36">
        <v>556.79999999999984</v>
      </c>
      <c r="I72" s="36">
        <v>563.55000000000007</v>
      </c>
      <c r="J72" s="36">
        <v>567.64999999999986</v>
      </c>
      <c r="K72" s="31">
        <v>559.45000000000005</v>
      </c>
      <c r="L72" s="31">
        <v>548.6</v>
      </c>
      <c r="M72" s="31">
        <v>3.6981700000000002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985.1</v>
      </c>
      <c r="D73" s="36">
        <v>985.44999999999993</v>
      </c>
      <c r="E73" s="36">
        <v>972.64999999999986</v>
      </c>
      <c r="F73" s="36">
        <v>960.19999999999993</v>
      </c>
      <c r="G73" s="36">
        <v>947.39999999999986</v>
      </c>
      <c r="H73" s="36">
        <v>997.89999999999986</v>
      </c>
      <c r="I73" s="36">
        <v>1010.6999999999998</v>
      </c>
      <c r="J73" s="36">
        <v>1023.1499999999999</v>
      </c>
      <c r="K73" s="31">
        <v>998.25</v>
      </c>
      <c r="L73" s="31">
        <v>973</v>
      </c>
      <c r="M73" s="31">
        <v>3.2154400000000001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132.4</v>
      </c>
      <c r="D74" s="36">
        <v>133.00000000000003</v>
      </c>
      <c r="E74" s="36">
        <v>131.45000000000005</v>
      </c>
      <c r="F74" s="36">
        <v>130.50000000000003</v>
      </c>
      <c r="G74" s="36">
        <v>128.95000000000005</v>
      </c>
      <c r="H74" s="36">
        <v>133.95000000000005</v>
      </c>
      <c r="I74" s="36">
        <v>135.50000000000006</v>
      </c>
      <c r="J74" s="36">
        <v>136.45000000000005</v>
      </c>
      <c r="K74" s="31">
        <v>134.55000000000001</v>
      </c>
      <c r="L74" s="31">
        <v>132.05000000000001</v>
      </c>
      <c r="M74" s="31">
        <v>104.31945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1027.25</v>
      </c>
      <c r="D75" s="36">
        <v>1025.6499999999999</v>
      </c>
      <c r="E75" s="36">
        <v>1019.0499999999997</v>
      </c>
      <c r="F75" s="36">
        <v>1010.8499999999999</v>
      </c>
      <c r="G75" s="36">
        <v>1004.2499999999998</v>
      </c>
      <c r="H75" s="36">
        <v>1033.8499999999997</v>
      </c>
      <c r="I75" s="36">
        <v>1040.4499999999996</v>
      </c>
      <c r="J75" s="36">
        <v>1048.6499999999996</v>
      </c>
      <c r="K75" s="31">
        <v>1032.25</v>
      </c>
      <c r="L75" s="31">
        <v>1017.45</v>
      </c>
      <c r="M75" s="31">
        <v>5.9574999999999996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121.55</v>
      </c>
      <c r="D76" s="36">
        <v>121.75</v>
      </c>
      <c r="E76" s="36">
        <v>120.5</v>
      </c>
      <c r="F76" s="36">
        <v>119.45</v>
      </c>
      <c r="G76" s="36">
        <v>118.2</v>
      </c>
      <c r="H76" s="36">
        <v>122.8</v>
      </c>
      <c r="I76" s="36">
        <v>124.05</v>
      </c>
      <c r="J76" s="36">
        <v>125.1</v>
      </c>
      <c r="K76" s="31">
        <v>123</v>
      </c>
      <c r="L76" s="31">
        <v>120.7</v>
      </c>
      <c r="M76" s="31">
        <v>118.53409000000001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356.9</v>
      </c>
      <c r="D77" s="36">
        <v>355.40000000000003</v>
      </c>
      <c r="E77" s="36">
        <v>352.05000000000007</v>
      </c>
      <c r="F77" s="36">
        <v>347.20000000000005</v>
      </c>
      <c r="G77" s="36">
        <v>343.85000000000008</v>
      </c>
      <c r="H77" s="36">
        <v>360.25000000000006</v>
      </c>
      <c r="I77" s="36">
        <v>363.60000000000008</v>
      </c>
      <c r="J77" s="36">
        <v>368.45000000000005</v>
      </c>
      <c r="K77" s="31">
        <v>358.75</v>
      </c>
      <c r="L77" s="31">
        <v>350.55</v>
      </c>
      <c r="M77" s="31">
        <v>69.648899999999998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913.45</v>
      </c>
      <c r="D78" s="36">
        <v>907.81666666666661</v>
      </c>
      <c r="E78" s="36">
        <v>901.08333333333326</v>
      </c>
      <c r="F78" s="36">
        <v>888.7166666666667</v>
      </c>
      <c r="G78" s="36">
        <v>881.98333333333335</v>
      </c>
      <c r="H78" s="36">
        <v>920.18333333333317</v>
      </c>
      <c r="I78" s="36">
        <v>926.91666666666652</v>
      </c>
      <c r="J78" s="36">
        <v>939.28333333333308</v>
      </c>
      <c r="K78" s="31">
        <v>914.55</v>
      </c>
      <c r="L78" s="31">
        <v>895.45</v>
      </c>
      <c r="M78" s="31">
        <v>48.214579999999998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468.9</v>
      </c>
      <c r="D79" s="36">
        <v>474.31666666666666</v>
      </c>
      <c r="E79" s="36">
        <v>461.63333333333333</v>
      </c>
      <c r="F79" s="36">
        <v>454.36666666666667</v>
      </c>
      <c r="G79" s="36">
        <v>441.68333333333334</v>
      </c>
      <c r="H79" s="36">
        <v>481.58333333333331</v>
      </c>
      <c r="I79" s="36">
        <v>494.26666666666659</v>
      </c>
      <c r="J79" s="36">
        <v>501.5333333333333</v>
      </c>
      <c r="K79" s="31">
        <v>487</v>
      </c>
      <c r="L79" s="31">
        <v>467.05</v>
      </c>
      <c r="M79" s="31">
        <v>3.1105299999999998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218.7</v>
      </c>
      <c r="D80" s="36">
        <v>219.5333333333333</v>
      </c>
      <c r="E80" s="36">
        <v>217.46666666666661</v>
      </c>
      <c r="F80" s="36">
        <v>216.23333333333332</v>
      </c>
      <c r="G80" s="36">
        <v>214.16666666666663</v>
      </c>
      <c r="H80" s="36">
        <v>220.76666666666659</v>
      </c>
      <c r="I80" s="36">
        <v>222.83333333333331</v>
      </c>
      <c r="J80" s="36">
        <v>224.06666666666658</v>
      </c>
      <c r="K80" s="31">
        <v>221.6</v>
      </c>
      <c r="L80" s="31">
        <v>218.3</v>
      </c>
      <c r="M80" s="31">
        <v>11.71523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1259.3499999999999</v>
      </c>
      <c r="D81" s="36">
        <v>1259.6166666666668</v>
      </c>
      <c r="E81" s="36">
        <v>1247.2833333333335</v>
      </c>
      <c r="F81" s="36">
        <v>1235.2166666666667</v>
      </c>
      <c r="G81" s="36">
        <v>1222.8833333333334</v>
      </c>
      <c r="H81" s="36">
        <v>1271.6833333333336</v>
      </c>
      <c r="I81" s="36">
        <v>1284.0166666666667</v>
      </c>
      <c r="J81" s="36">
        <v>1296.0833333333337</v>
      </c>
      <c r="K81" s="31">
        <v>1271.95</v>
      </c>
      <c r="L81" s="31">
        <v>1247.55</v>
      </c>
      <c r="M81" s="31">
        <v>0.46303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574.20000000000005</v>
      </c>
      <c r="D82" s="36">
        <v>567.23333333333335</v>
      </c>
      <c r="E82" s="36">
        <v>551.16666666666674</v>
      </c>
      <c r="F82" s="36">
        <v>528.13333333333344</v>
      </c>
      <c r="G82" s="36">
        <v>512.06666666666683</v>
      </c>
      <c r="H82" s="36">
        <v>590.26666666666665</v>
      </c>
      <c r="I82" s="36">
        <v>606.33333333333326</v>
      </c>
      <c r="J82" s="36">
        <v>629.36666666666656</v>
      </c>
      <c r="K82" s="31">
        <v>583.29999999999995</v>
      </c>
      <c r="L82" s="31">
        <v>544.20000000000005</v>
      </c>
      <c r="M82" s="31">
        <v>130.01342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255.75</v>
      </c>
      <c r="D83" s="36">
        <v>258.31666666666666</v>
      </c>
      <c r="E83" s="36">
        <v>252.13333333333333</v>
      </c>
      <c r="F83" s="36">
        <v>248.51666666666665</v>
      </c>
      <c r="G83" s="36">
        <v>242.33333333333331</v>
      </c>
      <c r="H83" s="36">
        <v>261.93333333333334</v>
      </c>
      <c r="I83" s="36">
        <v>268.11666666666662</v>
      </c>
      <c r="J83" s="36">
        <v>271.73333333333335</v>
      </c>
      <c r="K83" s="31">
        <v>264.5</v>
      </c>
      <c r="L83" s="31">
        <v>254.7</v>
      </c>
      <c r="M83" s="31">
        <v>17.123650000000001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6405.3</v>
      </c>
      <c r="D84" s="36">
        <v>6464.3666666666659</v>
      </c>
      <c r="E84" s="36">
        <v>6328.9333333333316</v>
      </c>
      <c r="F84" s="36">
        <v>6252.5666666666657</v>
      </c>
      <c r="G84" s="36">
        <v>6117.1333333333314</v>
      </c>
      <c r="H84" s="36">
        <v>6540.7333333333318</v>
      </c>
      <c r="I84" s="36">
        <v>6676.1666666666661</v>
      </c>
      <c r="J84" s="36">
        <v>6752.5333333333319</v>
      </c>
      <c r="K84" s="31">
        <v>6599.8</v>
      </c>
      <c r="L84" s="31">
        <v>6388</v>
      </c>
      <c r="M84" s="31">
        <v>9.6250000000000002E-2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934.3</v>
      </c>
      <c r="D85" s="36">
        <v>923.91666666666663</v>
      </c>
      <c r="E85" s="36">
        <v>898.83333333333326</v>
      </c>
      <c r="F85" s="36">
        <v>863.36666666666667</v>
      </c>
      <c r="G85" s="36">
        <v>838.2833333333333</v>
      </c>
      <c r="H85" s="36">
        <v>959.38333333333321</v>
      </c>
      <c r="I85" s="36">
        <v>984.46666666666647</v>
      </c>
      <c r="J85" s="36">
        <v>1019.9333333333332</v>
      </c>
      <c r="K85" s="31">
        <v>949</v>
      </c>
      <c r="L85" s="31">
        <v>888.45</v>
      </c>
      <c r="M85" s="31">
        <v>10.799049999999999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1413.35</v>
      </c>
      <c r="D86" s="36">
        <v>1419.6833333333334</v>
      </c>
      <c r="E86" s="36">
        <v>1347.6666666666667</v>
      </c>
      <c r="F86" s="36">
        <v>1281.9833333333333</v>
      </c>
      <c r="G86" s="36">
        <v>1209.9666666666667</v>
      </c>
      <c r="H86" s="36">
        <v>1485.3666666666668</v>
      </c>
      <c r="I86" s="36">
        <v>1557.3833333333332</v>
      </c>
      <c r="J86" s="36">
        <v>1623.0666666666668</v>
      </c>
      <c r="K86" s="31">
        <v>1491.7</v>
      </c>
      <c r="L86" s="31">
        <v>1354</v>
      </c>
      <c r="M86" s="31">
        <v>17.501639999999998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407.5</v>
      </c>
      <c r="D87" s="36">
        <v>408.8</v>
      </c>
      <c r="E87" s="36">
        <v>404.35</v>
      </c>
      <c r="F87" s="36">
        <v>401.2</v>
      </c>
      <c r="G87" s="36">
        <v>396.75</v>
      </c>
      <c r="H87" s="36">
        <v>411.95000000000005</v>
      </c>
      <c r="I87" s="36">
        <v>416.4</v>
      </c>
      <c r="J87" s="36">
        <v>419.55000000000007</v>
      </c>
      <c r="K87" s="31">
        <v>413.25</v>
      </c>
      <c r="L87" s="31">
        <v>405.65</v>
      </c>
      <c r="M87" s="31">
        <v>1.2553300000000001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19358.400000000001</v>
      </c>
      <c r="D88" s="36">
        <v>19414.466666666667</v>
      </c>
      <c r="E88" s="36">
        <v>19243.933333333334</v>
      </c>
      <c r="F88" s="36">
        <v>19129.466666666667</v>
      </c>
      <c r="G88" s="36">
        <v>18958.933333333334</v>
      </c>
      <c r="H88" s="36">
        <v>19528.933333333334</v>
      </c>
      <c r="I88" s="36">
        <v>19699.466666666667</v>
      </c>
      <c r="J88" s="36">
        <v>19813.933333333334</v>
      </c>
      <c r="K88" s="31">
        <v>19585</v>
      </c>
      <c r="L88" s="31">
        <v>19300</v>
      </c>
      <c r="M88" s="31">
        <v>0.10874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622.1</v>
      </c>
      <c r="D89" s="36">
        <v>619.23333333333323</v>
      </c>
      <c r="E89" s="36">
        <v>606.46666666666647</v>
      </c>
      <c r="F89" s="36">
        <v>590.83333333333326</v>
      </c>
      <c r="G89" s="36">
        <v>578.06666666666649</v>
      </c>
      <c r="H89" s="36">
        <v>634.86666666666645</v>
      </c>
      <c r="I89" s="36">
        <v>647.6333333333331</v>
      </c>
      <c r="J89" s="36">
        <v>663.26666666666642</v>
      </c>
      <c r="K89" s="31">
        <v>632</v>
      </c>
      <c r="L89" s="31">
        <v>603.6</v>
      </c>
      <c r="M89" s="31">
        <v>3.0516399999999999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16.399999999999999</v>
      </c>
      <c r="D90" s="36">
        <v>16.649999999999999</v>
      </c>
      <c r="E90" s="36">
        <v>16.099999999999998</v>
      </c>
      <c r="F90" s="36">
        <v>15.8</v>
      </c>
      <c r="G90" s="36">
        <v>15.25</v>
      </c>
      <c r="H90" s="36">
        <v>16.949999999999996</v>
      </c>
      <c r="I90" s="36">
        <v>17.499999999999993</v>
      </c>
      <c r="J90" s="36">
        <v>17.799999999999994</v>
      </c>
      <c r="K90" s="31">
        <v>17.2</v>
      </c>
      <c r="L90" s="31">
        <v>16.350000000000001</v>
      </c>
      <c r="M90" s="31">
        <v>89.326639999999998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4397.3</v>
      </c>
      <c r="D91" s="36">
        <v>4400.333333333333</v>
      </c>
      <c r="E91" s="36">
        <v>4344.6666666666661</v>
      </c>
      <c r="F91" s="36">
        <v>4292.0333333333328</v>
      </c>
      <c r="G91" s="36">
        <v>4236.3666666666659</v>
      </c>
      <c r="H91" s="36">
        <v>4452.9666666666662</v>
      </c>
      <c r="I91" s="36">
        <v>4508.6333333333323</v>
      </c>
      <c r="J91" s="36">
        <v>4561.2666666666664</v>
      </c>
      <c r="K91" s="31">
        <v>4456</v>
      </c>
      <c r="L91" s="31">
        <v>4347.7</v>
      </c>
      <c r="M91" s="31">
        <v>3.9535900000000002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1794.6</v>
      </c>
      <c r="D92" s="36">
        <v>1822.1000000000001</v>
      </c>
      <c r="E92" s="36">
        <v>1754.2000000000003</v>
      </c>
      <c r="F92" s="36">
        <v>1713.8000000000002</v>
      </c>
      <c r="G92" s="36">
        <v>1645.9000000000003</v>
      </c>
      <c r="H92" s="36">
        <v>1862.5000000000002</v>
      </c>
      <c r="I92" s="36">
        <v>1930.4000000000003</v>
      </c>
      <c r="J92" s="36">
        <v>1970.8000000000002</v>
      </c>
      <c r="K92" s="31">
        <v>1890</v>
      </c>
      <c r="L92" s="31">
        <v>1781.7</v>
      </c>
      <c r="M92" s="31">
        <v>17.723459999999999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2113.5500000000002</v>
      </c>
      <c r="D93" s="36">
        <v>2142.2333333333336</v>
      </c>
      <c r="E93" s="36">
        <v>2073.4666666666672</v>
      </c>
      <c r="F93" s="36">
        <v>2033.3833333333337</v>
      </c>
      <c r="G93" s="36">
        <v>1964.6166666666672</v>
      </c>
      <c r="H93" s="36">
        <v>2182.3166666666671</v>
      </c>
      <c r="I93" s="36">
        <v>2251.0833333333335</v>
      </c>
      <c r="J93" s="36">
        <v>2291.166666666667</v>
      </c>
      <c r="K93" s="31">
        <v>2211</v>
      </c>
      <c r="L93" s="31">
        <v>2102.15</v>
      </c>
      <c r="M93" s="31">
        <v>9.1685599999999994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267.2</v>
      </c>
      <c r="D94" s="36">
        <v>267.2166666666667</v>
      </c>
      <c r="E94" s="36">
        <v>265.43333333333339</v>
      </c>
      <c r="F94" s="36">
        <v>263.66666666666669</v>
      </c>
      <c r="G94" s="36">
        <v>261.88333333333338</v>
      </c>
      <c r="H94" s="36">
        <v>268.98333333333341</v>
      </c>
      <c r="I94" s="36">
        <v>270.76666666666671</v>
      </c>
      <c r="J94" s="36">
        <v>272.53333333333342</v>
      </c>
      <c r="K94" s="31">
        <v>269</v>
      </c>
      <c r="L94" s="31">
        <v>265.45</v>
      </c>
      <c r="M94" s="31">
        <v>5.2262399999999998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758.7</v>
      </c>
      <c r="D95" s="36">
        <v>763.98333333333323</v>
      </c>
      <c r="E95" s="36">
        <v>751.56666666666649</v>
      </c>
      <c r="F95" s="36">
        <v>744.43333333333328</v>
      </c>
      <c r="G95" s="36">
        <v>732.01666666666654</v>
      </c>
      <c r="H95" s="36">
        <v>771.11666666666645</v>
      </c>
      <c r="I95" s="36">
        <v>783.53333333333319</v>
      </c>
      <c r="J95" s="36">
        <v>790.6666666666664</v>
      </c>
      <c r="K95" s="31">
        <v>776.4</v>
      </c>
      <c r="L95" s="31">
        <v>756.85</v>
      </c>
      <c r="M95" s="31">
        <v>4.3750799999999996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383.3</v>
      </c>
      <c r="D96" s="36">
        <v>383.06666666666666</v>
      </c>
      <c r="E96" s="36">
        <v>380.23333333333335</v>
      </c>
      <c r="F96" s="36">
        <v>377.16666666666669</v>
      </c>
      <c r="G96" s="36">
        <v>374.33333333333337</v>
      </c>
      <c r="H96" s="36">
        <v>386.13333333333333</v>
      </c>
      <c r="I96" s="36">
        <v>388.9666666666667</v>
      </c>
      <c r="J96" s="36">
        <v>392.0333333333333</v>
      </c>
      <c r="K96" s="31">
        <v>385.9</v>
      </c>
      <c r="L96" s="31">
        <v>380</v>
      </c>
      <c r="M96" s="31">
        <v>64.384559999999993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764.85</v>
      </c>
      <c r="D97" s="36">
        <v>761.7833333333333</v>
      </c>
      <c r="E97" s="36">
        <v>753.56666666666661</v>
      </c>
      <c r="F97" s="36">
        <v>742.2833333333333</v>
      </c>
      <c r="G97" s="36">
        <v>734.06666666666661</v>
      </c>
      <c r="H97" s="36">
        <v>773.06666666666661</v>
      </c>
      <c r="I97" s="36">
        <v>781.2833333333333</v>
      </c>
      <c r="J97" s="36">
        <v>792.56666666666661</v>
      </c>
      <c r="K97" s="31">
        <v>770</v>
      </c>
      <c r="L97" s="31">
        <v>750.5</v>
      </c>
      <c r="M97" s="31">
        <v>1.84257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1064.6500000000001</v>
      </c>
      <c r="D98" s="36">
        <v>1062.5666666666666</v>
      </c>
      <c r="E98" s="36">
        <v>1049.3333333333333</v>
      </c>
      <c r="F98" s="36">
        <v>1034.0166666666667</v>
      </c>
      <c r="G98" s="36">
        <v>1020.7833333333333</v>
      </c>
      <c r="H98" s="36">
        <v>1077.8833333333332</v>
      </c>
      <c r="I98" s="36">
        <v>1091.1166666666668</v>
      </c>
      <c r="J98" s="36">
        <v>1106.4333333333332</v>
      </c>
      <c r="K98" s="31">
        <v>1075.8</v>
      </c>
      <c r="L98" s="31">
        <v>1047.25</v>
      </c>
      <c r="M98" s="31">
        <v>3.8997299999999999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134.69999999999999</v>
      </c>
      <c r="D99" s="36">
        <v>135.63333333333333</v>
      </c>
      <c r="E99" s="36">
        <v>133.31666666666666</v>
      </c>
      <c r="F99" s="36">
        <v>131.93333333333334</v>
      </c>
      <c r="G99" s="36">
        <v>129.61666666666667</v>
      </c>
      <c r="H99" s="36">
        <v>137.01666666666665</v>
      </c>
      <c r="I99" s="36">
        <v>139.33333333333331</v>
      </c>
      <c r="J99" s="36">
        <v>140.71666666666664</v>
      </c>
      <c r="K99" s="31">
        <v>137.94999999999999</v>
      </c>
      <c r="L99" s="31">
        <v>134.25</v>
      </c>
      <c r="M99" s="31">
        <v>8.0577000000000005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609.35</v>
      </c>
      <c r="D100" s="36">
        <v>605.38333333333333</v>
      </c>
      <c r="E100" s="36">
        <v>596.9666666666667</v>
      </c>
      <c r="F100" s="36">
        <v>584.58333333333337</v>
      </c>
      <c r="G100" s="36">
        <v>576.16666666666674</v>
      </c>
      <c r="H100" s="36">
        <v>617.76666666666665</v>
      </c>
      <c r="I100" s="36">
        <v>626.18333333333339</v>
      </c>
      <c r="J100" s="36">
        <v>638.56666666666661</v>
      </c>
      <c r="K100" s="31">
        <v>613.79999999999995</v>
      </c>
      <c r="L100" s="31">
        <v>593</v>
      </c>
      <c r="M100" s="31">
        <v>1.6366099999999999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2111.4</v>
      </c>
      <c r="D101" s="36">
        <v>2117.3166666666666</v>
      </c>
      <c r="E101" s="36">
        <v>2099.6333333333332</v>
      </c>
      <c r="F101" s="36">
        <v>2087.8666666666668</v>
      </c>
      <c r="G101" s="36">
        <v>2070.1833333333334</v>
      </c>
      <c r="H101" s="36">
        <v>2129.083333333333</v>
      </c>
      <c r="I101" s="36">
        <v>2146.7666666666664</v>
      </c>
      <c r="J101" s="36">
        <v>2158.5333333333328</v>
      </c>
      <c r="K101" s="31">
        <v>2135</v>
      </c>
      <c r="L101" s="31">
        <v>2105.5500000000002</v>
      </c>
      <c r="M101" s="31">
        <v>1.6062799999999999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43.15</v>
      </c>
      <c r="D102" s="36">
        <v>43.25</v>
      </c>
      <c r="E102" s="36">
        <v>42.7</v>
      </c>
      <c r="F102" s="36">
        <v>42.25</v>
      </c>
      <c r="G102" s="36">
        <v>41.7</v>
      </c>
      <c r="H102" s="36">
        <v>43.7</v>
      </c>
      <c r="I102" s="36">
        <v>44.25</v>
      </c>
      <c r="J102" s="36">
        <v>44.7</v>
      </c>
      <c r="K102" s="31">
        <v>43.8</v>
      </c>
      <c r="L102" s="31">
        <v>42.8</v>
      </c>
      <c r="M102" s="31">
        <v>150.95853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1501.75</v>
      </c>
      <c r="D103" s="36">
        <v>1496.4166666666667</v>
      </c>
      <c r="E103" s="36">
        <v>1470.3333333333335</v>
      </c>
      <c r="F103" s="36">
        <v>1438.9166666666667</v>
      </c>
      <c r="G103" s="36">
        <v>1412.8333333333335</v>
      </c>
      <c r="H103" s="36">
        <v>1527.8333333333335</v>
      </c>
      <c r="I103" s="36">
        <v>1553.916666666667</v>
      </c>
      <c r="J103" s="36">
        <v>1585.3333333333335</v>
      </c>
      <c r="K103" s="31">
        <v>1522.5</v>
      </c>
      <c r="L103" s="31">
        <v>1465</v>
      </c>
      <c r="M103" s="31">
        <v>67.669920000000005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614.29999999999995</v>
      </c>
      <c r="D104" s="36">
        <v>618.11666666666667</v>
      </c>
      <c r="E104" s="36">
        <v>608.18333333333339</v>
      </c>
      <c r="F104" s="36">
        <v>602.06666666666672</v>
      </c>
      <c r="G104" s="36">
        <v>592.13333333333344</v>
      </c>
      <c r="H104" s="36">
        <v>624.23333333333335</v>
      </c>
      <c r="I104" s="36">
        <v>634.16666666666652</v>
      </c>
      <c r="J104" s="36">
        <v>640.2833333333333</v>
      </c>
      <c r="K104" s="31">
        <v>628.04999999999995</v>
      </c>
      <c r="L104" s="31">
        <v>612</v>
      </c>
      <c r="M104" s="31">
        <v>0.65869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1079.7</v>
      </c>
      <c r="D105" s="36">
        <v>1077.7333333333333</v>
      </c>
      <c r="E105" s="36">
        <v>1069.2666666666667</v>
      </c>
      <c r="F105" s="36">
        <v>1058.8333333333333</v>
      </c>
      <c r="G105" s="36">
        <v>1050.3666666666666</v>
      </c>
      <c r="H105" s="36">
        <v>1088.1666666666667</v>
      </c>
      <c r="I105" s="36">
        <v>1096.6333333333334</v>
      </c>
      <c r="J105" s="36">
        <v>1107.0666666666668</v>
      </c>
      <c r="K105" s="31">
        <v>1086.2</v>
      </c>
      <c r="L105" s="31">
        <v>1067.3</v>
      </c>
      <c r="M105" s="31">
        <v>0.83143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8158.4</v>
      </c>
      <c r="D106" s="36">
        <v>8247.9166666666661</v>
      </c>
      <c r="E106" s="36">
        <v>7915.8333333333321</v>
      </c>
      <c r="F106" s="36">
        <v>7673.2666666666664</v>
      </c>
      <c r="G106" s="36">
        <v>7341.1833333333325</v>
      </c>
      <c r="H106" s="36">
        <v>8490.4833333333318</v>
      </c>
      <c r="I106" s="36">
        <v>8822.5666666666639</v>
      </c>
      <c r="J106" s="36">
        <v>9065.1333333333314</v>
      </c>
      <c r="K106" s="31">
        <v>8580</v>
      </c>
      <c r="L106" s="31">
        <v>8005.35</v>
      </c>
      <c r="M106" s="31">
        <v>0.81049000000000004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84.1</v>
      </c>
      <c r="D107" s="36">
        <v>84.36666666666666</v>
      </c>
      <c r="E107" s="36">
        <v>83.333333333333314</v>
      </c>
      <c r="F107" s="36">
        <v>82.566666666666649</v>
      </c>
      <c r="G107" s="36">
        <v>81.533333333333303</v>
      </c>
      <c r="H107" s="36">
        <v>85.133333333333326</v>
      </c>
      <c r="I107" s="36">
        <v>86.166666666666657</v>
      </c>
      <c r="J107" s="36">
        <v>86.933333333333337</v>
      </c>
      <c r="K107" s="31">
        <v>85.4</v>
      </c>
      <c r="L107" s="31">
        <v>83.6</v>
      </c>
      <c r="M107" s="31">
        <v>14.832179999999999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383.05</v>
      </c>
      <c r="D108" s="36">
        <v>383.53333333333336</v>
      </c>
      <c r="E108" s="36">
        <v>375.7166666666667</v>
      </c>
      <c r="F108" s="36">
        <v>368.38333333333333</v>
      </c>
      <c r="G108" s="36">
        <v>360.56666666666666</v>
      </c>
      <c r="H108" s="36">
        <v>390.86666666666673</v>
      </c>
      <c r="I108" s="36">
        <v>398.68333333333345</v>
      </c>
      <c r="J108" s="36">
        <v>406.01666666666677</v>
      </c>
      <c r="K108" s="31">
        <v>391.35</v>
      </c>
      <c r="L108" s="31">
        <v>376.2</v>
      </c>
      <c r="M108" s="31">
        <v>12.7827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558.45000000000005</v>
      </c>
      <c r="D109" s="36">
        <v>557.75</v>
      </c>
      <c r="E109" s="36">
        <v>545.70000000000005</v>
      </c>
      <c r="F109" s="36">
        <v>532.95000000000005</v>
      </c>
      <c r="G109" s="36">
        <v>520.90000000000009</v>
      </c>
      <c r="H109" s="36">
        <v>570.5</v>
      </c>
      <c r="I109" s="36">
        <v>582.54999999999995</v>
      </c>
      <c r="J109" s="36">
        <v>595.29999999999995</v>
      </c>
      <c r="K109" s="31">
        <v>569.79999999999995</v>
      </c>
      <c r="L109" s="31">
        <v>545</v>
      </c>
      <c r="M109" s="31">
        <v>2.5819200000000002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285.35000000000002</v>
      </c>
      <c r="D110" s="36">
        <v>286.31666666666666</v>
      </c>
      <c r="E110" s="36">
        <v>283.48333333333335</v>
      </c>
      <c r="F110" s="36">
        <v>281.61666666666667</v>
      </c>
      <c r="G110" s="36">
        <v>278.78333333333336</v>
      </c>
      <c r="H110" s="36">
        <v>288.18333333333334</v>
      </c>
      <c r="I110" s="36">
        <v>291.01666666666671</v>
      </c>
      <c r="J110" s="36">
        <v>292.88333333333333</v>
      </c>
      <c r="K110" s="31">
        <v>289.14999999999998</v>
      </c>
      <c r="L110" s="31">
        <v>284.45</v>
      </c>
      <c r="M110" s="31">
        <v>6.8122999999999996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441.05</v>
      </c>
      <c r="D111" s="36">
        <v>441.7833333333333</v>
      </c>
      <c r="E111" s="36">
        <v>434.61666666666662</v>
      </c>
      <c r="F111" s="36">
        <v>428.18333333333334</v>
      </c>
      <c r="G111" s="36">
        <v>421.01666666666665</v>
      </c>
      <c r="H111" s="36">
        <v>448.21666666666658</v>
      </c>
      <c r="I111" s="36">
        <v>455.38333333333333</v>
      </c>
      <c r="J111" s="36">
        <v>461.81666666666655</v>
      </c>
      <c r="K111" s="31">
        <v>448.95</v>
      </c>
      <c r="L111" s="31">
        <v>435.35</v>
      </c>
      <c r="M111" s="31">
        <v>0.59524999999999995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1108.8</v>
      </c>
      <c r="D112" s="36">
        <v>1122.1000000000001</v>
      </c>
      <c r="E112" s="36">
        <v>1087.7000000000003</v>
      </c>
      <c r="F112" s="36">
        <v>1066.6000000000001</v>
      </c>
      <c r="G112" s="36">
        <v>1032.2000000000003</v>
      </c>
      <c r="H112" s="36">
        <v>1143.2000000000003</v>
      </c>
      <c r="I112" s="36">
        <v>1177.6000000000004</v>
      </c>
      <c r="J112" s="36">
        <v>1198.7000000000003</v>
      </c>
      <c r="K112" s="31">
        <v>1156.5</v>
      </c>
      <c r="L112" s="31">
        <v>1101</v>
      </c>
      <c r="M112" s="31">
        <v>3.1228600000000002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1149</v>
      </c>
      <c r="D113" s="36">
        <v>1149.3999999999999</v>
      </c>
      <c r="E113" s="36">
        <v>1134.7999999999997</v>
      </c>
      <c r="F113" s="36">
        <v>1120.5999999999999</v>
      </c>
      <c r="G113" s="36">
        <v>1105.9999999999998</v>
      </c>
      <c r="H113" s="36">
        <v>1163.5999999999997</v>
      </c>
      <c r="I113" s="36">
        <v>1178.1999999999996</v>
      </c>
      <c r="J113" s="36">
        <v>1192.3999999999996</v>
      </c>
      <c r="K113" s="31">
        <v>1164</v>
      </c>
      <c r="L113" s="31">
        <v>1135.2</v>
      </c>
      <c r="M113" s="31">
        <v>11.96729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454.65</v>
      </c>
      <c r="D114" s="36">
        <v>456.45</v>
      </c>
      <c r="E114" s="36">
        <v>448.95</v>
      </c>
      <c r="F114" s="36">
        <v>443.25</v>
      </c>
      <c r="G114" s="36">
        <v>435.75</v>
      </c>
      <c r="H114" s="36">
        <v>462.15</v>
      </c>
      <c r="I114" s="36">
        <v>469.65</v>
      </c>
      <c r="J114" s="36">
        <v>475.34999999999997</v>
      </c>
      <c r="K114" s="31">
        <v>463.95</v>
      </c>
      <c r="L114" s="31">
        <v>450.75</v>
      </c>
      <c r="M114" s="31">
        <v>8.4948800000000002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1201.25</v>
      </c>
      <c r="D115" s="36">
        <v>1198.8333333333333</v>
      </c>
      <c r="E115" s="36">
        <v>1188.9666666666665</v>
      </c>
      <c r="F115" s="36">
        <v>1176.6833333333332</v>
      </c>
      <c r="G115" s="36">
        <v>1166.8166666666664</v>
      </c>
      <c r="H115" s="36">
        <v>1211.1166666666666</v>
      </c>
      <c r="I115" s="36">
        <v>1220.9833333333333</v>
      </c>
      <c r="J115" s="36">
        <v>1233.2666666666667</v>
      </c>
      <c r="K115" s="31">
        <v>1208.7</v>
      </c>
      <c r="L115" s="31">
        <v>1186.55</v>
      </c>
      <c r="M115" s="31">
        <v>10.519019999999999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137.35</v>
      </c>
      <c r="D116" s="36">
        <v>137.68333333333334</v>
      </c>
      <c r="E116" s="36">
        <v>136.36666666666667</v>
      </c>
      <c r="F116" s="36">
        <v>135.38333333333333</v>
      </c>
      <c r="G116" s="36">
        <v>134.06666666666666</v>
      </c>
      <c r="H116" s="36">
        <v>138.66666666666669</v>
      </c>
      <c r="I116" s="36">
        <v>139.98333333333335</v>
      </c>
      <c r="J116" s="36">
        <v>140.9666666666667</v>
      </c>
      <c r="K116" s="31">
        <v>139</v>
      </c>
      <c r="L116" s="31">
        <v>136.69999999999999</v>
      </c>
      <c r="M116" s="31">
        <v>36.745820000000002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1345.3</v>
      </c>
      <c r="D117" s="36">
        <v>1330.2</v>
      </c>
      <c r="E117" s="36">
        <v>1310.45</v>
      </c>
      <c r="F117" s="36">
        <v>1275.5999999999999</v>
      </c>
      <c r="G117" s="36">
        <v>1255.8499999999999</v>
      </c>
      <c r="H117" s="36">
        <v>1365.0500000000002</v>
      </c>
      <c r="I117" s="36">
        <v>1384.8000000000002</v>
      </c>
      <c r="J117" s="36">
        <v>1419.6500000000003</v>
      </c>
      <c r="K117" s="31">
        <v>1349.95</v>
      </c>
      <c r="L117" s="31">
        <v>1295.3499999999999</v>
      </c>
      <c r="M117" s="31">
        <v>0.98429999999999995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306.64999999999998</v>
      </c>
      <c r="D118" s="36">
        <v>309.43333333333334</v>
      </c>
      <c r="E118" s="36">
        <v>303.06666666666666</v>
      </c>
      <c r="F118" s="36">
        <v>299.48333333333335</v>
      </c>
      <c r="G118" s="36">
        <v>293.11666666666667</v>
      </c>
      <c r="H118" s="36">
        <v>313.01666666666665</v>
      </c>
      <c r="I118" s="36">
        <v>319.38333333333333</v>
      </c>
      <c r="J118" s="36">
        <v>322.96666666666664</v>
      </c>
      <c r="K118" s="31">
        <v>315.8</v>
      </c>
      <c r="L118" s="31">
        <v>305.85000000000002</v>
      </c>
      <c r="M118" s="31">
        <v>95.936530000000005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947.15</v>
      </c>
      <c r="D119" s="36">
        <v>948.80000000000007</v>
      </c>
      <c r="E119" s="36">
        <v>938.60000000000014</v>
      </c>
      <c r="F119" s="36">
        <v>930.05000000000007</v>
      </c>
      <c r="G119" s="36">
        <v>919.85000000000014</v>
      </c>
      <c r="H119" s="36">
        <v>957.35000000000014</v>
      </c>
      <c r="I119" s="36">
        <v>967.55000000000018</v>
      </c>
      <c r="J119" s="36">
        <v>976.10000000000014</v>
      </c>
      <c r="K119" s="31">
        <v>959</v>
      </c>
      <c r="L119" s="31">
        <v>940.25</v>
      </c>
      <c r="M119" s="31">
        <v>8.5626899999999999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5026.6000000000004</v>
      </c>
      <c r="D120" s="36">
        <v>5021.4833333333336</v>
      </c>
      <c r="E120" s="36">
        <v>4970.3166666666675</v>
      </c>
      <c r="F120" s="36">
        <v>4914.0333333333338</v>
      </c>
      <c r="G120" s="36">
        <v>4862.8666666666677</v>
      </c>
      <c r="H120" s="36">
        <v>5077.7666666666673</v>
      </c>
      <c r="I120" s="36">
        <v>5128.9333333333334</v>
      </c>
      <c r="J120" s="36">
        <v>5185.2166666666672</v>
      </c>
      <c r="K120" s="31">
        <v>5072.6499999999996</v>
      </c>
      <c r="L120" s="31">
        <v>4965.2</v>
      </c>
      <c r="M120" s="31">
        <v>3.3186200000000001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2091</v>
      </c>
      <c r="D121" s="36">
        <v>2098.0333333333333</v>
      </c>
      <c r="E121" s="36">
        <v>2077.5666666666666</v>
      </c>
      <c r="F121" s="36">
        <v>2064.1333333333332</v>
      </c>
      <c r="G121" s="36">
        <v>2043.6666666666665</v>
      </c>
      <c r="H121" s="36">
        <v>2111.4666666666667</v>
      </c>
      <c r="I121" s="36">
        <v>2131.9333333333329</v>
      </c>
      <c r="J121" s="36">
        <v>2145.3666666666668</v>
      </c>
      <c r="K121" s="31">
        <v>2118.5</v>
      </c>
      <c r="L121" s="31">
        <v>2084.6</v>
      </c>
      <c r="M121" s="31">
        <v>3.15462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2237.5</v>
      </c>
      <c r="D122" s="36">
        <v>2253.5</v>
      </c>
      <c r="E122" s="36">
        <v>2214</v>
      </c>
      <c r="F122" s="36">
        <v>2190.5</v>
      </c>
      <c r="G122" s="36">
        <v>2151</v>
      </c>
      <c r="H122" s="36">
        <v>2277</v>
      </c>
      <c r="I122" s="36">
        <v>2316.5</v>
      </c>
      <c r="J122" s="36">
        <v>2340</v>
      </c>
      <c r="K122" s="31">
        <v>2293</v>
      </c>
      <c r="L122" s="31">
        <v>2230</v>
      </c>
      <c r="M122" s="31">
        <v>1.6151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675.5</v>
      </c>
      <c r="D123" s="36">
        <v>679.2</v>
      </c>
      <c r="E123" s="36">
        <v>668.50000000000011</v>
      </c>
      <c r="F123" s="36">
        <v>661.50000000000011</v>
      </c>
      <c r="G123" s="36">
        <v>650.80000000000018</v>
      </c>
      <c r="H123" s="36">
        <v>686.2</v>
      </c>
      <c r="I123" s="36">
        <v>696.89999999999986</v>
      </c>
      <c r="J123" s="36">
        <v>703.9</v>
      </c>
      <c r="K123" s="31">
        <v>689.9</v>
      </c>
      <c r="L123" s="31">
        <v>672.2</v>
      </c>
      <c r="M123" s="31">
        <v>2.84653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1048.95</v>
      </c>
      <c r="D124" s="36">
        <v>1045.8500000000001</v>
      </c>
      <c r="E124" s="36">
        <v>1034.3000000000002</v>
      </c>
      <c r="F124" s="36">
        <v>1019.6500000000001</v>
      </c>
      <c r="G124" s="36">
        <v>1008.1000000000001</v>
      </c>
      <c r="H124" s="36">
        <v>1060.5000000000002</v>
      </c>
      <c r="I124" s="36">
        <v>1072.05</v>
      </c>
      <c r="J124" s="36">
        <v>1086.7000000000003</v>
      </c>
      <c r="K124" s="31">
        <v>1057.4000000000001</v>
      </c>
      <c r="L124" s="31">
        <v>1031.2</v>
      </c>
      <c r="M124" s="31">
        <v>1.9222399999999999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4764.8</v>
      </c>
      <c r="D125" s="36">
        <v>4817.7333333333336</v>
      </c>
      <c r="E125" s="36">
        <v>4697.0666666666675</v>
      </c>
      <c r="F125" s="36">
        <v>4629.3333333333339</v>
      </c>
      <c r="G125" s="36">
        <v>4508.6666666666679</v>
      </c>
      <c r="H125" s="36">
        <v>4885.4666666666672</v>
      </c>
      <c r="I125" s="36">
        <v>5006.1333333333332</v>
      </c>
      <c r="J125" s="36">
        <v>5073.8666666666668</v>
      </c>
      <c r="K125" s="31">
        <v>4938.3999999999996</v>
      </c>
      <c r="L125" s="31">
        <v>4750</v>
      </c>
      <c r="M125" s="31">
        <v>0.66346000000000005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1620.6</v>
      </c>
      <c r="D126" s="36">
        <v>1605.3833333333332</v>
      </c>
      <c r="E126" s="36">
        <v>1580.8166666666664</v>
      </c>
      <c r="F126" s="36">
        <v>1541.0333333333331</v>
      </c>
      <c r="G126" s="36">
        <v>1516.4666666666662</v>
      </c>
      <c r="H126" s="36">
        <v>1645.1666666666665</v>
      </c>
      <c r="I126" s="36">
        <v>1669.7333333333331</v>
      </c>
      <c r="J126" s="36">
        <v>1709.5166666666667</v>
      </c>
      <c r="K126" s="31">
        <v>1629.95</v>
      </c>
      <c r="L126" s="31">
        <v>1565.6</v>
      </c>
      <c r="M126" s="31">
        <v>2.3706100000000001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4162.55</v>
      </c>
      <c r="D127" s="36">
        <v>4111.8499999999995</v>
      </c>
      <c r="E127" s="36">
        <v>4035.6999999999989</v>
      </c>
      <c r="F127" s="36">
        <v>3908.8499999999995</v>
      </c>
      <c r="G127" s="36">
        <v>3832.6999999999989</v>
      </c>
      <c r="H127" s="36">
        <v>4238.6999999999989</v>
      </c>
      <c r="I127" s="36">
        <v>4314.8499999999985</v>
      </c>
      <c r="J127" s="36">
        <v>4441.6999999999989</v>
      </c>
      <c r="K127" s="31">
        <v>4188</v>
      </c>
      <c r="L127" s="31">
        <v>3985</v>
      </c>
      <c r="M127" s="31">
        <v>0.48276999999999998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276.7</v>
      </c>
      <c r="D128" s="36">
        <v>278.41666666666669</v>
      </c>
      <c r="E128" s="36">
        <v>273.58333333333337</v>
      </c>
      <c r="F128" s="36">
        <v>270.4666666666667</v>
      </c>
      <c r="G128" s="36">
        <v>265.63333333333338</v>
      </c>
      <c r="H128" s="36">
        <v>281.53333333333336</v>
      </c>
      <c r="I128" s="36">
        <v>286.36666666666673</v>
      </c>
      <c r="J128" s="36">
        <v>289.48333333333335</v>
      </c>
      <c r="K128" s="31">
        <v>283.25</v>
      </c>
      <c r="L128" s="31">
        <v>275.3</v>
      </c>
      <c r="M128" s="31">
        <v>27.398849999999999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317.89999999999998</v>
      </c>
      <c r="D129" s="36">
        <v>321.46666666666664</v>
      </c>
      <c r="E129" s="36">
        <v>312.43333333333328</v>
      </c>
      <c r="F129" s="36">
        <v>306.96666666666664</v>
      </c>
      <c r="G129" s="36">
        <v>297.93333333333328</v>
      </c>
      <c r="H129" s="36">
        <v>326.93333333333328</v>
      </c>
      <c r="I129" s="36">
        <v>335.9666666666667</v>
      </c>
      <c r="J129" s="36">
        <v>341.43333333333328</v>
      </c>
      <c r="K129" s="31">
        <v>330.5</v>
      </c>
      <c r="L129" s="31">
        <v>316</v>
      </c>
      <c r="M129" s="31">
        <v>3.4365100000000002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1674.3</v>
      </c>
      <c r="D130" s="36">
        <v>1671.55</v>
      </c>
      <c r="E130" s="36">
        <v>1661.8</v>
      </c>
      <c r="F130" s="36">
        <v>1649.3</v>
      </c>
      <c r="G130" s="36">
        <v>1639.55</v>
      </c>
      <c r="H130" s="36">
        <v>1684.05</v>
      </c>
      <c r="I130" s="36">
        <v>1693.8</v>
      </c>
      <c r="J130" s="36">
        <v>1706.3</v>
      </c>
      <c r="K130" s="31">
        <v>1681.3</v>
      </c>
      <c r="L130" s="31">
        <v>1659.05</v>
      </c>
      <c r="M130" s="31">
        <v>2.50623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1635.2</v>
      </c>
      <c r="D131" s="36">
        <v>1621.5666666666666</v>
      </c>
      <c r="E131" s="36">
        <v>1600.6333333333332</v>
      </c>
      <c r="F131" s="36">
        <v>1566.0666666666666</v>
      </c>
      <c r="G131" s="36">
        <v>1545.1333333333332</v>
      </c>
      <c r="H131" s="36">
        <v>1656.1333333333332</v>
      </c>
      <c r="I131" s="36">
        <v>1677.0666666666666</v>
      </c>
      <c r="J131" s="36">
        <v>1711.6333333333332</v>
      </c>
      <c r="K131" s="31">
        <v>1642.5</v>
      </c>
      <c r="L131" s="31">
        <v>1587</v>
      </c>
      <c r="M131" s="31">
        <v>4.3297299999999996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517.1</v>
      </c>
      <c r="D132" s="36">
        <v>521.76666666666665</v>
      </c>
      <c r="E132" s="36">
        <v>511.5333333333333</v>
      </c>
      <c r="F132" s="36">
        <v>505.9666666666667</v>
      </c>
      <c r="G132" s="36">
        <v>495.73333333333335</v>
      </c>
      <c r="H132" s="36">
        <v>527.33333333333326</v>
      </c>
      <c r="I132" s="36">
        <v>537.56666666666661</v>
      </c>
      <c r="J132" s="36">
        <v>543.13333333333321</v>
      </c>
      <c r="K132" s="31">
        <v>532</v>
      </c>
      <c r="L132" s="31">
        <v>516.20000000000005</v>
      </c>
      <c r="M132" s="31">
        <v>27.121230000000001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2072.5</v>
      </c>
      <c r="D133" s="36">
        <v>2085.65</v>
      </c>
      <c r="E133" s="36">
        <v>2051.9</v>
      </c>
      <c r="F133" s="36">
        <v>2031.3000000000002</v>
      </c>
      <c r="G133" s="36">
        <v>1997.5500000000002</v>
      </c>
      <c r="H133" s="36">
        <v>2106.25</v>
      </c>
      <c r="I133" s="36">
        <v>2140</v>
      </c>
      <c r="J133" s="36">
        <v>2160.6</v>
      </c>
      <c r="K133" s="31">
        <v>2119.4</v>
      </c>
      <c r="L133" s="31">
        <v>2065.0500000000002</v>
      </c>
      <c r="M133" s="31">
        <v>1.8392999999999999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1854.9</v>
      </c>
      <c r="D134" s="36">
        <v>1863.2833333333335</v>
      </c>
      <c r="E134" s="36">
        <v>1831.616666666667</v>
      </c>
      <c r="F134" s="36">
        <v>1808.3333333333335</v>
      </c>
      <c r="G134" s="36">
        <v>1776.666666666667</v>
      </c>
      <c r="H134" s="36">
        <v>1886.5666666666671</v>
      </c>
      <c r="I134" s="36">
        <v>1918.2333333333336</v>
      </c>
      <c r="J134" s="36">
        <v>1941.5166666666671</v>
      </c>
      <c r="K134" s="31">
        <v>1894.95</v>
      </c>
      <c r="L134" s="31">
        <v>1840</v>
      </c>
      <c r="M134" s="31">
        <v>0.57981000000000005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866.95</v>
      </c>
      <c r="D135" s="36">
        <v>883.23333333333323</v>
      </c>
      <c r="E135" s="36">
        <v>835.06666666666649</v>
      </c>
      <c r="F135" s="36">
        <v>803.18333333333328</v>
      </c>
      <c r="G135" s="36">
        <v>755.01666666666654</v>
      </c>
      <c r="H135" s="36">
        <v>915.11666666666645</v>
      </c>
      <c r="I135" s="36">
        <v>963.28333333333319</v>
      </c>
      <c r="J135" s="36">
        <v>995.1666666666664</v>
      </c>
      <c r="K135" s="31">
        <v>931.4</v>
      </c>
      <c r="L135" s="31">
        <v>851.35</v>
      </c>
      <c r="M135" s="31">
        <v>2.73556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639.20000000000005</v>
      </c>
      <c r="D136" s="36">
        <v>633.93333333333328</v>
      </c>
      <c r="E136" s="36">
        <v>623.96666666666658</v>
      </c>
      <c r="F136" s="36">
        <v>608.73333333333335</v>
      </c>
      <c r="G136" s="36">
        <v>598.76666666666665</v>
      </c>
      <c r="H136" s="36">
        <v>649.16666666666652</v>
      </c>
      <c r="I136" s="36">
        <v>659.13333333333321</v>
      </c>
      <c r="J136" s="36">
        <v>674.36666666666645</v>
      </c>
      <c r="K136" s="31">
        <v>643.9</v>
      </c>
      <c r="L136" s="31">
        <v>618.70000000000005</v>
      </c>
      <c r="M136" s="31">
        <v>4.9401700000000002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1960.05</v>
      </c>
      <c r="D137" s="36">
        <v>1969.6833333333334</v>
      </c>
      <c r="E137" s="36">
        <v>1945.4166666666667</v>
      </c>
      <c r="F137" s="36">
        <v>1930.7833333333333</v>
      </c>
      <c r="G137" s="36">
        <v>1906.5166666666667</v>
      </c>
      <c r="H137" s="36">
        <v>1984.3166666666668</v>
      </c>
      <c r="I137" s="36">
        <v>2008.5833333333333</v>
      </c>
      <c r="J137" s="36">
        <v>2023.2166666666669</v>
      </c>
      <c r="K137" s="31">
        <v>1993.95</v>
      </c>
      <c r="L137" s="31">
        <v>1955.05</v>
      </c>
      <c r="M137" s="31">
        <v>1.0626199999999999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402.6</v>
      </c>
      <c r="D138" s="36">
        <v>405.2</v>
      </c>
      <c r="E138" s="36">
        <v>398.4</v>
      </c>
      <c r="F138" s="36">
        <v>394.2</v>
      </c>
      <c r="G138" s="36">
        <v>387.4</v>
      </c>
      <c r="H138" s="36">
        <v>409.4</v>
      </c>
      <c r="I138" s="36">
        <v>416.20000000000005</v>
      </c>
      <c r="J138" s="36">
        <v>420.4</v>
      </c>
      <c r="K138" s="31">
        <v>412</v>
      </c>
      <c r="L138" s="31">
        <v>401</v>
      </c>
      <c r="M138" s="31">
        <v>6.1332300000000002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125.15</v>
      </c>
      <c r="D139" s="36">
        <v>126.25</v>
      </c>
      <c r="E139" s="36">
        <v>123.9</v>
      </c>
      <c r="F139" s="36">
        <v>122.65</v>
      </c>
      <c r="G139" s="36">
        <v>120.30000000000001</v>
      </c>
      <c r="H139" s="36">
        <v>127.5</v>
      </c>
      <c r="I139" s="36">
        <v>129.85</v>
      </c>
      <c r="J139" s="36">
        <v>131.1</v>
      </c>
      <c r="K139" s="31">
        <v>128.6</v>
      </c>
      <c r="L139" s="31">
        <v>125</v>
      </c>
      <c r="M139" s="31">
        <v>41.267800000000001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184.05</v>
      </c>
      <c r="D140" s="36">
        <v>183.43333333333331</v>
      </c>
      <c r="E140" s="36">
        <v>180.31666666666661</v>
      </c>
      <c r="F140" s="36">
        <v>176.58333333333329</v>
      </c>
      <c r="G140" s="36">
        <v>173.46666666666658</v>
      </c>
      <c r="H140" s="36">
        <v>187.16666666666663</v>
      </c>
      <c r="I140" s="36">
        <v>190.28333333333336</v>
      </c>
      <c r="J140" s="36">
        <v>194.01666666666665</v>
      </c>
      <c r="K140" s="31">
        <v>186.55</v>
      </c>
      <c r="L140" s="31">
        <v>179.7</v>
      </c>
      <c r="M140" s="31">
        <v>31.745439999999999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3346.05</v>
      </c>
      <c r="D141" s="36">
        <v>3364.9333333333329</v>
      </c>
      <c r="E141" s="36">
        <v>3321.1166666666659</v>
      </c>
      <c r="F141" s="36">
        <v>3296.1833333333329</v>
      </c>
      <c r="G141" s="36">
        <v>3252.3666666666659</v>
      </c>
      <c r="H141" s="36">
        <v>3389.8666666666659</v>
      </c>
      <c r="I141" s="36">
        <v>3433.6833333333325</v>
      </c>
      <c r="J141" s="36">
        <v>3458.6166666666659</v>
      </c>
      <c r="K141" s="31">
        <v>3408.75</v>
      </c>
      <c r="L141" s="31">
        <v>3340</v>
      </c>
      <c r="M141" s="31">
        <v>2.9289700000000001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5181.3</v>
      </c>
      <c r="D142" s="36">
        <v>5159.1166666666677</v>
      </c>
      <c r="E142" s="36">
        <v>5123.133333333335</v>
      </c>
      <c r="F142" s="36">
        <v>5064.9666666666672</v>
      </c>
      <c r="G142" s="36">
        <v>5028.9833333333345</v>
      </c>
      <c r="H142" s="36">
        <v>5217.2833333333356</v>
      </c>
      <c r="I142" s="36">
        <v>5253.2666666666673</v>
      </c>
      <c r="J142" s="36">
        <v>5311.4333333333361</v>
      </c>
      <c r="K142" s="31">
        <v>5195.1000000000004</v>
      </c>
      <c r="L142" s="31">
        <v>5100.95</v>
      </c>
      <c r="M142" s="31">
        <v>4.7793900000000002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574.85</v>
      </c>
      <c r="D143" s="36">
        <v>575.55000000000007</v>
      </c>
      <c r="E143" s="36">
        <v>564.30000000000018</v>
      </c>
      <c r="F143" s="36">
        <v>553.75000000000011</v>
      </c>
      <c r="G143" s="36">
        <v>542.50000000000023</v>
      </c>
      <c r="H143" s="36">
        <v>586.10000000000014</v>
      </c>
      <c r="I143" s="36">
        <v>597.34999999999991</v>
      </c>
      <c r="J143" s="36">
        <v>607.90000000000009</v>
      </c>
      <c r="K143" s="31">
        <v>586.79999999999995</v>
      </c>
      <c r="L143" s="31">
        <v>565</v>
      </c>
      <c r="M143" s="31">
        <v>112.6519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2380.6999999999998</v>
      </c>
      <c r="D144" s="36">
        <v>2393.1833333333329</v>
      </c>
      <c r="E144" s="36">
        <v>2347.4166666666661</v>
      </c>
      <c r="F144" s="36">
        <v>2314.1333333333332</v>
      </c>
      <c r="G144" s="36">
        <v>2268.3666666666663</v>
      </c>
      <c r="H144" s="36">
        <v>2426.4666666666658</v>
      </c>
      <c r="I144" s="36">
        <v>2472.2333333333331</v>
      </c>
      <c r="J144" s="36">
        <v>2505.5166666666655</v>
      </c>
      <c r="K144" s="31">
        <v>2438.9499999999998</v>
      </c>
      <c r="L144" s="31">
        <v>2359.9</v>
      </c>
      <c r="M144" s="31">
        <v>4.8660899999999998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5346.45</v>
      </c>
      <c r="D145" s="36">
        <v>5360.45</v>
      </c>
      <c r="E145" s="36">
        <v>5300.5</v>
      </c>
      <c r="F145" s="36">
        <v>5254.55</v>
      </c>
      <c r="G145" s="36">
        <v>5194.6000000000004</v>
      </c>
      <c r="H145" s="36">
        <v>5406.4</v>
      </c>
      <c r="I145" s="36">
        <v>5466.3499999999985</v>
      </c>
      <c r="J145" s="36">
        <v>5512.2999999999993</v>
      </c>
      <c r="K145" s="31">
        <v>5420.4</v>
      </c>
      <c r="L145" s="31">
        <v>5314.5</v>
      </c>
      <c r="M145" s="31">
        <v>2.7533300000000001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462</v>
      </c>
      <c r="D146" s="36">
        <v>462.0333333333333</v>
      </c>
      <c r="E146" s="36">
        <v>456.56666666666661</v>
      </c>
      <c r="F146" s="36">
        <v>451.13333333333333</v>
      </c>
      <c r="G146" s="36">
        <v>445.66666666666663</v>
      </c>
      <c r="H146" s="36">
        <v>467.46666666666658</v>
      </c>
      <c r="I146" s="36">
        <v>472.93333333333328</v>
      </c>
      <c r="J146" s="36">
        <v>478.36666666666656</v>
      </c>
      <c r="K146" s="31">
        <v>467.5</v>
      </c>
      <c r="L146" s="31">
        <v>456.6</v>
      </c>
      <c r="M146" s="31">
        <v>1.6107899999999999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40.799999999999997</v>
      </c>
      <c r="D147" s="36">
        <v>40.433333333333337</v>
      </c>
      <c r="E147" s="36">
        <v>39.766666666666673</v>
      </c>
      <c r="F147" s="36">
        <v>38.733333333333334</v>
      </c>
      <c r="G147" s="36">
        <v>38.06666666666667</v>
      </c>
      <c r="H147" s="36">
        <v>41.466666666666676</v>
      </c>
      <c r="I147" s="36">
        <v>42.133333333333333</v>
      </c>
      <c r="J147" s="36">
        <v>43.166666666666679</v>
      </c>
      <c r="K147" s="31">
        <v>41.1</v>
      </c>
      <c r="L147" s="31">
        <v>39.4</v>
      </c>
      <c r="M147" s="31">
        <v>152.65358000000001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1980.4</v>
      </c>
      <c r="D148" s="36">
        <v>1964.45</v>
      </c>
      <c r="E148" s="36">
        <v>1941.95</v>
      </c>
      <c r="F148" s="36">
        <v>1903.5</v>
      </c>
      <c r="G148" s="36">
        <v>1881</v>
      </c>
      <c r="H148" s="36">
        <v>2002.9</v>
      </c>
      <c r="I148" s="36">
        <v>2025.4</v>
      </c>
      <c r="J148" s="36">
        <v>2063.8500000000004</v>
      </c>
      <c r="K148" s="31">
        <v>1986.95</v>
      </c>
      <c r="L148" s="31">
        <v>1926</v>
      </c>
      <c r="M148" s="31">
        <v>0.57972999999999997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3282.25</v>
      </c>
      <c r="D149" s="36">
        <v>3290.7833333333333</v>
      </c>
      <c r="E149" s="36">
        <v>3266.4666666666667</v>
      </c>
      <c r="F149" s="36">
        <v>3250.6833333333334</v>
      </c>
      <c r="G149" s="36">
        <v>3226.3666666666668</v>
      </c>
      <c r="H149" s="36">
        <v>3306.5666666666666</v>
      </c>
      <c r="I149" s="36">
        <v>3330.8833333333332</v>
      </c>
      <c r="J149" s="36">
        <v>3346.6666666666665</v>
      </c>
      <c r="K149" s="31">
        <v>3315.1</v>
      </c>
      <c r="L149" s="31">
        <v>3275</v>
      </c>
      <c r="M149" s="31">
        <v>3.2563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225.95</v>
      </c>
      <c r="D150" s="36">
        <v>225.26666666666665</v>
      </c>
      <c r="E150" s="36">
        <v>223.08333333333331</v>
      </c>
      <c r="F150" s="36">
        <v>220.21666666666667</v>
      </c>
      <c r="G150" s="36">
        <v>218.03333333333333</v>
      </c>
      <c r="H150" s="36">
        <v>228.1333333333333</v>
      </c>
      <c r="I150" s="36">
        <v>230.31666666666663</v>
      </c>
      <c r="J150" s="36">
        <v>233.18333333333328</v>
      </c>
      <c r="K150" s="31">
        <v>227.45</v>
      </c>
      <c r="L150" s="31">
        <v>222.4</v>
      </c>
      <c r="M150" s="31">
        <v>2.7855300000000001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499.15</v>
      </c>
      <c r="D151" s="36">
        <v>502.55</v>
      </c>
      <c r="E151" s="36">
        <v>493.6</v>
      </c>
      <c r="F151" s="36">
        <v>488.05</v>
      </c>
      <c r="G151" s="36">
        <v>479.1</v>
      </c>
      <c r="H151" s="36">
        <v>508.1</v>
      </c>
      <c r="I151" s="36">
        <v>517.04999999999995</v>
      </c>
      <c r="J151" s="36">
        <v>522.6</v>
      </c>
      <c r="K151" s="31">
        <v>511.5</v>
      </c>
      <c r="L151" s="31">
        <v>497</v>
      </c>
      <c r="M151" s="31">
        <v>1.6515500000000001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511.6</v>
      </c>
      <c r="D152" s="36">
        <v>512.86666666666667</v>
      </c>
      <c r="E152" s="36">
        <v>505.98333333333335</v>
      </c>
      <c r="F152" s="36">
        <v>500.36666666666667</v>
      </c>
      <c r="G152" s="36">
        <v>493.48333333333335</v>
      </c>
      <c r="H152" s="36">
        <v>518.48333333333335</v>
      </c>
      <c r="I152" s="36">
        <v>525.36666666666679</v>
      </c>
      <c r="J152" s="36">
        <v>530.98333333333335</v>
      </c>
      <c r="K152" s="31">
        <v>519.75</v>
      </c>
      <c r="L152" s="31">
        <v>507.25</v>
      </c>
      <c r="M152" s="31">
        <v>2.2604199999999999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1583.5</v>
      </c>
      <c r="D153" s="36">
        <v>1588.4666666666665</v>
      </c>
      <c r="E153" s="36">
        <v>1570.0333333333328</v>
      </c>
      <c r="F153" s="36">
        <v>1556.5666666666664</v>
      </c>
      <c r="G153" s="36">
        <v>1538.1333333333328</v>
      </c>
      <c r="H153" s="36">
        <v>1601.9333333333329</v>
      </c>
      <c r="I153" s="36">
        <v>1620.3666666666668</v>
      </c>
      <c r="J153" s="36">
        <v>1633.833333333333</v>
      </c>
      <c r="K153" s="31">
        <v>1606.9</v>
      </c>
      <c r="L153" s="31">
        <v>1575</v>
      </c>
      <c r="M153" s="31">
        <v>1.71078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123.55</v>
      </c>
      <c r="D154" s="36">
        <v>123.60000000000001</v>
      </c>
      <c r="E154" s="36">
        <v>122.25000000000001</v>
      </c>
      <c r="F154" s="36">
        <v>120.95</v>
      </c>
      <c r="G154" s="36">
        <v>119.60000000000001</v>
      </c>
      <c r="H154" s="36">
        <v>124.90000000000002</v>
      </c>
      <c r="I154" s="36">
        <v>126.25000000000001</v>
      </c>
      <c r="J154" s="36">
        <v>127.55000000000003</v>
      </c>
      <c r="K154" s="31">
        <v>124.95</v>
      </c>
      <c r="L154" s="31">
        <v>122.3</v>
      </c>
      <c r="M154" s="31">
        <v>27.76886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186.2</v>
      </c>
      <c r="D155" s="36">
        <v>184.54999999999998</v>
      </c>
      <c r="E155" s="36">
        <v>181.89999999999998</v>
      </c>
      <c r="F155" s="36">
        <v>177.6</v>
      </c>
      <c r="G155" s="36">
        <v>174.95</v>
      </c>
      <c r="H155" s="36">
        <v>188.84999999999997</v>
      </c>
      <c r="I155" s="36">
        <v>191.5</v>
      </c>
      <c r="J155" s="36">
        <v>195.79999999999995</v>
      </c>
      <c r="K155" s="31">
        <v>187.2</v>
      </c>
      <c r="L155" s="31">
        <v>180.25</v>
      </c>
      <c r="M155" s="31">
        <v>5.0101699999999996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94.6</v>
      </c>
      <c r="D156" s="36">
        <v>94.383333333333326</v>
      </c>
      <c r="E156" s="36">
        <v>92.966666666666654</v>
      </c>
      <c r="F156" s="36">
        <v>91.333333333333329</v>
      </c>
      <c r="G156" s="36">
        <v>89.916666666666657</v>
      </c>
      <c r="H156" s="36">
        <v>96.016666666666652</v>
      </c>
      <c r="I156" s="36">
        <v>97.433333333333337</v>
      </c>
      <c r="J156" s="36">
        <v>99.066666666666649</v>
      </c>
      <c r="K156" s="31">
        <v>95.8</v>
      </c>
      <c r="L156" s="31">
        <v>92.75</v>
      </c>
      <c r="M156" s="31">
        <v>54.526299999999999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864.45</v>
      </c>
      <c r="D157" s="36">
        <v>862.33333333333337</v>
      </c>
      <c r="E157" s="36">
        <v>854.66666666666674</v>
      </c>
      <c r="F157" s="36">
        <v>844.88333333333333</v>
      </c>
      <c r="G157" s="36">
        <v>837.2166666666667</v>
      </c>
      <c r="H157" s="36">
        <v>872.11666666666679</v>
      </c>
      <c r="I157" s="36">
        <v>879.78333333333353</v>
      </c>
      <c r="J157" s="36">
        <v>889.56666666666683</v>
      </c>
      <c r="K157" s="31">
        <v>870</v>
      </c>
      <c r="L157" s="31">
        <v>852.55</v>
      </c>
      <c r="M157" s="31">
        <v>0.59325000000000006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3058.3</v>
      </c>
      <c r="D158" s="36">
        <v>3081.2999999999997</v>
      </c>
      <c r="E158" s="36">
        <v>3013.5999999999995</v>
      </c>
      <c r="F158" s="36">
        <v>2968.8999999999996</v>
      </c>
      <c r="G158" s="36">
        <v>2901.1999999999994</v>
      </c>
      <c r="H158" s="36">
        <v>3125.9999999999995</v>
      </c>
      <c r="I158" s="36">
        <v>3193.6999999999994</v>
      </c>
      <c r="J158" s="36">
        <v>3238.3999999999996</v>
      </c>
      <c r="K158" s="31">
        <v>3149</v>
      </c>
      <c r="L158" s="31">
        <v>3036.6</v>
      </c>
      <c r="M158" s="31">
        <v>2.9406599999999998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252.45</v>
      </c>
      <c r="D159" s="36">
        <v>253.45000000000002</v>
      </c>
      <c r="E159" s="36">
        <v>251.00000000000003</v>
      </c>
      <c r="F159" s="36">
        <v>249.55</v>
      </c>
      <c r="G159" s="36">
        <v>247.10000000000002</v>
      </c>
      <c r="H159" s="36">
        <v>254.90000000000003</v>
      </c>
      <c r="I159" s="36">
        <v>257.35000000000002</v>
      </c>
      <c r="J159" s="36">
        <v>258.80000000000007</v>
      </c>
      <c r="K159" s="31">
        <v>255.9</v>
      </c>
      <c r="L159" s="31">
        <v>252</v>
      </c>
      <c r="M159" s="31">
        <v>7.3677799999999998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364.7</v>
      </c>
      <c r="D160" s="36">
        <v>364.66666666666669</v>
      </c>
      <c r="E160" s="36">
        <v>360.38333333333338</v>
      </c>
      <c r="F160" s="36">
        <v>356.06666666666672</v>
      </c>
      <c r="G160" s="36">
        <v>351.78333333333342</v>
      </c>
      <c r="H160" s="36">
        <v>368.98333333333335</v>
      </c>
      <c r="I160" s="36">
        <v>373.26666666666665</v>
      </c>
      <c r="J160" s="36">
        <v>377.58333333333331</v>
      </c>
      <c r="K160" s="31">
        <v>368.95</v>
      </c>
      <c r="L160" s="31">
        <v>360.35</v>
      </c>
      <c r="M160" s="31">
        <v>0.73597000000000001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140.5</v>
      </c>
      <c r="D161" s="36">
        <v>140.5</v>
      </c>
      <c r="E161" s="36">
        <v>139.65</v>
      </c>
      <c r="F161" s="36">
        <v>138.80000000000001</v>
      </c>
      <c r="G161" s="36">
        <v>137.95000000000002</v>
      </c>
      <c r="H161" s="36">
        <v>141.35</v>
      </c>
      <c r="I161" s="36">
        <v>142.20000000000002</v>
      </c>
      <c r="J161" s="36">
        <v>143.04999999999998</v>
      </c>
      <c r="K161" s="31">
        <v>141.35</v>
      </c>
      <c r="L161" s="31">
        <v>139.65</v>
      </c>
      <c r="M161" s="31">
        <v>83.037819999999996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744.65</v>
      </c>
      <c r="D162" s="36">
        <v>762.28333333333342</v>
      </c>
      <c r="E162" s="36">
        <v>719.56666666666683</v>
      </c>
      <c r="F162" s="36">
        <v>694.48333333333346</v>
      </c>
      <c r="G162" s="36">
        <v>651.76666666666688</v>
      </c>
      <c r="H162" s="36">
        <v>787.36666666666679</v>
      </c>
      <c r="I162" s="36">
        <v>830.08333333333326</v>
      </c>
      <c r="J162" s="36">
        <v>855.16666666666674</v>
      </c>
      <c r="K162" s="31">
        <v>805</v>
      </c>
      <c r="L162" s="31">
        <v>737.2</v>
      </c>
      <c r="M162" s="31">
        <v>34.586329999999997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4302.5</v>
      </c>
      <c r="D163" s="36">
        <v>4343.2</v>
      </c>
      <c r="E163" s="36">
        <v>4249.3999999999996</v>
      </c>
      <c r="F163" s="36">
        <v>4196.3</v>
      </c>
      <c r="G163" s="36">
        <v>4102.5</v>
      </c>
      <c r="H163" s="36">
        <v>4396.2999999999993</v>
      </c>
      <c r="I163" s="36">
        <v>4490.1000000000004</v>
      </c>
      <c r="J163" s="36">
        <v>4543.1999999999989</v>
      </c>
      <c r="K163" s="31">
        <v>4437</v>
      </c>
      <c r="L163" s="31">
        <v>4290.1000000000004</v>
      </c>
      <c r="M163" s="31">
        <v>0.50522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922.65</v>
      </c>
      <c r="D164" s="36">
        <v>912.5333333333333</v>
      </c>
      <c r="E164" s="36">
        <v>893.46666666666658</v>
      </c>
      <c r="F164" s="36">
        <v>864.2833333333333</v>
      </c>
      <c r="G164" s="36">
        <v>845.21666666666658</v>
      </c>
      <c r="H164" s="36">
        <v>941.71666666666658</v>
      </c>
      <c r="I164" s="36">
        <v>960.78333333333319</v>
      </c>
      <c r="J164" s="36">
        <v>989.96666666666658</v>
      </c>
      <c r="K164" s="31">
        <v>931.6</v>
      </c>
      <c r="L164" s="31">
        <v>883.35</v>
      </c>
      <c r="M164" s="31">
        <v>7.0704599999999997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190.85</v>
      </c>
      <c r="D165" s="36">
        <v>191.73333333333332</v>
      </c>
      <c r="E165" s="36">
        <v>189.26666666666665</v>
      </c>
      <c r="F165" s="36">
        <v>187.68333333333334</v>
      </c>
      <c r="G165" s="36">
        <v>185.21666666666667</v>
      </c>
      <c r="H165" s="36">
        <v>193.31666666666663</v>
      </c>
      <c r="I165" s="36">
        <v>195.78333333333327</v>
      </c>
      <c r="J165" s="36">
        <v>197.36666666666662</v>
      </c>
      <c r="K165" s="31">
        <v>194.2</v>
      </c>
      <c r="L165" s="31">
        <v>190.15</v>
      </c>
      <c r="M165" s="31">
        <v>2.8635700000000002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155.9</v>
      </c>
      <c r="D166" s="36">
        <v>155.94999999999999</v>
      </c>
      <c r="E166" s="36">
        <v>154.14999999999998</v>
      </c>
      <c r="F166" s="36">
        <v>152.39999999999998</v>
      </c>
      <c r="G166" s="36">
        <v>150.59999999999997</v>
      </c>
      <c r="H166" s="36">
        <v>157.69999999999999</v>
      </c>
      <c r="I166" s="36">
        <v>159.5</v>
      </c>
      <c r="J166" s="36">
        <v>161.25</v>
      </c>
      <c r="K166" s="31">
        <v>157.75</v>
      </c>
      <c r="L166" s="31">
        <v>154.19999999999999</v>
      </c>
      <c r="M166" s="31">
        <v>8.6611899999999995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741.5</v>
      </c>
      <c r="D167" s="36">
        <v>749.81666666666661</v>
      </c>
      <c r="E167" s="36">
        <v>730.63333333333321</v>
      </c>
      <c r="F167" s="36">
        <v>719.76666666666665</v>
      </c>
      <c r="G167" s="36">
        <v>700.58333333333326</v>
      </c>
      <c r="H167" s="36">
        <v>760.68333333333317</v>
      </c>
      <c r="I167" s="36">
        <v>779.86666666666656</v>
      </c>
      <c r="J167" s="36">
        <v>790.73333333333312</v>
      </c>
      <c r="K167" s="31">
        <v>769</v>
      </c>
      <c r="L167" s="31">
        <v>738.95</v>
      </c>
      <c r="M167" s="31">
        <v>6.3074899999999996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327.3</v>
      </c>
      <c r="D168" s="36">
        <v>326.34999999999997</v>
      </c>
      <c r="E168" s="36">
        <v>323.94999999999993</v>
      </c>
      <c r="F168" s="36">
        <v>320.59999999999997</v>
      </c>
      <c r="G168" s="36">
        <v>318.19999999999993</v>
      </c>
      <c r="H168" s="36">
        <v>329.69999999999993</v>
      </c>
      <c r="I168" s="36">
        <v>332.09999999999991</v>
      </c>
      <c r="J168" s="36">
        <v>335.44999999999993</v>
      </c>
      <c r="K168" s="31">
        <v>328.75</v>
      </c>
      <c r="L168" s="31">
        <v>323</v>
      </c>
      <c r="M168" s="31">
        <v>20.615839999999999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139.55000000000001</v>
      </c>
      <c r="D169" s="36">
        <v>139.71666666666667</v>
      </c>
      <c r="E169" s="36">
        <v>138.23333333333335</v>
      </c>
      <c r="F169" s="36">
        <v>136.91666666666669</v>
      </c>
      <c r="G169" s="36">
        <v>135.43333333333337</v>
      </c>
      <c r="H169" s="36">
        <v>141.03333333333333</v>
      </c>
      <c r="I169" s="36">
        <v>142.51666666666662</v>
      </c>
      <c r="J169" s="36">
        <v>143.83333333333331</v>
      </c>
      <c r="K169" s="31">
        <v>141.19999999999999</v>
      </c>
      <c r="L169" s="31">
        <v>138.4</v>
      </c>
      <c r="M169" s="31">
        <v>10.38622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1108.0999999999999</v>
      </c>
      <c r="D170" s="36">
        <v>1111.75</v>
      </c>
      <c r="E170" s="36">
        <v>1099.3499999999999</v>
      </c>
      <c r="F170" s="36">
        <v>1090.5999999999999</v>
      </c>
      <c r="G170" s="36">
        <v>1078.1999999999998</v>
      </c>
      <c r="H170" s="36">
        <v>1120.5</v>
      </c>
      <c r="I170" s="36">
        <v>1132.9000000000001</v>
      </c>
      <c r="J170" s="36">
        <v>1141.6500000000001</v>
      </c>
      <c r="K170" s="31">
        <v>1124.1500000000001</v>
      </c>
      <c r="L170" s="31">
        <v>1103</v>
      </c>
      <c r="M170" s="31">
        <v>6.3229999999999995E-2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117.6</v>
      </c>
      <c r="D171" s="36">
        <v>118.81666666666668</v>
      </c>
      <c r="E171" s="36">
        <v>116.18333333333335</v>
      </c>
      <c r="F171" s="36">
        <v>114.76666666666668</v>
      </c>
      <c r="G171" s="36">
        <v>112.13333333333335</v>
      </c>
      <c r="H171" s="36">
        <v>120.23333333333335</v>
      </c>
      <c r="I171" s="36">
        <v>122.86666666666667</v>
      </c>
      <c r="J171" s="36">
        <v>124.28333333333335</v>
      </c>
      <c r="K171" s="31">
        <v>121.45</v>
      </c>
      <c r="L171" s="31">
        <v>117.4</v>
      </c>
      <c r="M171" s="31">
        <v>159.59172000000001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2799.05</v>
      </c>
      <c r="D172" s="36">
        <v>2765.2166666666672</v>
      </c>
      <c r="E172" s="36">
        <v>2717.8833333333341</v>
      </c>
      <c r="F172" s="36">
        <v>2636.7166666666672</v>
      </c>
      <c r="G172" s="36">
        <v>2589.3833333333341</v>
      </c>
      <c r="H172" s="36">
        <v>2846.3833333333341</v>
      </c>
      <c r="I172" s="36">
        <v>2893.7166666666672</v>
      </c>
      <c r="J172" s="36">
        <v>2974.8833333333341</v>
      </c>
      <c r="K172" s="31">
        <v>2812.55</v>
      </c>
      <c r="L172" s="31">
        <v>2684.05</v>
      </c>
      <c r="M172" s="31">
        <v>0.43780000000000002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3197.5</v>
      </c>
      <c r="D173" s="36">
        <v>3189.1666666666665</v>
      </c>
      <c r="E173" s="36">
        <v>3158.333333333333</v>
      </c>
      <c r="F173" s="36">
        <v>3119.1666666666665</v>
      </c>
      <c r="G173" s="36">
        <v>3088.333333333333</v>
      </c>
      <c r="H173" s="36">
        <v>3228.333333333333</v>
      </c>
      <c r="I173" s="36">
        <v>3259.1666666666661</v>
      </c>
      <c r="J173" s="36">
        <v>3298.333333333333</v>
      </c>
      <c r="K173" s="31">
        <v>3220</v>
      </c>
      <c r="L173" s="31">
        <v>3150</v>
      </c>
      <c r="M173" s="31">
        <v>7.7160000000000006E-2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228.45</v>
      </c>
      <c r="D174" s="36">
        <v>228.75</v>
      </c>
      <c r="E174" s="36">
        <v>224.7</v>
      </c>
      <c r="F174" s="36">
        <v>220.95</v>
      </c>
      <c r="G174" s="36">
        <v>216.89999999999998</v>
      </c>
      <c r="H174" s="36">
        <v>232.5</v>
      </c>
      <c r="I174" s="36">
        <v>236.55</v>
      </c>
      <c r="J174" s="36">
        <v>240.3</v>
      </c>
      <c r="K174" s="31">
        <v>232.8</v>
      </c>
      <c r="L174" s="31">
        <v>225</v>
      </c>
      <c r="M174" s="31">
        <v>7.0851600000000001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1533.95</v>
      </c>
      <c r="D175" s="36">
        <v>1535.7166666666665</v>
      </c>
      <c r="E175" s="36">
        <v>1518.2333333333329</v>
      </c>
      <c r="F175" s="36">
        <v>1502.5166666666664</v>
      </c>
      <c r="G175" s="36">
        <v>1485.0333333333328</v>
      </c>
      <c r="H175" s="36">
        <v>1551.4333333333329</v>
      </c>
      <c r="I175" s="36">
        <v>1568.9166666666665</v>
      </c>
      <c r="J175" s="36">
        <v>1584.633333333333</v>
      </c>
      <c r="K175" s="31">
        <v>1553.2</v>
      </c>
      <c r="L175" s="31">
        <v>1520</v>
      </c>
      <c r="M175" s="31">
        <v>1.1165799999999999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1406.85</v>
      </c>
      <c r="D176" s="36">
        <v>1411.7166666666665</v>
      </c>
      <c r="E176" s="36">
        <v>1395.1833333333329</v>
      </c>
      <c r="F176" s="36">
        <v>1383.5166666666664</v>
      </c>
      <c r="G176" s="36">
        <v>1366.9833333333329</v>
      </c>
      <c r="H176" s="36">
        <v>1423.383333333333</v>
      </c>
      <c r="I176" s="36">
        <v>1439.9166666666663</v>
      </c>
      <c r="J176" s="36">
        <v>1451.583333333333</v>
      </c>
      <c r="K176" s="31">
        <v>1428.25</v>
      </c>
      <c r="L176" s="31">
        <v>1400.05</v>
      </c>
      <c r="M176" s="31">
        <v>0.42209999999999998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746.1</v>
      </c>
      <c r="D177" s="36">
        <v>746.16666666666663</v>
      </c>
      <c r="E177" s="36">
        <v>740.98333333333323</v>
      </c>
      <c r="F177" s="36">
        <v>735.86666666666656</v>
      </c>
      <c r="G177" s="36">
        <v>730.68333333333317</v>
      </c>
      <c r="H177" s="36">
        <v>751.2833333333333</v>
      </c>
      <c r="I177" s="36">
        <v>756.4666666666667</v>
      </c>
      <c r="J177" s="36">
        <v>761.58333333333337</v>
      </c>
      <c r="K177" s="31">
        <v>751.35</v>
      </c>
      <c r="L177" s="31">
        <v>741.05</v>
      </c>
      <c r="M177" s="31">
        <v>3.3327100000000001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799.6</v>
      </c>
      <c r="D178" s="36">
        <v>795.79999999999984</v>
      </c>
      <c r="E178" s="36">
        <v>781.59999999999968</v>
      </c>
      <c r="F178" s="36">
        <v>763.5999999999998</v>
      </c>
      <c r="G178" s="36">
        <v>749.39999999999964</v>
      </c>
      <c r="H178" s="36">
        <v>813.79999999999973</v>
      </c>
      <c r="I178" s="36">
        <v>827.99999999999977</v>
      </c>
      <c r="J178" s="36">
        <v>845.99999999999977</v>
      </c>
      <c r="K178" s="31">
        <v>810</v>
      </c>
      <c r="L178" s="31">
        <v>777.8</v>
      </c>
      <c r="M178" s="31">
        <v>2.3746100000000001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1749.2</v>
      </c>
      <c r="D179" s="36">
        <v>1740.05</v>
      </c>
      <c r="E179" s="36">
        <v>1710.1499999999999</v>
      </c>
      <c r="F179" s="36">
        <v>1671.1</v>
      </c>
      <c r="G179" s="36">
        <v>1641.1999999999998</v>
      </c>
      <c r="H179" s="36">
        <v>1779.1</v>
      </c>
      <c r="I179" s="36">
        <v>1809</v>
      </c>
      <c r="J179" s="36">
        <v>1848.05</v>
      </c>
      <c r="K179" s="31">
        <v>1769.95</v>
      </c>
      <c r="L179" s="31">
        <v>1701</v>
      </c>
      <c r="M179" s="31">
        <v>0.77466999999999997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54.25</v>
      </c>
      <c r="D180" s="36">
        <v>54.616666666666667</v>
      </c>
      <c r="E180" s="36">
        <v>53.733333333333334</v>
      </c>
      <c r="F180" s="36">
        <v>53.216666666666669</v>
      </c>
      <c r="G180" s="36">
        <v>52.333333333333336</v>
      </c>
      <c r="H180" s="36">
        <v>55.133333333333333</v>
      </c>
      <c r="I180" s="36">
        <v>56.016666666666673</v>
      </c>
      <c r="J180" s="36">
        <v>56.533333333333331</v>
      </c>
      <c r="K180" s="31">
        <v>55.5</v>
      </c>
      <c r="L180" s="31">
        <v>54.1</v>
      </c>
      <c r="M180" s="31">
        <v>26.19387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1240.4000000000001</v>
      </c>
      <c r="D181" s="36">
        <v>1233.8166666666668</v>
      </c>
      <c r="E181" s="36">
        <v>1220.6833333333336</v>
      </c>
      <c r="F181" s="36">
        <v>1200.9666666666667</v>
      </c>
      <c r="G181" s="36">
        <v>1187.8333333333335</v>
      </c>
      <c r="H181" s="36">
        <v>1253.5333333333338</v>
      </c>
      <c r="I181" s="36">
        <v>1266.666666666667</v>
      </c>
      <c r="J181" s="36">
        <v>1286.3833333333339</v>
      </c>
      <c r="K181" s="31">
        <v>1246.95</v>
      </c>
      <c r="L181" s="31">
        <v>1214.0999999999999</v>
      </c>
      <c r="M181" s="31">
        <v>0.25852000000000003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2360.75</v>
      </c>
      <c r="D182" s="36">
        <v>2335.9166666666665</v>
      </c>
      <c r="E182" s="36">
        <v>2289.833333333333</v>
      </c>
      <c r="F182" s="36">
        <v>2218.9166666666665</v>
      </c>
      <c r="G182" s="36">
        <v>2172.833333333333</v>
      </c>
      <c r="H182" s="36">
        <v>2406.833333333333</v>
      </c>
      <c r="I182" s="36">
        <v>2452.9166666666661</v>
      </c>
      <c r="J182" s="36">
        <v>2523.833333333333</v>
      </c>
      <c r="K182" s="31">
        <v>2382</v>
      </c>
      <c r="L182" s="31">
        <v>2265</v>
      </c>
      <c r="M182" s="31">
        <v>2.5333600000000001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462.8</v>
      </c>
      <c r="D183" s="36">
        <v>465.26666666666665</v>
      </c>
      <c r="E183" s="36">
        <v>458.5333333333333</v>
      </c>
      <c r="F183" s="36">
        <v>454.26666666666665</v>
      </c>
      <c r="G183" s="36">
        <v>447.5333333333333</v>
      </c>
      <c r="H183" s="36">
        <v>469.5333333333333</v>
      </c>
      <c r="I183" s="36">
        <v>476.26666666666665</v>
      </c>
      <c r="J183" s="36">
        <v>480.5333333333333</v>
      </c>
      <c r="K183" s="31">
        <v>472</v>
      </c>
      <c r="L183" s="31">
        <v>461</v>
      </c>
      <c r="M183" s="31">
        <v>0.85274000000000005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974.65</v>
      </c>
      <c r="D184" s="36">
        <v>982.06666666666661</v>
      </c>
      <c r="E184" s="36">
        <v>965.68333333333317</v>
      </c>
      <c r="F184" s="36">
        <v>956.71666666666658</v>
      </c>
      <c r="G184" s="36">
        <v>940.33333333333314</v>
      </c>
      <c r="H184" s="36">
        <v>991.03333333333319</v>
      </c>
      <c r="I184" s="36">
        <v>1007.4166666666666</v>
      </c>
      <c r="J184" s="36">
        <v>1016.3833333333332</v>
      </c>
      <c r="K184" s="31">
        <v>998.45</v>
      </c>
      <c r="L184" s="31">
        <v>973.1</v>
      </c>
      <c r="M184" s="31">
        <v>4.3155999999999999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628.85</v>
      </c>
      <c r="D185" s="36">
        <v>630.44999999999993</v>
      </c>
      <c r="E185" s="36">
        <v>622.39999999999986</v>
      </c>
      <c r="F185" s="36">
        <v>615.94999999999993</v>
      </c>
      <c r="G185" s="36">
        <v>607.89999999999986</v>
      </c>
      <c r="H185" s="36">
        <v>636.89999999999986</v>
      </c>
      <c r="I185" s="36">
        <v>644.94999999999982</v>
      </c>
      <c r="J185" s="36">
        <v>651.39999999999986</v>
      </c>
      <c r="K185" s="31">
        <v>638.5</v>
      </c>
      <c r="L185" s="31">
        <v>624</v>
      </c>
      <c r="M185" s="31">
        <v>1.4717100000000001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1664.25</v>
      </c>
      <c r="D186" s="36">
        <v>1674.0833333333333</v>
      </c>
      <c r="E186" s="36">
        <v>1650.1666666666665</v>
      </c>
      <c r="F186" s="36">
        <v>1636.0833333333333</v>
      </c>
      <c r="G186" s="36">
        <v>1612.1666666666665</v>
      </c>
      <c r="H186" s="36">
        <v>1688.1666666666665</v>
      </c>
      <c r="I186" s="36">
        <v>1712.083333333333</v>
      </c>
      <c r="J186" s="36">
        <v>1726.1666666666665</v>
      </c>
      <c r="K186" s="31">
        <v>1698</v>
      </c>
      <c r="L186" s="31">
        <v>1660</v>
      </c>
      <c r="M186" s="31">
        <v>4.8322200000000004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337.4</v>
      </c>
      <c r="D187" s="36">
        <v>333.55</v>
      </c>
      <c r="E187" s="36">
        <v>326.60000000000002</v>
      </c>
      <c r="F187" s="36">
        <v>315.8</v>
      </c>
      <c r="G187" s="36">
        <v>308.85000000000002</v>
      </c>
      <c r="H187" s="36">
        <v>344.35</v>
      </c>
      <c r="I187" s="36">
        <v>351.29999999999995</v>
      </c>
      <c r="J187" s="36">
        <v>362.1</v>
      </c>
      <c r="K187" s="31">
        <v>340.5</v>
      </c>
      <c r="L187" s="31">
        <v>322.75</v>
      </c>
      <c r="M187" s="31">
        <v>23.49145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461.3</v>
      </c>
      <c r="D188" s="36">
        <v>464.7</v>
      </c>
      <c r="E188" s="36">
        <v>456.59999999999997</v>
      </c>
      <c r="F188" s="36">
        <v>451.9</v>
      </c>
      <c r="G188" s="36">
        <v>443.79999999999995</v>
      </c>
      <c r="H188" s="36">
        <v>469.4</v>
      </c>
      <c r="I188" s="36">
        <v>477.5</v>
      </c>
      <c r="J188" s="36">
        <v>482.2</v>
      </c>
      <c r="K188" s="31">
        <v>472.8</v>
      </c>
      <c r="L188" s="31">
        <v>460</v>
      </c>
      <c r="M188" s="31">
        <v>3.8279800000000002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1868.55</v>
      </c>
      <c r="D189" s="36">
        <v>1875.6500000000003</v>
      </c>
      <c r="E189" s="36">
        <v>1854.3000000000006</v>
      </c>
      <c r="F189" s="36">
        <v>1840.0500000000004</v>
      </c>
      <c r="G189" s="36">
        <v>1818.7000000000007</v>
      </c>
      <c r="H189" s="36">
        <v>1889.9000000000005</v>
      </c>
      <c r="I189" s="36">
        <v>1911.2500000000005</v>
      </c>
      <c r="J189" s="36">
        <v>1925.5000000000005</v>
      </c>
      <c r="K189" s="31">
        <v>1897</v>
      </c>
      <c r="L189" s="31">
        <v>1861.4</v>
      </c>
      <c r="M189" s="31">
        <v>3.4762300000000002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798.6</v>
      </c>
      <c r="D190" s="36">
        <v>799.98333333333323</v>
      </c>
      <c r="E190" s="36">
        <v>793.81666666666649</v>
      </c>
      <c r="F190" s="36">
        <v>789.0333333333333</v>
      </c>
      <c r="G190" s="36">
        <v>782.86666666666656</v>
      </c>
      <c r="H190" s="36">
        <v>804.76666666666642</v>
      </c>
      <c r="I190" s="36">
        <v>810.93333333333317</v>
      </c>
      <c r="J190" s="36">
        <v>815.71666666666636</v>
      </c>
      <c r="K190" s="31">
        <v>806.15</v>
      </c>
      <c r="L190" s="31">
        <v>795.2</v>
      </c>
      <c r="M190" s="31">
        <v>1.2041299999999999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345.5</v>
      </c>
      <c r="D191" s="36">
        <v>348.66666666666669</v>
      </c>
      <c r="E191" s="36">
        <v>334.83333333333337</v>
      </c>
      <c r="F191" s="36">
        <v>324.16666666666669</v>
      </c>
      <c r="G191" s="36">
        <v>310.33333333333337</v>
      </c>
      <c r="H191" s="36">
        <v>359.33333333333337</v>
      </c>
      <c r="I191" s="36">
        <v>373.16666666666674</v>
      </c>
      <c r="J191" s="36">
        <v>383.83333333333337</v>
      </c>
      <c r="K191" s="31">
        <v>362.5</v>
      </c>
      <c r="L191" s="31">
        <v>338</v>
      </c>
      <c r="M191" s="31">
        <v>4.2779100000000003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2140.35</v>
      </c>
      <c r="D192" s="36">
        <v>2143.8833333333332</v>
      </c>
      <c r="E192" s="36">
        <v>2117.9666666666662</v>
      </c>
      <c r="F192" s="36">
        <v>2095.583333333333</v>
      </c>
      <c r="G192" s="36">
        <v>2069.6666666666661</v>
      </c>
      <c r="H192" s="36">
        <v>2166.2666666666664</v>
      </c>
      <c r="I192" s="36">
        <v>2192.1833333333334</v>
      </c>
      <c r="J192" s="36">
        <v>2214.5666666666666</v>
      </c>
      <c r="K192" s="31">
        <v>2169.8000000000002</v>
      </c>
      <c r="L192" s="31">
        <v>2121.5</v>
      </c>
      <c r="M192" s="31">
        <v>0.37681999999999999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720.15</v>
      </c>
      <c r="D193" s="36">
        <v>723.38333333333333</v>
      </c>
      <c r="E193" s="36">
        <v>714.26666666666665</v>
      </c>
      <c r="F193" s="36">
        <v>708.38333333333333</v>
      </c>
      <c r="G193" s="36">
        <v>699.26666666666665</v>
      </c>
      <c r="H193" s="36">
        <v>729.26666666666665</v>
      </c>
      <c r="I193" s="36">
        <v>738.38333333333321</v>
      </c>
      <c r="J193" s="36">
        <v>744.26666666666665</v>
      </c>
      <c r="K193" s="31">
        <v>732.5</v>
      </c>
      <c r="L193" s="31">
        <v>717.5</v>
      </c>
      <c r="M193" s="31">
        <v>0.63305999999999996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312.14999999999998</v>
      </c>
      <c r="D194" s="36">
        <v>317.40000000000003</v>
      </c>
      <c r="E194" s="36">
        <v>304.80000000000007</v>
      </c>
      <c r="F194" s="36">
        <v>297.45000000000005</v>
      </c>
      <c r="G194" s="36">
        <v>284.85000000000008</v>
      </c>
      <c r="H194" s="36">
        <v>324.75000000000006</v>
      </c>
      <c r="I194" s="36">
        <v>337.35000000000008</v>
      </c>
      <c r="J194" s="36">
        <v>344.70000000000005</v>
      </c>
      <c r="K194" s="31">
        <v>330</v>
      </c>
      <c r="L194" s="31">
        <v>310.05</v>
      </c>
      <c r="M194" s="31">
        <v>8.3137899999999991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2729.6</v>
      </c>
      <c r="D195" s="36">
        <v>2741.5333333333328</v>
      </c>
      <c r="E195" s="36">
        <v>2708.1166666666659</v>
      </c>
      <c r="F195" s="36">
        <v>2686.6333333333332</v>
      </c>
      <c r="G195" s="36">
        <v>2653.2166666666662</v>
      </c>
      <c r="H195" s="36">
        <v>2763.0166666666655</v>
      </c>
      <c r="I195" s="36">
        <v>2796.4333333333325</v>
      </c>
      <c r="J195" s="36">
        <v>2817.9166666666652</v>
      </c>
      <c r="K195" s="31">
        <v>2774.95</v>
      </c>
      <c r="L195" s="31">
        <v>2720.05</v>
      </c>
      <c r="M195" s="31">
        <v>0.34781000000000001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404.9</v>
      </c>
      <c r="D196" s="36">
        <v>405.40000000000003</v>
      </c>
      <c r="E196" s="36">
        <v>401.75000000000006</v>
      </c>
      <c r="F196" s="36">
        <v>398.6</v>
      </c>
      <c r="G196" s="36">
        <v>394.95000000000005</v>
      </c>
      <c r="H196" s="36">
        <v>408.55000000000007</v>
      </c>
      <c r="I196" s="36">
        <v>412.20000000000005</v>
      </c>
      <c r="J196" s="36">
        <v>415.35000000000008</v>
      </c>
      <c r="K196" s="31">
        <v>409.05</v>
      </c>
      <c r="L196" s="31">
        <v>402.25</v>
      </c>
      <c r="M196" s="31">
        <v>7.6085099999999999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692.2</v>
      </c>
      <c r="D197" s="36">
        <v>690.4</v>
      </c>
      <c r="E197" s="36">
        <v>685.8</v>
      </c>
      <c r="F197" s="36">
        <v>679.4</v>
      </c>
      <c r="G197" s="36">
        <v>674.8</v>
      </c>
      <c r="H197" s="36">
        <v>696.8</v>
      </c>
      <c r="I197" s="36">
        <v>701.40000000000009</v>
      </c>
      <c r="J197" s="36">
        <v>707.8</v>
      </c>
      <c r="K197" s="31">
        <v>695</v>
      </c>
      <c r="L197" s="31">
        <v>684</v>
      </c>
      <c r="M197" s="31">
        <v>7.7824999999999998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121</v>
      </c>
      <c r="D198" s="36">
        <v>121.53333333333335</v>
      </c>
      <c r="E198" s="36">
        <v>119.91666666666669</v>
      </c>
      <c r="F198" s="36">
        <v>118.83333333333334</v>
      </c>
      <c r="G198" s="36">
        <v>117.21666666666668</v>
      </c>
      <c r="H198" s="36">
        <v>122.61666666666669</v>
      </c>
      <c r="I198" s="36">
        <v>124.23333333333333</v>
      </c>
      <c r="J198" s="36">
        <v>125.31666666666669</v>
      </c>
      <c r="K198" s="31">
        <v>123.15</v>
      </c>
      <c r="L198" s="31">
        <v>120.45</v>
      </c>
      <c r="M198" s="31">
        <v>6.0230300000000003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198.45</v>
      </c>
      <c r="D199" s="36">
        <v>200.11666666666665</v>
      </c>
      <c r="E199" s="36">
        <v>195.6333333333333</v>
      </c>
      <c r="F199" s="36">
        <v>192.81666666666666</v>
      </c>
      <c r="G199" s="36">
        <v>188.33333333333331</v>
      </c>
      <c r="H199" s="36">
        <v>202.93333333333328</v>
      </c>
      <c r="I199" s="36">
        <v>207.41666666666663</v>
      </c>
      <c r="J199" s="36">
        <v>210.23333333333326</v>
      </c>
      <c r="K199" s="31">
        <v>204.6</v>
      </c>
      <c r="L199" s="31">
        <v>197.3</v>
      </c>
      <c r="M199" s="31">
        <v>29.94248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259.2</v>
      </c>
      <c r="D200" s="36">
        <v>260.95</v>
      </c>
      <c r="E200" s="36">
        <v>252.75</v>
      </c>
      <c r="F200" s="36">
        <v>246.3</v>
      </c>
      <c r="G200" s="36">
        <v>238.10000000000002</v>
      </c>
      <c r="H200" s="36">
        <v>267.39999999999998</v>
      </c>
      <c r="I200" s="36">
        <v>275.59999999999991</v>
      </c>
      <c r="J200" s="36">
        <v>282.04999999999995</v>
      </c>
      <c r="K200" s="31">
        <v>269.14999999999998</v>
      </c>
      <c r="L200" s="31">
        <v>254.5</v>
      </c>
      <c r="M200" s="31">
        <v>25.920549999999999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1651.7</v>
      </c>
      <c r="D201" s="36">
        <v>1646.75</v>
      </c>
      <c r="E201" s="36">
        <v>1628.9</v>
      </c>
      <c r="F201" s="36">
        <v>1606.1000000000001</v>
      </c>
      <c r="G201" s="36">
        <v>1588.2500000000002</v>
      </c>
      <c r="H201" s="36">
        <v>1669.55</v>
      </c>
      <c r="I201" s="36">
        <v>1687.3999999999999</v>
      </c>
      <c r="J201" s="36">
        <v>1710.1999999999998</v>
      </c>
      <c r="K201" s="31">
        <v>1664.6</v>
      </c>
      <c r="L201" s="31">
        <v>1623.95</v>
      </c>
      <c r="M201" s="31">
        <v>1.20678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811.5</v>
      </c>
      <c r="D202" s="36">
        <v>815.19999999999993</v>
      </c>
      <c r="E202" s="36">
        <v>806.39999999999986</v>
      </c>
      <c r="F202" s="36">
        <v>801.3</v>
      </c>
      <c r="G202" s="36">
        <v>792.49999999999989</v>
      </c>
      <c r="H202" s="36">
        <v>820.29999999999984</v>
      </c>
      <c r="I202" s="36">
        <v>829.0999999999998</v>
      </c>
      <c r="J202" s="36">
        <v>834.19999999999982</v>
      </c>
      <c r="K202" s="31">
        <v>824</v>
      </c>
      <c r="L202" s="31">
        <v>810.1</v>
      </c>
      <c r="M202" s="31">
        <v>1.2757400000000001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1240.75</v>
      </c>
      <c r="D203" s="36">
        <v>1242.6666666666667</v>
      </c>
      <c r="E203" s="36">
        <v>1230.9333333333334</v>
      </c>
      <c r="F203" s="36">
        <v>1221.1166666666666</v>
      </c>
      <c r="G203" s="36">
        <v>1209.3833333333332</v>
      </c>
      <c r="H203" s="36">
        <v>1252.4833333333336</v>
      </c>
      <c r="I203" s="36">
        <v>1264.2166666666667</v>
      </c>
      <c r="J203" s="36">
        <v>1274.0333333333338</v>
      </c>
      <c r="K203" s="31">
        <v>1254.4000000000001</v>
      </c>
      <c r="L203" s="31">
        <v>1232.8499999999999</v>
      </c>
      <c r="M203" s="31">
        <v>7.7804700000000002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1258.95</v>
      </c>
      <c r="D204" s="36">
        <v>1266.7333333333333</v>
      </c>
      <c r="E204" s="36">
        <v>1247.5166666666667</v>
      </c>
      <c r="F204" s="36">
        <v>1236.0833333333333</v>
      </c>
      <c r="G204" s="36">
        <v>1216.8666666666666</v>
      </c>
      <c r="H204" s="36">
        <v>1278.1666666666667</v>
      </c>
      <c r="I204" s="36">
        <v>1297.3833333333334</v>
      </c>
      <c r="J204" s="36">
        <v>1308.8166666666668</v>
      </c>
      <c r="K204" s="31">
        <v>1285.95</v>
      </c>
      <c r="L204" s="31">
        <v>1255.3</v>
      </c>
      <c r="M204" s="31">
        <v>15.72719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2723.1</v>
      </c>
      <c r="D205" s="36">
        <v>2737.7000000000003</v>
      </c>
      <c r="E205" s="36">
        <v>2698.4000000000005</v>
      </c>
      <c r="F205" s="36">
        <v>2673.7000000000003</v>
      </c>
      <c r="G205" s="36">
        <v>2634.4000000000005</v>
      </c>
      <c r="H205" s="36">
        <v>2762.4000000000005</v>
      </c>
      <c r="I205" s="36">
        <v>2801.7000000000007</v>
      </c>
      <c r="J205" s="36">
        <v>2826.4000000000005</v>
      </c>
      <c r="K205" s="31">
        <v>2777</v>
      </c>
      <c r="L205" s="31">
        <v>2713</v>
      </c>
      <c r="M205" s="31">
        <v>2.4731299999999998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1474.5</v>
      </c>
      <c r="D206" s="36">
        <v>1471.3999999999999</v>
      </c>
      <c r="E206" s="36">
        <v>1465.3499999999997</v>
      </c>
      <c r="F206" s="36">
        <v>1456.1999999999998</v>
      </c>
      <c r="G206" s="36">
        <v>1450.1499999999996</v>
      </c>
      <c r="H206" s="36">
        <v>1480.5499999999997</v>
      </c>
      <c r="I206" s="36">
        <v>1486.6</v>
      </c>
      <c r="J206" s="36">
        <v>1495.7499999999998</v>
      </c>
      <c r="K206" s="31">
        <v>1477.45</v>
      </c>
      <c r="L206" s="31">
        <v>1462.25</v>
      </c>
      <c r="M206" s="31">
        <v>169.38732999999999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620.04999999999995</v>
      </c>
      <c r="D207" s="36">
        <v>620.30000000000007</v>
      </c>
      <c r="E207" s="36">
        <v>616.65000000000009</v>
      </c>
      <c r="F207" s="36">
        <v>613.25</v>
      </c>
      <c r="G207" s="36">
        <v>609.6</v>
      </c>
      <c r="H207" s="36">
        <v>623.70000000000016</v>
      </c>
      <c r="I207" s="36">
        <v>627.35</v>
      </c>
      <c r="J207" s="36">
        <v>630.75000000000023</v>
      </c>
      <c r="K207" s="31">
        <v>623.95000000000005</v>
      </c>
      <c r="L207" s="31">
        <v>616.9</v>
      </c>
      <c r="M207" s="31">
        <v>19.477399999999999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3092.45</v>
      </c>
      <c r="D208" s="36">
        <v>3104.2166666666672</v>
      </c>
      <c r="E208" s="36">
        <v>3063.7833333333342</v>
      </c>
      <c r="F208" s="36">
        <v>3035.1166666666672</v>
      </c>
      <c r="G208" s="36">
        <v>2994.6833333333343</v>
      </c>
      <c r="H208" s="36">
        <v>3132.8833333333341</v>
      </c>
      <c r="I208" s="36">
        <v>3173.3166666666666</v>
      </c>
      <c r="J208" s="36">
        <v>3201.983333333334</v>
      </c>
      <c r="K208" s="31">
        <v>3144.65</v>
      </c>
      <c r="L208" s="31">
        <v>3075.55</v>
      </c>
      <c r="M208" s="31">
        <v>4.7345499999999996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64.45</v>
      </c>
      <c r="D209" s="36">
        <v>64.783333333333346</v>
      </c>
      <c r="E209" s="36">
        <v>63.916666666666686</v>
      </c>
      <c r="F209" s="36">
        <v>63.38333333333334</v>
      </c>
      <c r="G209" s="36">
        <v>62.51666666666668</v>
      </c>
      <c r="H209" s="36">
        <v>65.316666666666691</v>
      </c>
      <c r="I209" s="36">
        <v>66.183333333333337</v>
      </c>
      <c r="J209" s="36">
        <v>66.716666666666697</v>
      </c>
      <c r="K209" s="31">
        <v>65.650000000000006</v>
      </c>
      <c r="L209" s="31">
        <v>64.25</v>
      </c>
      <c r="M209" s="31">
        <v>30.598980000000001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280.35000000000002</v>
      </c>
      <c r="D210" s="36">
        <v>279.95</v>
      </c>
      <c r="E210" s="36">
        <v>274.39999999999998</v>
      </c>
      <c r="F210" s="36">
        <v>268.45</v>
      </c>
      <c r="G210" s="36">
        <v>262.89999999999998</v>
      </c>
      <c r="H210" s="36">
        <v>285.89999999999998</v>
      </c>
      <c r="I210" s="36">
        <v>291.45000000000005</v>
      </c>
      <c r="J210" s="36">
        <v>297.39999999999998</v>
      </c>
      <c r="K210" s="31">
        <v>285.5</v>
      </c>
      <c r="L210" s="31">
        <v>274</v>
      </c>
      <c r="M210" s="31">
        <v>2.7437499999999999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462.7</v>
      </c>
      <c r="D211" s="36">
        <v>461.56666666666666</v>
      </c>
      <c r="E211" s="36">
        <v>457.13333333333333</v>
      </c>
      <c r="F211" s="36">
        <v>451.56666666666666</v>
      </c>
      <c r="G211" s="36">
        <v>447.13333333333333</v>
      </c>
      <c r="H211" s="36">
        <v>467.13333333333333</v>
      </c>
      <c r="I211" s="36">
        <v>471.56666666666661</v>
      </c>
      <c r="J211" s="36">
        <v>477.13333333333333</v>
      </c>
      <c r="K211" s="31">
        <v>466</v>
      </c>
      <c r="L211" s="31">
        <v>456</v>
      </c>
      <c r="M211" s="31">
        <v>49.315379999999998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932.25</v>
      </c>
      <c r="D212" s="36">
        <v>932.61666666666667</v>
      </c>
      <c r="E212" s="36">
        <v>923.63333333333333</v>
      </c>
      <c r="F212" s="36">
        <v>915.01666666666665</v>
      </c>
      <c r="G212" s="36">
        <v>906.0333333333333</v>
      </c>
      <c r="H212" s="36">
        <v>941.23333333333335</v>
      </c>
      <c r="I212" s="36">
        <v>950.2166666666667</v>
      </c>
      <c r="J212" s="36">
        <v>958.83333333333337</v>
      </c>
      <c r="K212" s="31">
        <v>941.6</v>
      </c>
      <c r="L212" s="31">
        <v>924</v>
      </c>
      <c r="M212" s="31">
        <v>0.15584000000000001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1822.7</v>
      </c>
      <c r="D213" s="36">
        <v>1824.4833333333333</v>
      </c>
      <c r="E213" s="36">
        <v>1817.2166666666667</v>
      </c>
      <c r="F213" s="36">
        <v>1811.7333333333333</v>
      </c>
      <c r="G213" s="36">
        <v>1804.4666666666667</v>
      </c>
      <c r="H213" s="36">
        <v>1829.9666666666667</v>
      </c>
      <c r="I213" s="36">
        <v>1837.2333333333336</v>
      </c>
      <c r="J213" s="36">
        <v>1842.7166666666667</v>
      </c>
      <c r="K213" s="31">
        <v>1831.75</v>
      </c>
      <c r="L213" s="31">
        <v>1819</v>
      </c>
      <c r="M213" s="31">
        <v>5.7563700000000004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140.80000000000001</v>
      </c>
      <c r="D214" s="36">
        <v>141.65</v>
      </c>
      <c r="E214" s="36">
        <v>139.30000000000001</v>
      </c>
      <c r="F214" s="36">
        <v>137.80000000000001</v>
      </c>
      <c r="G214" s="36">
        <v>135.45000000000002</v>
      </c>
      <c r="H214" s="36">
        <v>143.15</v>
      </c>
      <c r="I214" s="36">
        <v>145.49999999999997</v>
      </c>
      <c r="J214" s="36">
        <v>147</v>
      </c>
      <c r="K214" s="31">
        <v>144</v>
      </c>
      <c r="L214" s="31">
        <v>140.15</v>
      </c>
      <c r="M214" s="31">
        <v>18.678129999999999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251.95</v>
      </c>
      <c r="D215" s="36">
        <v>251.98333333333332</v>
      </c>
      <c r="E215" s="36">
        <v>249.36666666666665</v>
      </c>
      <c r="F215" s="36">
        <v>246.78333333333333</v>
      </c>
      <c r="G215" s="36">
        <v>244.16666666666666</v>
      </c>
      <c r="H215" s="36">
        <v>254.56666666666663</v>
      </c>
      <c r="I215" s="36">
        <v>257.18333333333328</v>
      </c>
      <c r="J215" s="36">
        <v>259.76666666666665</v>
      </c>
      <c r="K215" s="31">
        <v>254.6</v>
      </c>
      <c r="L215" s="31">
        <v>249.4</v>
      </c>
      <c r="M215" s="31">
        <v>31.66808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2472.25</v>
      </c>
      <c r="D216" s="36">
        <v>2477.6666666666665</v>
      </c>
      <c r="E216" s="36">
        <v>2461.3833333333332</v>
      </c>
      <c r="F216" s="36">
        <v>2450.5166666666669</v>
      </c>
      <c r="G216" s="36">
        <v>2434.2333333333336</v>
      </c>
      <c r="H216" s="36">
        <v>2488.5333333333328</v>
      </c>
      <c r="I216" s="36">
        <v>2504.8166666666666</v>
      </c>
      <c r="J216" s="36">
        <v>2515.6833333333325</v>
      </c>
      <c r="K216" s="31">
        <v>2493.9499999999998</v>
      </c>
      <c r="L216" s="31">
        <v>2466.8000000000002</v>
      </c>
      <c r="M216" s="31">
        <v>12.67131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292.5</v>
      </c>
      <c r="D217" s="36">
        <v>293.26666666666665</v>
      </c>
      <c r="E217" s="36">
        <v>290.38333333333333</v>
      </c>
      <c r="F217" s="36">
        <v>288.26666666666665</v>
      </c>
      <c r="G217" s="36">
        <v>285.38333333333333</v>
      </c>
      <c r="H217" s="36">
        <v>295.38333333333333</v>
      </c>
      <c r="I217" s="36">
        <v>298.26666666666665</v>
      </c>
      <c r="J217" s="36">
        <v>300.38333333333333</v>
      </c>
      <c r="K217" s="31">
        <v>296.14999999999998</v>
      </c>
      <c r="L217" s="31">
        <v>291.14999999999998</v>
      </c>
      <c r="M217" s="31">
        <v>3.15882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4154.1499999999996</v>
      </c>
      <c r="D218" s="36">
        <v>4159.8166666666666</v>
      </c>
      <c r="E218" s="36">
        <v>4114.4833333333336</v>
      </c>
      <c r="F218" s="36">
        <v>4074.8166666666666</v>
      </c>
      <c r="G218" s="36">
        <v>4029.4833333333336</v>
      </c>
      <c r="H218" s="36">
        <v>4199.4833333333336</v>
      </c>
      <c r="I218" s="36">
        <v>4244.8166666666675</v>
      </c>
      <c r="J218" s="36">
        <v>4284.4833333333336</v>
      </c>
      <c r="K218" s="31">
        <v>4205.1499999999996</v>
      </c>
      <c r="L218" s="31">
        <v>4120.1499999999996</v>
      </c>
      <c r="M218" s="31">
        <v>0.13578000000000001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519.45000000000005</v>
      </c>
      <c r="D219" s="36">
        <v>522.25</v>
      </c>
      <c r="E219" s="36">
        <v>512.79999999999995</v>
      </c>
      <c r="F219" s="36">
        <v>506.15</v>
      </c>
      <c r="G219" s="36">
        <v>496.69999999999993</v>
      </c>
      <c r="H219" s="36">
        <v>528.9</v>
      </c>
      <c r="I219" s="36">
        <v>538.35</v>
      </c>
      <c r="J219" s="36">
        <v>545</v>
      </c>
      <c r="K219" s="31">
        <v>531.70000000000005</v>
      </c>
      <c r="L219" s="31">
        <v>515.6</v>
      </c>
      <c r="M219" s="31">
        <v>0.28109000000000001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912.85</v>
      </c>
      <c r="D220" s="36">
        <v>912.48333333333323</v>
      </c>
      <c r="E220" s="36">
        <v>905.56666666666649</v>
      </c>
      <c r="F220" s="36">
        <v>898.2833333333333</v>
      </c>
      <c r="G220" s="36">
        <v>891.36666666666656</v>
      </c>
      <c r="H220" s="36">
        <v>919.76666666666642</v>
      </c>
      <c r="I220" s="36">
        <v>926.68333333333317</v>
      </c>
      <c r="J220" s="36">
        <v>933.96666666666636</v>
      </c>
      <c r="K220" s="31">
        <v>919.4</v>
      </c>
      <c r="L220" s="31">
        <v>905.2</v>
      </c>
      <c r="M220" s="31">
        <v>0.73702000000000001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35908.050000000003</v>
      </c>
      <c r="D221" s="36">
        <v>35955.683333333334</v>
      </c>
      <c r="E221" s="36">
        <v>35676.366666666669</v>
      </c>
      <c r="F221" s="36">
        <v>35444.683333333334</v>
      </c>
      <c r="G221" s="36">
        <v>35165.366666666669</v>
      </c>
      <c r="H221" s="36">
        <v>36187.366666666669</v>
      </c>
      <c r="I221" s="36">
        <v>36466.683333333334</v>
      </c>
      <c r="J221" s="36">
        <v>36698.366666666669</v>
      </c>
      <c r="K221" s="31">
        <v>36235</v>
      </c>
      <c r="L221" s="31">
        <v>35724</v>
      </c>
      <c r="M221" s="31">
        <v>1.694E-2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74.2</v>
      </c>
      <c r="D222" s="36">
        <v>74.616666666666674</v>
      </c>
      <c r="E222" s="36">
        <v>73.633333333333354</v>
      </c>
      <c r="F222" s="36">
        <v>73.066666666666677</v>
      </c>
      <c r="G222" s="36">
        <v>72.083333333333357</v>
      </c>
      <c r="H222" s="36">
        <v>75.183333333333351</v>
      </c>
      <c r="I222" s="36">
        <v>76.166666666666671</v>
      </c>
      <c r="J222" s="36">
        <v>76.733333333333348</v>
      </c>
      <c r="K222" s="31">
        <v>75.599999999999994</v>
      </c>
      <c r="L222" s="31">
        <v>74.05</v>
      </c>
      <c r="M222" s="31">
        <v>45.865430000000003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914.05</v>
      </c>
      <c r="D223" s="36">
        <v>913.65</v>
      </c>
      <c r="E223" s="36">
        <v>909.69999999999993</v>
      </c>
      <c r="F223" s="36">
        <v>905.34999999999991</v>
      </c>
      <c r="G223" s="36">
        <v>901.39999999999986</v>
      </c>
      <c r="H223" s="36">
        <v>918</v>
      </c>
      <c r="I223" s="36">
        <v>921.95</v>
      </c>
      <c r="J223" s="36">
        <v>926.30000000000007</v>
      </c>
      <c r="K223" s="31">
        <v>917.6</v>
      </c>
      <c r="L223" s="31">
        <v>909.3</v>
      </c>
      <c r="M223" s="31">
        <v>129.27203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1357.8</v>
      </c>
      <c r="D224" s="36">
        <v>1366</v>
      </c>
      <c r="E224" s="36">
        <v>1346.6</v>
      </c>
      <c r="F224" s="36">
        <v>1335.3999999999999</v>
      </c>
      <c r="G224" s="36">
        <v>1315.9999999999998</v>
      </c>
      <c r="H224" s="36">
        <v>1377.2</v>
      </c>
      <c r="I224" s="36">
        <v>1396.6000000000001</v>
      </c>
      <c r="J224" s="36">
        <v>1407.8000000000002</v>
      </c>
      <c r="K224" s="31">
        <v>1385.4</v>
      </c>
      <c r="L224" s="31">
        <v>1354.8</v>
      </c>
      <c r="M224" s="31">
        <v>1.9700800000000001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515.35</v>
      </c>
      <c r="D225" s="36">
        <v>519.51666666666665</v>
      </c>
      <c r="E225" s="36">
        <v>510.0333333333333</v>
      </c>
      <c r="F225" s="36">
        <v>504.7166666666667</v>
      </c>
      <c r="G225" s="36">
        <v>495.23333333333335</v>
      </c>
      <c r="H225" s="36">
        <v>524.83333333333326</v>
      </c>
      <c r="I225" s="36">
        <v>534.31666666666661</v>
      </c>
      <c r="J225" s="36">
        <v>539.63333333333321</v>
      </c>
      <c r="K225" s="31">
        <v>529</v>
      </c>
      <c r="L225" s="31">
        <v>514.20000000000005</v>
      </c>
      <c r="M225" s="31">
        <v>6.8604700000000003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626.95000000000005</v>
      </c>
      <c r="D226" s="36">
        <v>632.16666666666663</v>
      </c>
      <c r="E226" s="36">
        <v>616.33333333333326</v>
      </c>
      <c r="F226" s="36">
        <v>605.71666666666658</v>
      </c>
      <c r="G226" s="36">
        <v>589.88333333333321</v>
      </c>
      <c r="H226" s="36">
        <v>642.7833333333333</v>
      </c>
      <c r="I226" s="36">
        <v>658.61666666666656</v>
      </c>
      <c r="J226" s="36">
        <v>669.23333333333335</v>
      </c>
      <c r="K226" s="31">
        <v>648</v>
      </c>
      <c r="L226" s="31">
        <v>621.54999999999995</v>
      </c>
      <c r="M226" s="31">
        <v>2.18357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60.15</v>
      </c>
      <c r="D227" s="36">
        <v>60.68333333333333</v>
      </c>
      <c r="E227" s="36">
        <v>59.066666666666663</v>
      </c>
      <c r="F227" s="36">
        <v>57.983333333333334</v>
      </c>
      <c r="G227" s="36">
        <v>56.366666666666667</v>
      </c>
      <c r="H227" s="36">
        <v>61.766666666666659</v>
      </c>
      <c r="I227" s="36">
        <v>63.383333333333319</v>
      </c>
      <c r="J227" s="36">
        <v>64.466666666666654</v>
      </c>
      <c r="K227" s="31">
        <v>62.3</v>
      </c>
      <c r="L227" s="31">
        <v>59.6</v>
      </c>
      <c r="M227" s="31">
        <v>98.277379999999994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81.099999999999994</v>
      </c>
      <c r="D228" s="36">
        <v>81.616666666666674</v>
      </c>
      <c r="E228" s="36">
        <v>80.283333333333346</v>
      </c>
      <c r="F228" s="36">
        <v>79.466666666666669</v>
      </c>
      <c r="G228" s="36">
        <v>78.13333333333334</v>
      </c>
      <c r="H228" s="36">
        <v>82.433333333333351</v>
      </c>
      <c r="I228" s="36">
        <v>83.766666666666666</v>
      </c>
      <c r="J228" s="36">
        <v>84.583333333333357</v>
      </c>
      <c r="K228" s="31">
        <v>82.95</v>
      </c>
      <c r="L228" s="31">
        <v>80.8</v>
      </c>
      <c r="M228" s="31">
        <v>287.86957999999998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112.9</v>
      </c>
      <c r="D229" s="36">
        <v>113.53333333333335</v>
      </c>
      <c r="E229" s="36">
        <v>111.86666666666669</v>
      </c>
      <c r="F229" s="36">
        <v>110.83333333333334</v>
      </c>
      <c r="G229" s="36">
        <v>109.16666666666669</v>
      </c>
      <c r="H229" s="36">
        <v>114.56666666666669</v>
      </c>
      <c r="I229" s="36">
        <v>116.23333333333335</v>
      </c>
      <c r="J229" s="36">
        <v>117.26666666666669</v>
      </c>
      <c r="K229" s="31">
        <v>115.2</v>
      </c>
      <c r="L229" s="31">
        <v>112.5</v>
      </c>
      <c r="M229" s="31">
        <v>48.717590000000001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875.85</v>
      </c>
      <c r="D230" s="36">
        <v>876.53333333333342</v>
      </c>
      <c r="E230" s="36">
        <v>866.36666666666679</v>
      </c>
      <c r="F230" s="36">
        <v>856.88333333333333</v>
      </c>
      <c r="G230" s="36">
        <v>846.7166666666667</v>
      </c>
      <c r="H230" s="36">
        <v>886.01666666666688</v>
      </c>
      <c r="I230" s="36">
        <v>896.18333333333362</v>
      </c>
      <c r="J230" s="36">
        <v>905.66666666666697</v>
      </c>
      <c r="K230" s="31">
        <v>886.7</v>
      </c>
      <c r="L230" s="31">
        <v>867.05</v>
      </c>
      <c r="M230" s="31">
        <v>9.6329999999999999E-2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608.5</v>
      </c>
      <c r="D231" s="36">
        <v>612.13333333333333</v>
      </c>
      <c r="E231" s="36">
        <v>601.36666666666667</v>
      </c>
      <c r="F231" s="36">
        <v>594.23333333333335</v>
      </c>
      <c r="G231" s="36">
        <v>583.4666666666667</v>
      </c>
      <c r="H231" s="36">
        <v>619.26666666666665</v>
      </c>
      <c r="I231" s="36">
        <v>630.0333333333333</v>
      </c>
      <c r="J231" s="36">
        <v>637.16666666666663</v>
      </c>
      <c r="K231" s="31">
        <v>622.9</v>
      </c>
      <c r="L231" s="31">
        <v>605</v>
      </c>
      <c r="M231" s="31">
        <v>6.0100199999999999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199.8</v>
      </c>
      <c r="D232" s="36">
        <v>202.79999999999998</v>
      </c>
      <c r="E232" s="36">
        <v>194.99999999999997</v>
      </c>
      <c r="F232" s="36">
        <v>190.2</v>
      </c>
      <c r="G232" s="36">
        <v>182.39999999999998</v>
      </c>
      <c r="H232" s="36">
        <v>207.59999999999997</v>
      </c>
      <c r="I232" s="36">
        <v>215.39999999999998</v>
      </c>
      <c r="J232" s="36">
        <v>220.19999999999996</v>
      </c>
      <c r="K232" s="31">
        <v>210.6</v>
      </c>
      <c r="L232" s="31">
        <v>198</v>
      </c>
      <c r="M232" s="31">
        <v>39.79533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161.15</v>
      </c>
      <c r="D233" s="36">
        <v>162.69999999999999</v>
      </c>
      <c r="E233" s="36">
        <v>158.89999999999998</v>
      </c>
      <c r="F233" s="36">
        <v>156.64999999999998</v>
      </c>
      <c r="G233" s="36">
        <v>152.84999999999997</v>
      </c>
      <c r="H233" s="36">
        <v>164.95</v>
      </c>
      <c r="I233" s="36">
        <v>168.75</v>
      </c>
      <c r="J233" s="36">
        <v>171</v>
      </c>
      <c r="K233" s="31">
        <v>166.5</v>
      </c>
      <c r="L233" s="31">
        <v>160.44999999999999</v>
      </c>
      <c r="M233" s="31">
        <v>58.12189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73.349999999999994</v>
      </c>
      <c r="D234" s="36">
        <v>73.733333333333334</v>
      </c>
      <c r="E234" s="36">
        <v>71.366666666666674</v>
      </c>
      <c r="F234" s="36">
        <v>69.38333333333334</v>
      </c>
      <c r="G234" s="36">
        <v>67.01666666666668</v>
      </c>
      <c r="H234" s="36">
        <v>75.716666666666669</v>
      </c>
      <c r="I234" s="36">
        <v>78.083333333333314</v>
      </c>
      <c r="J234" s="36">
        <v>80.066666666666663</v>
      </c>
      <c r="K234" s="31">
        <v>76.099999999999994</v>
      </c>
      <c r="L234" s="31">
        <v>71.75</v>
      </c>
      <c r="M234" s="31">
        <v>76.593310000000002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2549.5500000000002</v>
      </c>
      <c r="D235" s="36">
        <v>2578.4</v>
      </c>
      <c r="E235" s="36">
        <v>2511.15</v>
      </c>
      <c r="F235" s="36">
        <v>2472.75</v>
      </c>
      <c r="G235" s="36">
        <v>2405.5</v>
      </c>
      <c r="H235" s="36">
        <v>2616.8000000000002</v>
      </c>
      <c r="I235" s="36">
        <v>2684.05</v>
      </c>
      <c r="J235" s="36">
        <v>2722.4500000000003</v>
      </c>
      <c r="K235" s="31">
        <v>2645.65</v>
      </c>
      <c r="L235" s="31">
        <v>2540</v>
      </c>
      <c r="M235" s="31">
        <v>2.1628599999999998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431</v>
      </c>
      <c r="D236" s="36">
        <v>426.5333333333333</v>
      </c>
      <c r="E236" s="36">
        <v>420.61666666666662</v>
      </c>
      <c r="F236" s="36">
        <v>410.23333333333329</v>
      </c>
      <c r="G236" s="36">
        <v>404.31666666666661</v>
      </c>
      <c r="H236" s="36">
        <v>436.91666666666663</v>
      </c>
      <c r="I236" s="36">
        <v>442.83333333333337</v>
      </c>
      <c r="J236" s="36">
        <v>453.21666666666664</v>
      </c>
      <c r="K236" s="31">
        <v>432.45</v>
      </c>
      <c r="L236" s="31">
        <v>416.15</v>
      </c>
      <c r="M236" s="31">
        <v>13.63862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124.85</v>
      </c>
      <c r="D237" s="36">
        <v>125.26666666666665</v>
      </c>
      <c r="E237" s="36">
        <v>124.18333333333331</v>
      </c>
      <c r="F237" s="36">
        <v>123.51666666666665</v>
      </c>
      <c r="G237" s="36">
        <v>122.43333333333331</v>
      </c>
      <c r="H237" s="36">
        <v>125.93333333333331</v>
      </c>
      <c r="I237" s="36">
        <v>127.01666666666665</v>
      </c>
      <c r="J237" s="36">
        <v>127.68333333333331</v>
      </c>
      <c r="K237" s="31">
        <v>126.35</v>
      </c>
      <c r="L237" s="31">
        <v>124.6</v>
      </c>
      <c r="M237" s="31">
        <v>23.911210000000001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389.1</v>
      </c>
      <c r="D238" s="36">
        <v>388.01666666666665</v>
      </c>
      <c r="E238" s="36">
        <v>385.08333333333331</v>
      </c>
      <c r="F238" s="36">
        <v>381.06666666666666</v>
      </c>
      <c r="G238" s="36">
        <v>378.13333333333333</v>
      </c>
      <c r="H238" s="36">
        <v>392.0333333333333</v>
      </c>
      <c r="I238" s="36">
        <v>394.9666666666667</v>
      </c>
      <c r="J238" s="36">
        <v>398.98333333333329</v>
      </c>
      <c r="K238" s="31">
        <v>390.95</v>
      </c>
      <c r="L238" s="31">
        <v>384</v>
      </c>
      <c r="M238" s="31">
        <v>25.701509999999999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92.45</v>
      </c>
      <c r="D239" s="36">
        <v>91.966666666666654</v>
      </c>
      <c r="E239" s="36">
        <v>90.933333333333309</v>
      </c>
      <c r="F239" s="36">
        <v>89.416666666666657</v>
      </c>
      <c r="G239" s="36">
        <v>88.383333333333312</v>
      </c>
      <c r="H239" s="36">
        <v>93.483333333333306</v>
      </c>
      <c r="I239" s="36">
        <v>94.516666666666637</v>
      </c>
      <c r="J239" s="36">
        <v>96.033333333333303</v>
      </c>
      <c r="K239" s="31">
        <v>93</v>
      </c>
      <c r="L239" s="31">
        <v>90.45</v>
      </c>
      <c r="M239" s="31">
        <v>540.27867000000003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39.1</v>
      </c>
      <c r="D240" s="36">
        <v>39.283333333333339</v>
      </c>
      <c r="E240" s="36">
        <v>38.616666666666674</v>
      </c>
      <c r="F240" s="36">
        <v>38.133333333333333</v>
      </c>
      <c r="G240" s="36">
        <v>37.466666666666669</v>
      </c>
      <c r="H240" s="36">
        <v>39.76666666666668</v>
      </c>
      <c r="I240" s="36">
        <v>40.433333333333351</v>
      </c>
      <c r="J240" s="36">
        <v>40.916666666666686</v>
      </c>
      <c r="K240" s="31">
        <v>39.950000000000003</v>
      </c>
      <c r="L240" s="31">
        <v>38.799999999999997</v>
      </c>
      <c r="M240" s="31">
        <v>493.10117000000002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652.85</v>
      </c>
      <c r="D241" s="36">
        <v>658.2833333333333</v>
      </c>
      <c r="E241" s="36">
        <v>646.56666666666661</v>
      </c>
      <c r="F241" s="36">
        <v>640.2833333333333</v>
      </c>
      <c r="G241" s="36">
        <v>628.56666666666661</v>
      </c>
      <c r="H241" s="36">
        <v>664.56666666666661</v>
      </c>
      <c r="I241" s="36">
        <v>676.2833333333333</v>
      </c>
      <c r="J241" s="36">
        <v>682.56666666666661</v>
      </c>
      <c r="K241" s="31">
        <v>670</v>
      </c>
      <c r="L241" s="31">
        <v>652</v>
      </c>
      <c r="M241" s="31">
        <v>8.4003700000000006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72.95</v>
      </c>
      <c r="D242" s="36">
        <v>72.95</v>
      </c>
      <c r="E242" s="36">
        <v>72.5</v>
      </c>
      <c r="F242" s="36">
        <v>72.05</v>
      </c>
      <c r="G242" s="36">
        <v>71.599999999999994</v>
      </c>
      <c r="H242" s="36">
        <v>73.400000000000006</v>
      </c>
      <c r="I242" s="36">
        <v>73.850000000000023</v>
      </c>
      <c r="J242" s="36">
        <v>74.300000000000011</v>
      </c>
      <c r="K242" s="31">
        <v>73.400000000000006</v>
      </c>
      <c r="L242" s="31">
        <v>72.5</v>
      </c>
      <c r="M242" s="31">
        <v>171.72572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1423.25</v>
      </c>
      <c r="D243" s="36">
        <v>1434.3500000000001</v>
      </c>
      <c r="E243" s="36">
        <v>1390.7000000000003</v>
      </c>
      <c r="F243" s="36">
        <v>1358.15</v>
      </c>
      <c r="G243" s="36">
        <v>1314.5000000000002</v>
      </c>
      <c r="H243" s="36">
        <v>1466.9000000000003</v>
      </c>
      <c r="I243" s="36">
        <v>1510.5500000000004</v>
      </c>
      <c r="J243" s="36">
        <v>1543.1000000000004</v>
      </c>
      <c r="K243" s="31">
        <v>1478</v>
      </c>
      <c r="L243" s="31">
        <v>1401.8</v>
      </c>
      <c r="M243" s="31">
        <v>2.9190499999999999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381.15</v>
      </c>
      <c r="D244" s="36">
        <v>380.7833333333333</v>
      </c>
      <c r="E244" s="36">
        <v>376.06666666666661</v>
      </c>
      <c r="F244" s="36">
        <v>370.98333333333329</v>
      </c>
      <c r="G244" s="36">
        <v>366.26666666666659</v>
      </c>
      <c r="H244" s="36">
        <v>385.86666666666662</v>
      </c>
      <c r="I244" s="36">
        <v>390.58333333333331</v>
      </c>
      <c r="J244" s="36">
        <v>395.66666666666663</v>
      </c>
      <c r="K244" s="31">
        <v>385.5</v>
      </c>
      <c r="L244" s="31">
        <v>375.7</v>
      </c>
      <c r="M244" s="31">
        <v>37.362729999999999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180.6</v>
      </c>
      <c r="D245" s="36">
        <v>178.91666666666666</v>
      </c>
      <c r="E245" s="36">
        <v>174.13333333333333</v>
      </c>
      <c r="F245" s="36">
        <v>167.66666666666666</v>
      </c>
      <c r="G245" s="36">
        <v>162.88333333333333</v>
      </c>
      <c r="H245" s="36">
        <v>185.38333333333333</v>
      </c>
      <c r="I245" s="36">
        <v>190.16666666666669</v>
      </c>
      <c r="J245" s="36">
        <v>196.63333333333333</v>
      </c>
      <c r="K245" s="31">
        <v>183.7</v>
      </c>
      <c r="L245" s="31">
        <v>172.45</v>
      </c>
      <c r="M245" s="31">
        <v>209.34573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1432.6</v>
      </c>
      <c r="D246" s="36">
        <v>1435.1166666666668</v>
      </c>
      <c r="E246" s="36">
        <v>1424.6333333333337</v>
      </c>
      <c r="F246" s="36">
        <v>1416.666666666667</v>
      </c>
      <c r="G246" s="36">
        <v>1406.1833333333338</v>
      </c>
      <c r="H246" s="36">
        <v>1443.0833333333335</v>
      </c>
      <c r="I246" s="36">
        <v>1453.5666666666666</v>
      </c>
      <c r="J246" s="36">
        <v>1461.5333333333333</v>
      </c>
      <c r="K246" s="31">
        <v>1445.6</v>
      </c>
      <c r="L246" s="31">
        <v>1427.15</v>
      </c>
      <c r="M246" s="31">
        <v>26.584389999999999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18.95</v>
      </c>
      <c r="D247" s="36">
        <v>19.016666666666666</v>
      </c>
      <c r="E247" s="36">
        <v>18.733333333333331</v>
      </c>
      <c r="F247" s="36">
        <v>18.516666666666666</v>
      </c>
      <c r="G247" s="36">
        <v>18.233333333333331</v>
      </c>
      <c r="H247" s="36">
        <v>19.233333333333331</v>
      </c>
      <c r="I247" s="36">
        <v>19.516666666666662</v>
      </c>
      <c r="J247" s="36">
        <v>19.733333333333331</v>
      </c>
      <c r="K247" s="31">
        <v>19.3</v>
      </c>
      <c r="L247" s="31">
        <v>18.8</v>
      </c>
      <c r="M247" s="31">
        <v>193.78367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4096.6499999999996</v>
      </c>
      <c r="D248" s="36">
        <v>4107.7333333333327</v>
      </c>
      <c r="E248" s="36">
        <v>4068.0666666666657</v>
      </c>
      <c r="F248" s="36">
        <v>4039.4833333333331</v>
      </c>
      <c r="G248" s="36">
        <v>3999.8166666666662</v>
      </c>
      <c r="H248" s="36">
        <v>4136.3166666666657</v>
      </c>
      <c r="I248" s="36">
        <v>4175.9833333333318</v>
      </c>
      <c r="J248" s="36">
        <v>4204.5666666666648</v>
      </c>
      <c r="K248" s="31">
        <v>4147.3999999999996</v>
      </c>
      <c r="L248" s="31">
        <v>4079.15</v>
      </c>
      <c r="M248" s="31">
        <v>1.11026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1354.15</v>
      </c>
      <c r="D249" s="36">
        <v>1361.0833333333335</v>
      </c>
      <c r="E249" s="36">
        <v>1344.7166666666669</v>
      </c>
      <c r="F249" s="36">
        <v>1335.2833333333335</v>
      </c>
      <c r="G249" s="36">
        <v>1318.916666666667</v>
      </c>
      <c r="H249" s="36">
        <v>1370.5166666666669</v>
      </c>
      <c r="I249" s="36">
        <v>1386.8833333333337</v>
      </c>
      <c r="J249" s="36">
        <v>1396.3166666666668</v>
      </c>
      <c r="K249" s="31">
        <v>1377.45</v>
      </c>
      <c r="L249" s="31">
        <v>1351.65</v>
      </c>
      <c r="M249" s="31">
        <v>30.90672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2775.85</v>
      </c>
      <c r="D250" s="36">
        <v>2788.5666666666671</v>
      </c>
      <c r="E250" s="36">
        <v>2747.2833333333342</v>
      </c>
      <c r="F250" s="36">
        <v>2718.7166666666672</v>
      </c>
      <c r="G250" s="36">
        <v>2677.4333333333343</v>
      </c>
      <c r="H250" s="36">
        <v>2817.1333333333341</v>
      </c>
      <c r="I250" s="36">
        <v>2858.416666666667</v>
      </c>
      <c r="J250" s="36">
        <v>2886.983333333334</v>
      </c>
      <c r="K250" s="31">
        <v>2829.85</v>
      </c>
      <c r="L250" s="31">
        <v>2760</v>
      </c>
      <c r="M250" s="31">
        <v>7.4130000000000001E-2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664.35</v>
      </c>
      <c r="D251" s="36">
        <v>672.93333333333328</v>
      </c>
      <c r="E251" s="36">
        <v>652.36666666666656</v>
      </c>
      <c r="F251" s="36">
        <v>640.38333333333333</v>
      </c>
      <c r="G251" s="36">
        <v>619.81666666666661</v>
      </c>
      <c r="H251" s="36">
        <v>684.91666666666652</v>
      </c>
      <c r="I251" s="36">
        <v>705.48333333333335</v>
      </c>
      <c r="J251" s="36">
        <v>717.46666666666647</v>
      </c>
      <c r="K251" s="31">
        <v>693.5</v>
      </c>
      <c r="L251" s="31">
        <v>660.95</v>
      </c>
      <c r="M251" s="31">
        <v>3.198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2418.8000000000002</v>
      </c>
      <c r="D252" s="36">
        <v>2435.4666666666667</v>
      </c>
      <c r="E252" s="36">
        <v>2398.0833333333335</v>
      </c>
      <c r="F252" s="36">
        <v>2377.3666666666668</v>
      </c>
      <c r="G252" s="36">
        <v>2339.9833333333336</v>
      </c>
      <c r="H252" s="36">
        <v>2456.1833333333334</v>
      </c>
      <c r="I252" s="36">
        <v>2493.5666666666666</v>
      </c>
      <c r="J252" s="36">
        <v>2514.2833333333333</v>
      </c>
      <c r="K252" s="31">
        <v>2472.85</v>
      </c>
      <c r="L252" s="31">
        <v>2414.75</v>
      </c>
      <c r="M252" s="31">
        <v>3.42997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978.75</v>
      </c>
      <c r="D253" s="36">
        <v>980.91666666666663</v>
      </c>
      <c r="E253" s="36">
        <v>969.88333333333321</v>
      </c>
      <c r="F253" s="36">
        <v>961.01666666666654</v>
      </c>
      <c r="G253" s="36">
        <v>949.98333333333312</v>
      </c>
      <c r="H253" s="36">
        <v>989.7833333333333</v>
      </c>
      <c r="I253" s="36">
        <v>1000.8166666666668</v>
      </c>
      <c r="J253" s="36">
        <v>1009.6833333333334</v>
      </c>
      <c r="K253" s="31">
        <v>991.95</v>
      </c>
      <c r="L253" s="31">
        <v>972.05</v>
      </c>
      <c r="M253" s="31">
        <v>1.7575700000000001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33.5</v>
      </c>
      <c r="D254" s="36">
        <v>33.716666666666669</v>
      </c>
      <c r="E254" s="36">
        <v>33.033333333333339</v>
      </c>
      <c r="F254" s="36">
        <v>32.56666666666667</v>
      </c>
      <c r="G254" s="36">
        <v>31.88333333333334</v>
      </c>
      <c r="H254" s="36">
        <v>34.183333333333337</v>
      </c>
      <c r="I254" s="36">
        <v>34.866666666666674</v>
      </c>
      <c r="J254" s="36">
        <v>35.333333333333336</v>
      </c>
      <c r="K254" s="31">
        <v>34.4</v>
      </c>
      <c r="L254" s="31">
        <v>33.25</v>
      </c>
      <c r="M254" s="31">
        <v>210.18364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428.1</v>
      </c>
      <c r="D255" s="36">
        <v>428.23333333333335</v>
      </c>
      <c r="E255" s="36">
        <v>425.36666666666667</v>
      </c>
      <c r="F255" s="36">
        <v>422.63333333333333</v>
      </c>
      <c r="G255" s="36">
        <v>419.76666666666665</v>
      </c>
      <c r="H255" s="36">
        <v>430.9666666666667</v>
      </c>
      <c r="I255" s="36">
        <v>433.83333333333337</v>
      </c>
      <c r="J255" s="36">
        <v>436.56666666666672</v>
      </c>
      <c r="K255" s="31">
        <v>431.1</v>
      </c>
      <c r="L255" s="31">
        <v>425.5</v>
      </c>
      <c r="M255" s="31">
        <v>79.902450000000002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265.85000000000002</v>
      </c>
      <c r="D256" s="36">
        <v>268.23333333333335</v>
      </c>
      <c r="E256" s="36">
        <v>261.7166666666667</v>
      </c>
      <c r="F256" s="36">
        <v>257.58333333333337</v>
      </c>
      <c r="G256" s="36">
        <v>251.06666666666672</v>
      </c>
      <c r="H256" s="36">
        <v>272.36666666666667</v>
      </c>
      <c r="I256" s="36">
        <v>278.88333333333333</v>
      </c>
      <c r="J256" s="36">
        <v>283.01666666666665</v>
      </c>
      <c r="K256" s="31">
        <v>274.75</v>
      </c>
      <c r="L256" s="31">
        <v>264.10000000000002</v>
      </c>
      <c r="M256" s="31">
        <v>16.283010000000001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1400.15</v>
      </c>
      <c r="D257" s="36">
        <v>1404.9666666666669</v>
      </c>
      <c r="E257" s="36">
        <v>1391.9833333333338</v>
      </c>
      <c r="F257" s="36">
        <v>1383.8166666666668</v>
      </c>
      <c r="G257" s="36">
        <v>1370.8333333333337</v>
      </c>
      <c r="H257" s="36">
        <v>1413.1333333333339</v>
      </c>
      <c r="I257" s="36">
        <v>1426.116666666667</v>
      </c>
      <c r="J257" s="36">
        <v>1434.283333333334</v>
      </c>
      <c r="K257" s="31">
        <v>1417.95</v>
      </c>
      <c r="L257" s="31">
        <v>1396.8</v>
      </c>
      <c r="M257" s="31">
        <v>0.4501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3087.95</v>
      </c>
      <c r="D258" s="36">
        <v>3105.9833333333336</v>
      </c>
      <c r="E258" s="36">
        <v>3061.9666666666672</v>
      </c>
      <c r="F258" s="36">
        <v>3035.9833333333336</v>
      </c>
      <c r="G258" s="36">
        <v>2991.9666666666672</v>
      </c>
      <c r="H258" s="36">
        <v>3131.9666666666672</v>
      </c>
      <c r="I258" s="36">
        <v>3175.9833333333336</v>
      </c>
      <c r="J258" s="36">
        <v>3201.9666666666672</v>
      </c>
      <c r="K258" s="31">
        <v>3150</v>
      </c>
      <c r="L258" s="31">
        <v>3080</v>
      </c>
      <c r="M258" s="31">
        <v>0.23229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106.55</v>
      </c>
      <c r="D259" s="36">
        <v>106.95</v>
      </c>
      <c r="E259" s="36">
        <v>105.2</v>
      </c>
      <c r="F259" s="36">
        <v>103.85</v>
      </c>
      <c r="G259" s="36">
        <v>102.1</v>
      </c>
      <c r="H259" s="36">
        <v>108.30000000000001</v>
      </c>
      <c r="I259" s="36">
        <v>110.05000000000001</v>
      </c>
      <c r="J259" s="36">
        <v>111.40000000000002</v>
      </c>
      <c r="K259" s="31">
        <v>108.7</v>
      </c>
      <c r="L259" s="31">
        <v>105.6</v>
      </c>
      <c r="M259" s="31">
        <v>8.0582100000000008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1203.7</v>
      </c>
      <c r="D260" s="36">
        <v>1199.8999999999999</v>
      </c>
      <c r="E260" s="36">
        <v>1179.7999999999997</v>
      </c>
      <c r="F260" s="36">
        <v>1155.8999999999999</v>
      </c>
      <c r="G260" s="36">
        <v>1135.7999999999997</v>
      </c>
      <c r="H260" s="36">
        <v>1223.7999999999997</v>
      </c>
      <c r="I260" s="36">
        <v>1243.8999999999996</v>
      </c>
      <c r="J260" s="36">
        <v>1267.7999999999997</v>
      </c>
      <c r="K260" s="31">
        <v>1220</v>
      </c>
      <c r="L260" s="31">
        <v>1176</v>
      </c>
      <c r="M260" s="31">
        <v>0.19974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447.75</v>
      </c>
      <c r="D261" s="36">
        <v>442.33333333333331</v>
      </c>
      <c r="E261" s="36">
        <v>432.56666666666661</v>
      </c>
      <c r="F261" s="36">
        <v>417.38333333333327</v>
      </c>
      <c r="G261" s="36">
        <v>407.61666666666656</v>
      </c>
      <c r="H261" s="36">
        <v>457.51666666666665</v>
      </c>
      <c r="I261" s="36">
        <v>467.28333333333342</v>
      </c>
      <c r="J261" s="36">
        <v>482.4666666666667</v>
      </c>
      <c r="K261" s="31">
        <v>452.1</v>
      </c>
      <c r="L261" s="31">
        <v>427.15</v>
      </c>
      <c r="M261" s="31">
        <v>16.194980000000001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585.04999999999995</v>
      </c>
      <c r="D262" s="36">
        <v>595.09999999999991</v>
      </c>
      <c r="E262" s="36">
        <v>571.54999999999984</v>
      </c>
      <c r="F262" s="36">
        <v>558.04999999999995</v>
      </c>
      <c r="G262" s="36">
        <v>534.49999999999989</v>
      </c>
      <c r="H262" s="36">
        <v>608.5999999999998</v>
      </c>
      <c r="I262" s="36">
        <v>632.15</v>
      </c>
      <c r="J262" s="36">
        <v>645.64999999999975</v>
      </c>
      <c r="K262" s="31">
        <v>618.65</v>
      </c>
      <c r="L262" s="31">
        <v>581.6</v>
      </c>
      <c r="M262" s="31">
        <v>122.09864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342.1</v>
      </c>
      <c r="D263" s="36">
        <v>345.2</v>
      </c>
      <c r="E263" s="36">
        <v>337</v>
      </c>
      <c r="F263" s="36">
        <v>331.90000000000003</v>
      </c>
      <c r="G263" s="36">
        <v>323.70000000000005</v>
      </c>
      <c r="H263" s="36">
        <v>350.29999999999995</v>
      </c>
      <c r="I263" s="36">
        <v>358.49999999999989</v>
      </c>
      <c r="J263" s="36">
        <v>363.59999999999991</v>
      </c>
      <c r="K263" s="31">
        <v>353.4</v>
      </c>
      <c r="L263" s="31">
        <v>340.1</v>
      </c>
      <c r="M263" s="31">
        <v>0.41121999999999997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672.85</v>
      </c>
      <c r="D264" s="36">
        <v>677.7833333333333</v>
      </c>
      <c r="E264" s="36">
        <v>665.06666666666661</v>
      </c>
      <c r="F264" s="36">
        <v>657.2833333333333</v>
      </c>
      <c r="G264" s="36">
        <v>644.56666666666661</v>
      </c>
      <c r="H264" s="36">
        <v>685.56666666666661</v>
      </c>
      <c r="I264" s="36">
        <v>698.2833333333333</v>
      </c>
      <c r="J264" s="36">
        <v>706.06666666666661</v>
      </c>
      <c r="K264" s="31">
        <v>690.5</v>
      </c>
      <c r="L264" s="31">
        <v>670</v>
      </c>
      <c r="M264" s="31">
        <v>0.54798999999999998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374.05</v>
      </c>
      <c r="D265" s="36">
        <v>376.81666666666666</v>
      </c>
      <c r="E265" s="36">
        <v>369.83333333333331</v>
      </c>
      <c r="F265" s="36">
        <v>365.61666666666667</v>
      </c>
      <c r="G265" s="36">
        <v>358.63333333333333</v>
      </c>
      <c r="H265" s="36">
        <v>381.0333333333333</v>
      </c>
      <c r="I265" s="36">
        <v>388.01666666666665</v>
      </c>
      <c r="J265" s="36">
        <v>392.23333333333329</v>
      </c>
      <c r="K265" s="31">
        <v>383.8</v>
      </c>
      <c r="L265" s="31">
        <v>372.6</v>
      </c>
      <c r="M265" s="31">
        <v>2.5737700000000001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81.900000000000006</v>
      </c>
      <c r="D266" s="36">
        <v>82.466666666666669</v>
      </c>
      <c r="E266" s="36">
        <v>80.933333333333337</v>
      </c>
      <c r="F266" s="36">
        <v>79.966666666666669</v>
      </c>
      <c r="G266" s="36">
        <v>78.433333333333337</v>
      </c>
      <c r="H266" s="36">
        <v>83.433333333333337</v>
      </c>
      <c r="I266" s="36">
        <v>84.966666666666669</v>
      </c>
      <c r="J266" s="36">
        <v>85.933333333333337</v>
      </c>
      <c r="K266" s="31">
        <v>84</v>
      </c>
      <c r="L266" s="31">
        <v>81.5</v>
      </c>
      <c r="M266" s="31">
        <v>18.90166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376.95</v>
      </c>
      <c r="D267" s="36">
        <v>379.91666666666669</v>
      </c>
      <c r="E267" s="36">
        <v>372.13333333333338</v>
      </c>
      <c r="F267" s="36">
        <v>367.31666666666672</v>
      </c>
      <c r="G267" s="36">
        <v>359.53333333333342</v>
      </c>
      <c r="H267" s="36">
        <v>384.73333333333335</v>
      </c>
      <c r="I267" s="36">
        <v>392.51666666666665</v>
      </c>
      <c r="J267" s="36">
        <v>397.33333333333331</v>
      </c>
      <c r="K267" s="31">
        <v>387.7</v>
      </c>
      <c r="L267" s="31">
        <v>375.1</v>
      </c>
      <c r="M267" s="31">
        <v>25.760339999999999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724.45</v>
      </c>
      <c r="D268" s="36">
        <v>728.25</v>
      </c>
      <c r="E268" s="36">
        <v>719.2</v>
      </c>
      <c r="F268" s="36">
        <v>713.95</v>
      </c>
      <c r="G268" s="36">
        <v>704.90000000000009</v>
      </c>
      <c r="H268" s="36">
        <v>733.5</v>
      </c>
      <c r="I268" s="36">
        <v>742.55</v>
      </c>
      <c r="J268" s="36">
        <v>747.8</v>
      </c>
      <c r="K268" s="31">
        <v>737.3</v>
      </c>
      <c r="L268" s="31">
        <v>723</v>
      </c>
      <c r="M268" s="31">
        <v>18.451070000000001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498.75</v>
      </c>
      <c r="D269" s="36">
        <v>499.36666666666662</v>
      </c>
      <c r="E269" s="36">
        <v>495.08333333333326</v>
      </c>
      <c r="F269" s="36">
        <v>491.41666666666663</v>
      </c>
      <c r="G269" s="36">
        <v>487.13333333333327</v>
      </c>
      <c r="H269" s="36">
        <v>503.03333333333325</v>
      </c>
      <c r="I269" s="36">
        <v>507.31666666666666</v>
      </c>
      <c r="J269" s="36">
        <v>510.98333333333323</v>
      </c>
      <c r="K269" s="31">
        <v>503.65</v>
      </c>
      <c r="L269" s="31">
        <v>495.7</v>
      </c>
      <c r="M269" s="31">
        <v>7.58995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411.65</v>
      </c>
      <c r="D270" s="36">
        <v>413.48333333333329</v>
      </c>
      <c r="E270" s="36">
        <v>404.31666666666661</v>
      </c>
      <c r="F270" s="36">
        <v>396.98333333333329</v>
      </c>
      <c r="G270" s="36">
        <v>387.81666666666661</v>
      </c>
      <c r="H270" s="36">
        <v>420.81666666666661</v>
      </c>
      <c r="I270" s="36">
        <v>429.98333333333323</v>
      </c>
      <c r="J270" s="36">
        <v>437.31666666666661</v>
      </c>
      <c r="K270" s="31">
        <v>422.65</v>
      </c>
      <c r="L270" s="31">
        <v>406.15</v>
      </c>
      <c r="M270" s="31">
        <v>4.5499700000000001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376.95</v>
      </c>
      <c r="D271" s="36">
        <v>380.2166666666667</v>
      </c>
      <c r="E271" s="36">
        <v>367.18333333333339</v>
      </c>
      <c r="F271" s="36">
        <v>357.41666666666669</v>
      </c>
      <c r="G271" s="36">
        <v>344.38333333333338</v>
      </c>
      <c r="H271" s="36">
        <v>389.98333333333341</v>
      </c>
      <c r="I271" s="36">
        <v>403.01666666666671</v>
      </c>
      <c r="J271" s="36">
        <v>412.78333333333342</v>
      </c>
      <c r="K271" s="31">
        <v>393.25</v>
      </c>
      <c r="L271" s="31">
        <v>370.45</v>
      </c>
      <c r="M271" s="31">
        <v>5.7415099999999999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724.2</v>
      </c>
      <c r="D272" s="36">
        <v>727.76666666666677</v>
      </c>
      <c r="E272" s="36">
        <v>718.53333333333353</v>
      </c>
      <c r="F272" s="36">
        <v>712.86666666666679</v>
      </c>
      <c r="G272" s="36">
        <v>703.63333333333355</v>
      </c>
      <c r="H272" s="36">
        <v>733.43333333333351</v>
      </c>
      <c r="I272" s="36">
        <v>742.66666666666686</v>
      </c>
      <c r="J272" s="36">
        <v>748.33333333333348</v>
      </c>
      <c r="K272" s="31">
        <v>737</v>
      </c>
      <c r="L272" s="31">
        <v>722.1</v>
      </c>
      <c r="M272" s="31">
        <v>0.45201999999999998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361.55</v>
      </c>
      <c r="D273" s="36">
        <v>362.91666666666669</v>
      </c>
      <c r="E273" s="36">
        <v>358.13333333333338</v>
      </c>
      <c r="F273" s="36">
        <v>354.7166666666667</v>
      </c>
      <c r="G273" s="36">
        <v>349.93333333333339</v>
      </c>
      <c r="H273" s="36">
        <v>366.33333333333337</v>
      </c>
      <c r="I273" s="36">
        <v>371.11666666666667</v>
      </c>
      <c r="J273" s="36">
        <v>374.53333333333336</v>
      </c>
      <c r="K273" s="31">
        <v>367.7</v>
      </c>
      <c r="L273" s="31">
        <v>359.5</v>
      </c>
      <c r="M273" s="31">
        <v>4.9398600000000004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799.4</v>
      </c>
      <c r="D274" s="36">
        <v>800.51666666666677</v>
      </c>
      <c r="E274" s="36">
        <v>790.08333333333348</v>
      </c>
      <c r="F274" s="36">
        <v>780.76666666666677</v>
      </c>
      <c r="G274" s="36">
        <v>770.33333333333348</v>
      </c>
      <c r="H274" s="36">
        <v>809.83333333333348</v>
      </c>
      <c r="I274" s="36">
        <v>820.26666666666665</v>
      </c>
      <c r="J274" s="36">
        <v>829.58333333333348</v>
      </c>
      <c r="K274" s="31">
        <v>810.95</v>
      </c>
      <c r="L274" s="31">
        <v>791.2</v>
      </c>
      <c r="M274" s="31">
        <v>1.75848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1272.2</v>
      </c>
      <c r="D275" s="36">
        <v>1271.25</v>
      </c>
      <c r="E275" s="36">
        <v>1258.5</v>
      </c>
      <c r="F275" s="36">
        <v>1244.8</v>
      </c>
      <c r="G275" s="36">
        <v>1232.05</v>
      </c>
      <c r="H275" s="36">
        <v>1284.95</v>
      </c>
      <c r="I275" s="36">
        <v>1297.7</v>
      </c>
      <c r="J275" s="36">
        <v>1311.4</v>
      </c>
      <c r="K275" s="31">
        <v>1284</v>
      </c>
      <c r="L275" s="31">
        <v>1257.55</v>
      </c>
      <c r="M275" s="31">
        <v>0.61980999999999997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659</v>
      </c>
      <c r="D276" s="36">
        <v>664.01666666666665</v>
      </c>
      <c r="E276" s="36">
        <v>647.0333333333333</v>
      </c>
      <c r="F276" s="36">
        <v>635.06666666666661</v>
      </c>
      <c r="G276" s="36">
        <v>618.08333333333326</v>
      </c>
      <c r="H276" s="36">
        <v>675.98333333333335</v>
      </c>
      <c r="I276" s="36">
        <v>692.9666666666667</v>
      </c>
      <c r="J276" s="36">
        <v>704.93333333333339</v>
      </c>
      <c r="K276" s="31">
        <v>681</v>
      </c>
      <c r="L276" s="31">
        <v>652.04999999999995</v>
      </c>
      <c r="M276" s="31">
        <v>5.2338899999999997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297.35000000000002</v>
      </c>
      <c r="D277" s="36">
        <v>295.33333333333331</v>
      </c>
      <c r="E277" s="36">
        <v>288.16666666666663</v>
      </c>
      <c r="F277" s="36">
        <v>278.98333333333329</v>
      </c>
      <c r="G277" s="36">
        <v>271.81666666666661</v>
      </c>
      <c r="H277" s="36">
        <v>304.51666666666665</v>
      </c>
      <c r="I277" s="36">
        <v>311.68333333333328</v>
      </c>
      <c r="J277" s="36">
        <v>320.86666666666667</v>
      </c>
      <c r="K277" s="31">
        <v>302.5</v>
      </c>
      <c r="L277" s="31">
        <v>286.14999999999998</v>
      </c>
      <c r="M277" s="31">
        <v>43.549289999999999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315.05</v>
      </c>
      <c r="D278" s="36">
        <v>314.66666666666669</v>
      </c>
      <c r="E278" s="36">
        <v>312.38333333333338</v>
      </c>
      <c r="F278" s="36">
        <v>309.7166666666667</v>
      </c>
      <c r="G278" s="36">
        <v>307.43333333333339</v>
      </c>
      <c r="H278" s="36">
        <v>317.33333333333337</v>
      </c>
      <c r="I278" s="36">
        <v>319.61666666666667</v>
      </c>
      <c r="J278" s="36">
        <v>322.28333333333336</v>
      </c>
      <c r="K278" s="31">
        <v>316.95</v>
      </c>
      <c r="L278" s="31">
        <v>312</v>
      </c>
      <c r="M278" s="31">
        <v>1.6277699999999999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147.9</v>
      </c>
      <c r="D279" s="36">
        <v>146.98333333333332</v>
      </c>
      <c r="E279" s="36">
        <v>144.11666666666665</v>
      </c>
      <c r="F279" s="36">
        <v>140.33333333333331</v>
      </c>
      <c r="G279" s="36">
        <v>137.46666666666664</v>
      </c>
      <c r="H279" s="36">
        <v>150.76666666666665</v>
      </c>
      <c r="I279" s="36">
        <v>153.63333333333333</v>
      </c>
      <c r="J279" s="36">
        <v>157.41666666666666</v>
      </c>
      <c r="K279" s="31">
        <v>149.85</v>
      </c>
      <c r="L279" s="31">
        <v>143.19999999999999</v>
      </c>
      <c r="M279" s="31">
        <v>82.981179999999995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621.45000000000005</v>
      </c>
      <c r="D280" s="36">
        <v>628.35</v>
      </c>
      <c r="E280" s="36">
        <v>611.20000000000005</v>
      </c>
      <c r="F280" s="36">
        <v>600.95000000000005</v>
      </c>
      <c r="G280" s="36">
        <v>583.80000000000007</v>
      </c>
      <c r="H280" s="36">
        <v>638.6</v>
      </c>
      <c r="I280" s="36">
        <v>655.74999999999989</v>
      </c>
      <c r="J280" s="36">
        <v>666</v>
      </c>
      <c r="K280" s="31">
        <v>645.5</v>
      </c>
      <c r="L280" s="31">
        <v>618.1</v>
      </c>
      <c r="M280" s="31">
        <v>2.5950500000000001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2470.1</v>
      </c>
      <c r="D281" s="36">
        <v>2458.5833333333335</v>
      </c>
      <c r="E281" s="36">
        <v>2423.166666666667</v>
      </c>
      <c r="F281" s="36">
        <v>2376.2333333333336</v>
      </c>
      <c r="G281" s="36">
        <v>2340.8166666666671</v>
      </c>
      <c r="H281" s="36">
        <v>2505.5166666666669</v>
      </c>
      <c r="I281" s="36">
        <v>2540.9333333333338</v>
      </c>
      <c r="J281" s="36">
        <v>2587.8666666666668</v>
      </c>
      <c r="K281" s="31">
        <v>2494</v>
      </c>
      <c r="L281" s="31">
        <v>2411.65</v>
      </c>
      <c r="M281" s="31">
        <v>6.2981100000000003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537.4</v>
      </c>
      <c r="D282" s="36">
        <v>541.33333333333337</v>
      </c>
      <c r="E282" s="36">
        <v>531.16666666666674</v>
      </c>
      <c r="F282" s="36">
        <v>524.93333333333339</v>
      </c>
      <c r="G282" s="36">
        <v>514.76666666666677</v>
      </c>
      <c r="H282" s="36">
        <v>547.56666666666672</v>
      </c>
      <c r="I282" s="36">
        <v>557.73333333333346</v>
      </c>
      <c r="J282" s="36">
        <v>563.9666666666667</v>
      </c>
      <c r="K282" s="31">
        <v>551.5</v>
      </c>
      <c r="L282" s="31">
        <v>535.1</v>
      </c>
      <c r="M282" s="31">
        <v>5.2249999999999998E-2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452.75</v>
      </c>
      <c r="D283" s="36">
        <v>454.93333333333334</v>
      </c>
      <c r="E283" s="36">
        <v>445.2166666666667</v>
      </c>
      <c r="F283" s="36">
        <v>437.68333333333334</v>
      </c>
      <c r="G283" s="36">
        <v>427.9666666666667</v>
      </c>
      <c r="H283" s="36">
        <v>462.4666666666667</v>
      </c>
      <c r="I283" s="36">
        <v>472.18333333333328</v>
      </c>
      <c r="J283" s="36">
        <v>479.7166666666667</v>
      </c>
      <c r="K283" s="31">
        <v>464.65</v>
      </c>
      <c r="L283" s="31">
        <v>447.4</v>
      </c>
      <c r="M283" s="31">
        <v>4.5891799999999998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266.10000000000002</v>
      </c>
      <c r="D284" s="36">
        <v>264.91666666666669</v>
      </c>
      <c r="E284" s="36">
        <v>262.83333333333337</v>
      </c>
      <c r="F284" s="36">
        <v>259.56666666666666</v>
      </c>
      <c r="G284" s="36">
        <v>257.48333333333335</v>
      </c>
      <c r="H284" s="36">
        <v>268.18333333333339</v>
      </c>
      <c r="I284" s="36">
        <v>270.26666666666677</v>
      </c>
      <c r="J284" s="36">
        <v>273.53333333333342</v>
      </c>
      <c r="K284" s="31">
        <v>267</v>
      </c>
      <c r="L284" s="31">
        <v>261.64999999999998</v>
      </c>
      <c r="M284" s="31">
        <v>4.7438500000000001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1724.4</v>
      </c>
      <c r="D285" s="36">
        <v>1726.0666666666668</v>
      </c>
      <c r="E285" s="36">
        <v>1716.1833333333336</v>
      </c>
      <c r="F285" s="36">
        <v>1707.9666666666667</v>
      </c>
      <c r="G285" s="36">
        <v>1698.0833333333335</v>
      </c>
      <c r="H285" s="36">
        <v>1734.2833333333338</v>
      </c>
      <c r="I285" s="36">
        <v>1744.166666666667</v>
      </c>
      <c r="J285" s="36">
        <v>1752.3833333333339</v>
      </c>
      <c r="K285" s="31">
        <v>1735.95</v>
      </c>
      <c r="L285" s="31">
        <v>1717.85</v>
      </c>
      <c r="M285" s="31">
        <v>25.28105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1213.8499999999999</v>
      </c>
      <c r="D286" s="36">
        <v>1216.6166666666666</v>
      </c>
      <c r="E286" s="36">
        <v>1201.2333333333331</v>
      </c>
      <c r="F286" s="36">
        <v>1188.6166666666666</v>
      </c>
      <c r="G286" s="36">
        <v>1173.2333333333331</v>
      </c>
      <c r="H286" s="36">
        <v>1229.2333333333331</v>
      </c>
      <c r="I286" s="36">
        <v>1244.6166666666668</v>
      </c>
      <c r="J286" s="36">
        <v>1257.2333333333331</v>
      </c>
      <c r="K286" s="31">
        <v>1232</v>
      </c>
      <c r="L286" s="31">
        <v>1204</v>
      </c>
      <c r="M286" s="31">
        <v>11.691509999999999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357</v>
      </c>
      <c r="D287" s="36">
        <v>358.3</v>
      </c>
      <c r="E287" s="36">
        <v>354.1</v>
      </c>
      <c r="F287" s="36">
        <v>351.2</v>
      </c>
      <c r="G287" s="36">
        <v>347</v>
      </c>
      <c r="H287" s="36">
        <v>361.20000000000005</v>
      </c>
      <c r="I287" s="36">
        <v>365.4</v>
      </c>
      <c r="J287" s="36">
        <v>368.30000000000007</v>
      </c>
      <c r="K287" s="31">
        <v>362.5</v>
      </c>
      <c r="L287" s="31">
        <v>355.4</v>
      </c>
      <c r="M287" s="31">
        <v>2.4832999999999998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1875.65</v>
      </c>
      <c r="D288" s="36">
        <v>1886</v>
      </c>
      <c r="E288" s="36">
        <v>1856.1</v>
      </c>
      <c r="F288" s="36">
        <v>1836.55</v>
      </c>
      <c r="G288" s="36">
        <v>1806.6499999999999</v>
      </c>
      <c r="H288" s="36">
        <v>1905.55</v>
      </c>
      <c r="I288" s="36">
        <v>1935.45</v>
      </c>
      <c r="J288" s="36">
        <v>1955</v>
      </c>
      <c r="K288" s="31">
        <v>1915.9</v>
      </c>
      <c r="L288" s="31">
        <v>1866.45</v>
      </c>
      <c r="M288" s="31">
        <v>0.35002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2996.95</v>
      </c>
      <c r="D289" s="36">
        <v>3026.0333333333333</v>
      </c>
      <c r="E289" s="36">
        <v>2953.4166666666665</v>
      </c>
      <c r="F289" s="36">
        <v>2909.8833333333332</v>
      </c>
      <c r="G289" s="36">
        <v>2837.2666666666664</v>
      </c>
      <c r="H289" s="36">
        <v>3069.5666666666666</v>
      </c>
      <c r="I289" s="36">
        <v>3142.1833333333334</v>
      </c>
      <c r="J289" s="36">
        <v>3185.7166666666667</v>
      </c>
      <c r="K289" s="31">
        <v>3098.65</v>
      </c>
      <c r="L289" s="31">
        <v>2982.5</v>
      </c>
      <c r="M289" s="31">
        <v>0.20563999999999999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131.85</v>
      </c>
      <c r="D290" s="36">
        <v>132.65</v>
      </c>
      <c r="E290" s="36">
        <v>130.65</v>
      </c>
      <c r="F290" s="36">
        <v>129.44999999999999</v>
      </c>
      <c r="G290" s="36">
        <v>127.44999999999999</v>
      </c>
      <c r="H290" s="36">
        <v>133.85000000000002</v>
      </c>
      <c r="I290" s="36">
        <v>135.85000000000002</v>
      </c>
      <c r="J290" s="36">
        <v>137.05000000000004</v>
      </c>
      <c r="K290" s="31">
        <v>134.65</v>
      </c>
      <c r="L290" s="31">
        <v>131.44999999999999</v>
      </c>
      <c r="M290" s="31">
        <v>31.689959999999999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4165.55</v>
      </c>
      <c r="D291" s="36">
        <v>4176.6499999999996</v>
      </c>
      <c r="E291" s="36">
        <v>4144.0499999999993</v>
      </c>
      <c r="F291" s="36">
        <v>4122.5499999999993</v>
      </c>
      <c r="G291" s="36">
        <v>4089.9499999999989</v>
      </c>
      <c r="H291" s="36">
        <v>4198.1499999999996</v>
      </c>
      <c r="I291" s="36">
        <v>4230.75</v>
      </c>
      <c r="J291" s="36">
        <v>4252.25</v>
      </c>
      <c r="K291" s="31">
        <v>4209.25</v>
      </c>
      <c r="L291" s="31">
        <v>4155.1499999999996</v>
      </c>
      <c r="M291" s="31">
        <v>0.88351999999999997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13027.1</v>
      </c>
      <c r="D292" s="36">
        <v>13109.050000000001</v>
      </c>
      <c r="E292" s="36">
        <v>12908.150000000001</v>
      </c>
      <c r="F292" s="36">
        <v>12789.2</v>
      </c>
      <c r="G292" s="36">
        <v>12588.300000000001</v>
      </c>
      <c r="H292" s="36">
        <v>13228.000000000002</v>
      </c>
      <c r="I292" s="36">
        <v>13428.9</v>
      </c>
      <c r="J292" s="36">
        <v>13547.850000000002</v>
      </c>
      <c r="K292" s="31">
        <v>13309.95</v>
      </c>
      <c r="L292" s="31">
        <v>12990.1</v>
      </c>
      <c r="M292" s="31">
        <v>3.032E-2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2895.3</v>
      </c>
      <c r="D293" s="36">
        <v>2916.5</v>
      </c>
      <c r="E293" s="36">
        <v>2849.85</v>
      </c>
      <c r="F293" s="36">
        <v>2804.4</v>
      </c>
      <c r="G293" s="36">
        <v>2737.75</v>
      </c>
      <c r="H293" s="36">
        <v>2961.95</v>
      </c>
      <c r="I293" s="36">
        <v>3028.5999999999995</v>
      </c>
      <c r="J293" s="36">
        <v>3074.0499999999997</v>
      </c>
      <c r="K293" s="31">
        <v>2983.15</v>
      </c>
      <c r="L293" s="31">
        <v>2871.05</v>
      </c>
      <c r="M293" s="31">
        <v>38.755949999999999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400.65</v>
      </c>
      <c r="D294" s="36">
        <v>403.16666666666669</v>
      </c>
      <c r="E294" s="36">
        <v>395.48333333333335</v>
      </c>
      <c r="F294" s="36">
        <v>390.31666666666666</v>
      </c>
      <c r="G294" s="36">
        <v>382.63333333333333</v>
      </c>
      <c r="H294" s="36">
        <v>408.33333333333337</v>
      </c>
      <c r="I294" s="36">
        <v>416.01666666666665</v>
      </c>
      <c r="J294" s="36">
        <v>421.18333333333339</v>
      </c>
      <c r="K294" s="31">
        <v>410.85</v>
      </c>
      <c r="L294" s="31">
        <v>398</v>
      </c>
      <c r="M294" s="31">
        <v>8.8411899999999992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358.9</v>
      </c>
      <c r="D295" s="36">
        <v>359.51666666666665</v>
      </c>
      <c r="E295" s="36">
        <v>356.0333333333333</v>
      </c>
      <c r="F295" s="36">
        <v>353.16666666666663</v>
      </c>
      <c r="G295" s="36">
        <v>349.68333333333328</v>
      </c>
      <c r="H295" s="36">
        <v>362.38333333333333</v>
      </c>
      <c r="I295" s="36">
        <v>365.86666666666667</v>
      </c>
      <c r="J295" s="36">
        <v>368.73333333333335</v>
      </c>
      <c r="K295" s="31">
        <v>363</v>
      </c>
      <c r="L295" s="31">
        <v>356.65</v>
      </c>
      <c r="M295" s="31">
        <v>8.4835700000000003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252.3</v>
      </c>
      <c r="D296" s="36">
        <v>253.79999999999998</v>
      </c>
      <c r="E296" s="36">
        <v>249.7</v>
      </c>
      <c r="F296" s="36">
        <v>247.1</v>
      </c>
      <c r="G296" s="36">
        <v>243</v>
      </c>
      <c r="H296" s="36">
        <v>256.39999999999998</v>
      </c>
      <c r="I296" s="36">
        <v>260.49999999999994</v>
      </c>
      <c r="J296" s="36">
        <v>263.09999999999997</v>
      </c>
      <c r="K296" s="31">
        <v>257.89999999999998</v>
      </c>
      <c r="L296" s="31">
        <v>251.2</v>
      </c>
      <c r="M296" s="31">
        <v>3.5534599999999998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106.95</v>
      </c>
      <c r="D297" s="36">
        <v>107.91666666666667</v>
      </c>
      <c r="E297" s="36">
        <v>105.33333333333334</v>
      </c>
      <c r="F297" s="36">
        <v>103.71666666666667</v>
      </c>
      <c r="G297" s="36">
        <v>101.13333333333334</v>
      </c>
      <c r="H297" s="36">
        <v>109.53333333333335</v>
      </c>
      <c r="I297" s="36">
        <v>112.11666666666669</v>
      </c>
      <c r="J297" s="36">
        <v>113.73333333333335</v>
      </c>
      <c r="K297" s="31">
        <v>110.5</v>
      </c>
      <c r="L297" s="31">
        <v>106.3</v>
      </c>
      <c r="M297" s="31">
        <v>34.401290000000003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457.35</v>
      </c>
      <c r="D298" s="36">
        <v>459.31666666666666</v>
      </c>
      <c r="E298" s="36">
        <v>453.2833333333333</v>
      </c>
      <c r="F298" s="36">
        <v>449.21666666666664</v>
      </c>
      <c r="G298" s="36">
        <v>443.18333333333328</v>
      </c>
      <c r="H298" s="36">
        <v>463.38333333333333</v>
      </c>
      <c r="I298" s="36">
        <v>469.41666666666674</v>
      </c>
      <c r="J298" s="36">
        <v>473.48333333333335</v>
      </c>
      <c r="K298" s="31">
        <v>465.35</v>
      </c>
      <c r="L298" s="31">
        <v>455.25</v>
      </c>
      <c r="M298" s="31">
        <v>34.603879999999997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600</v>
      </c>
      <c r="D299" s="36">
        <v>602.2833333333333</v>
      </c>
      <c r="E299" s="36">
        <v>596.71666666666658</v>
      </c>
      <c r="F299" s="36">
        <v>593.43333333333328</v>
      </c>
      <c r="G299" s="36">
        <v>587.86666666666656</v>
      </c>
      <c r="H299" s="36">
        <v>605.56666666666661</v>
      </c>
      <c r="I299" s="36">
        <v>611.13333333333321</v>
      </c>
      <c r="J299" s="36">
        <v>614.41666666666663</v>
      </c>
      <c r="K299" s="31">
        <v>607.85</v>
      </c>
      <c r="L299" s="31">
        <v>599</v>
      </c>
      <c r="M299" s="31">
        <v>5.49716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5956.15</v>
      </c>
      <c r="D300" s="36">
        <v>5978.7166666666672</v>
      </c>
      <c r="E300" s="36">
        <v>5927.4333333333343</v>
      </c>
      <c r="F300" s="36">
        <v>5898.7166666666672</v>
      </c>
      <c r="G300" s="36">
        <v>5847.4333333333343</v>
      </c>
      <c r="H300" s="36">
        <v>6007.4333333333343</v>
      </c>
      <c r="I300" s="36">
        <v>6058.7166666666672</v>
      </c>
      <c r="J300" s="36">
        <v>6087.4333333333343</v>
      </c>
      <c r="K300" s="31">
        <v>6030</v>
      </c>
      <c r="L300" s="31">
        <v>5950</v>
      </c>
      <c r="M300" s="31">
        <v>0.24731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4998.7</v>
      </c>
      <c r="D301" s="36">
        <v>5031.25</v>
      </c>
      <c r="E301" s="36">
        <v>4956.5</v>
      </c>
      <c r="F301" s="36">
        <v>4914.3</v>
      </c>
      <c r="G301" s="36">
        <v>4839.55</v>
      </c>
      <c r="H301" s="36">
        <v>5073.45</v>
      </c>
      <c r="I301" s="36">
        <v>5148.2</v>
      </c>
      <c r="J301" s="36">
        <v>5190.3999999999996</v>
      </c>
      <c r="K301" s="31">
        <v>5106</v>
      </c>
      <c r="L301" s="31">
        <v>4989.05</v>
      </c>
      <c r="M301" s="31">
        <v>3.23448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1132.75</v>
      </c>
      <c r="D302" s="36">
        <v>1134.3166666666666</v>
      </c>
      <c r="E302" s="36">
        <v>1126.4333333333332</v>
      </c>
      <c r="F302" s="36">
        <v>1120.1166666666666</v>
      </c>
      <c r="G302" s="36">
        <v>1112.2333333333331</v>
      </c>
      <c r="H302" s="36">
        <v>1140.6333333333332</v>
      </c>
      <c r="I302" s="36">
        <v>1148.5166666666664</v>
      </c>
      <c r="J302" s="36">
        <v>1154.8333333333333</v>
      </c>
      <c r="K302" s="31">
        <v>1142.2</v>
      </c>
      <c r="L302" s="31">
        <v>1128</v>
      </c>
      <c r="M302" s="31">
        <v>10.372339999999999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1346.7</v>
      </c>
      <c r="D303" s="36">
        <v>1342.9166666666667</v>
      </c>
      <c r="E303" s="36">
        <v>1323.8333333333335</v>
      </c>
      <c r="F303" s="36">
        <v>1300.9666666666667</v>
      </c>
      <c r="G303" s="36">
        <v>1281.8833333333334</v>
      </c>
      <c r="H303" s="36">
        <v>1365.7833333333335</v>
      </c>
      <c r="I303" s="36">
        <v>1384.866666666667</v>
      </c>
      <c r="J303" s="36">
        <v>1407.7333333333336</v>
      </c>
      <c r="K303" s="31">
        <v>1362</v>
      </c>
      <c r="L303" s="31">
        <v>1320.05</v>
      </c>
      <c r="M303" s="31">
        <v>1.0429600000000001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803.95</v>
      </c>
      <c r="D304" s="36">
        <v>803.2833333333333</v>
      </c>
      <c r="E304" s="36">
        <v>786.56666666666661</v>
      </c>
      <c r="F304" s="36">
        <v>769.18333333333328</v>
      </c>
      <c r="G304" s="36">
        <v>752.46666666666658</v>
      </c>
      <c r="H304" s="36">
        <v>820.66666666666663</v>
      </c>
      <c r="I304" s="36">
        <v>837.38333333333333</v>
      </c>
      <c r="J304" s="36">
        <v>854.76666666666665</v>
      </c>
      <c r="K304" s="31">
        <v>820</v>
      </c>
      <c r="L304" s="31">
        <v>785.9</v>
      </c>
      <c r="M304" s="31">
        <v>12.492900000000001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1004</v>
      </c>
      <c r="D305" s="36">
        <v>1010.8000000000001</v>
      </c>
      <c r="E305" s="36">
        <v>992.2</v>
      </c>
      <c r="F305" s="36">
        <v>980.4</v>
      </c>
      <c r="G305" s="36">
        <v>961.8</v>
      </c>
      <c r="H305" s="36">
        <v>1022.6000000000001</v>
      </c>
      <c r="I305" s="36">
        <v>1041.2000000000003</v>
      </c>
      <c r="J305" s="36">
        <v>1053.0000000000002</v>
      </c>
      <c r="K305" s="31">
        <v>1029.4000000000001</v>
      </c>
      <c r="L305" s="31">
        <v>999</v>
      </c>
      <c r="M305" s="31">
        <v>4.9348700000000001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246.9</v>
      </c>
      <c r="D306" s="36">
        <v>247.11666666666667</v>
      </c>
      <c r="E306" s="36">
        <v>244.33333333333334</v>
      </c>
      <c r="F306" s="36">
        <v>241.76666666666668</v>
      </c>
      <c r="G306" s="36">
        <v>238.98333333333335</v>
      </c>
      <c r="H306" s="36">
        <v>249.68333333333334</v>
      </c>
      <c r="I306" s="36">
        <v>252.46666666666664</v>
      </c>
      <c r="J306" s="36">
        <v>255.03333333333333</v>
      </c>
      <c r="K306" s="31">
        <v>249.9</v>
      </c>
      <c r="L306" s="31">
        <v>244.55</v>
      </c>
      <c r="M306" s="31">
        <v>44.276899999999998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1454.6</v>
      </c>
      <c r="D307" s="36">
        <v>1463.2</v>
      </c>
      <c r="E307" s="36">
        <v>1441.4</v>
      </c>
      <c r="F307" s="36">
        <v>1428.2</v>
      </c>
      <c r="G307" s="36">
        <v>1406.4</v>
      </c>
      <c r="H307" s="36">
        <v>1476.4</v>
      </c>
      <c r="I307" s="36">
        <v>1498.1999999999998</v>
      </c>
      <c r="J307" s="36">
        <v>1511.4</v>
      </c>
      <c r="K307" s="31">
        <v>1485</v>
      </c>
      <c r="L307" s="31">
        <v>1450</v>
      </c>
      <c r="M307" s="31">
        <v>26.275359999999999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397.9</v>
      </c>
      <c r="D308" s="36">
        <v>398.08333333333331</v>
      </c>
      <c r="E308" s="36">
        <v>393.86666666666662</v>
      </c>
      <c r="F308" s="36">
        <v>389.83333333333331</v>
      </c>
      <c r="G308" s="36">
        <v>385.61666666666662</v>
      </c>
      <c r="H308" s="36">
        <v>402.11666666666662</v>
      </c>
      <c r="I308" s="36">
        <v>406.33333333333331</v>
      </c>
      <c r="J308" s="36">
        <v>410.36666666666662</v>
      </c>
      <c r="K308" s="31">
        <v>402.3</v>
      </c>
      <c r="L308" s="31">
        <v>394.05</v>
      </c>
      <c r="M308" s="31">
        <v>0.96479000000000004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478.4</v>
      </c>
      <c r="D309" s="36">
        <v>483.15000000000003</v>
      </c>
      <c r="E309" s="36">
        <v>470.25000000000006</v>
      </c>
      <c r="F309" s="36">
        <v>462.1</v>
      </c>
      <c r="G309" s="36">
        <v>449.20000000000005</v>
      </c>
      <c r="H309" s="36">
        <v>491.30000000000007</v>
      </c>
      <c r="I309" s="36">
        <v>504.20000000000005</v>
      </c>
      <c r="J309" s="36">
        <v>512.35000000000014</v>
      </c>
      <c r="K309" s="31">
        <v>496.05</v>
      </c>
      <c r="L309" s="31">
        <v>475</v>
      </c>
      <c r="M309" s="31">
        <v>2.0224199999999999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352.05</v>
      </c>
      <c r="D310" s="36">
        <v>352.43333333333334</v>
      </c>
      <c r="E310" s="36">
        <v>349.61666666666667</v>
      </c>
      <c r="F310" s="36">
        <v>347.18333333333334</v>
      </c>
      <c r="G310" s="36">
        <v>344.36666666666667</v>
      </c>
      <c r="H310" s="36">
        <v>354.86666666666667</v>
      </c>
      <c r="I310" s="36">
        <v>357.68333333333339</v>
      </c>
      <c r="J310" s="36">
        <v>360.11666666666667</v>
      </c>
      <c r="K310" s="31">
        <v>355.25</v>
      </c>
      <c r="L310" s="31">
        <v>350</v>
      </c>
      <c r="M310" s="31">
        <v>2.2444299999999999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136.15</v>
      </c>
      <c r="D311" s="36">
        <v>136.75</v>
      </c>
      <c r="E311" s="36">
        <v>135</v>
      </c>
      <c r="F311" s="36">
        <v>133.85</v>
      </c>
      <c r="G311" s="36">
        <v>132.1</v>
      </c>
      <c r="H311" s="36">
        <v>137.9</v>
      </c>
      <c r="I311" s="36">
        <v>139.65</v>
      </c>
      <c r="J311" s="36">
        <v>140.80000000000001</v>
      </c>
      <c r="K311" s="31">
        <v>138.5</v>
      </c>
      <c r="L311" s="31">
        <v>135.6</v>
      </c>
      <c r="M311" s="31">
        <v>36.290039999999998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103.9</v>
      </c>
      <c r="D312" s="36">
        <v>104.53333333333335</v>
      </c>
      <c r="E312" s="36">
        <v>100.4666666666667</v>
      </c>
      <c r="F312" s="36">
        <v>97.033333333333346</v>
      </c>
      <c r="G312" s="36">
        <v>92.966666666666697</v>
      </c>
      <c r="H312" s="36">
        <v>107.9666666666667</v>
      </c>
      <c r="I312" s="36">
        <v>112.03333333333333</v>
      </c>
      <c r="J312" s="36">
        <v>115.4666666666667</v>
      </c>
      <c r="K312" s="31">
        <v>108.6</v>
      </c>
      <c r="L312" s="31">
        <v>101.1</v>
      </c>
      <c r="M312" s="31">
        <v>111.1755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1743.6</v>
      </c>
      <c r="D313" s="36">
        <v>1727.2166666666665</v>
      </c>
      <c r="E313" s="36">
        <v>1699.4333333333329</v>
      </c>
      <c r="F313" s="36">
        <v>1655.2666666666664</v>
      </c>
      <c r="G313" s="36">
        <v>1627.4833333333329</v>
      </c>
      <c r="H313" s="36">
        <v>1771.383333333333</v>
      </c>
      <c r="I313" s="36">
        <v>1799.1666666666663</v>
      </c>
      <c r="J313" s="36">
        <v>1843.333333333333</v>
      </c>
      <c r="K313" s="31">
        <v>1755</v>
      </c>
      <c r="L313" s="31">
        <v>1683.05</v>
      </c>
      <c r="M313" s="31">
        <v>3.0322800000000001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535.04999999999995</v>
      </c>
      <c r="D314" s="36">
        <v>537.7833333333333</v>
      </c>
      <c r="E314" s="36">
        <v>529.81666666666661</v>
      </c>
      <c r="F314" s="36">
        <v>524.58333333333326</v>
      </c>
      <c r="G314" s="36">
        <v>516.61666666666656</v>
      </c>
      <c r="H314" s="36">
        <v>543.01666666666665</v>
      </c>
      <c r="I314" s="36">
        <v>550.98333333333335</v>
      </c>
      <c r="J314" s="36">
        <v>556.2166666666667</v>
      </c>
      <c r="K314" s="31">
        <v>545.75</v>
      </c>
      <c r="L314" s="31">
        <v>532.54999999999995</v>
      </c>
      <c r="M314" s="31">
        <v>7.6607900000000004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10227.75</v>
      </c>
      <c r="D315" s="36">
        <v>10279.533333333333</v>
      </c>
      <c r="E315" s="36">
        <v>10136.866666666665</v>
      </c>
      <c r="F315" s="36">
        <v>10045.983333333332</v>
      </c>
      <c r="G315" s="36">
        <v>9903.3166666666639</v>
      </c>
      <c r="H315" s="36">
        <v>10370.416666666666</v>
      </c>
      <c r="I315" s="36">
        <v>10513.083333333334</v>
      </c>
      <c r="J315" s="36">
        <v>10603.966666666667</v>
      </c>
      <c r="K315" s="31">
        <v>10422.200000000001</v>
      </c>
      <c r="L315" s="31">
        <v>10188.65</v>
      </c>
      <c r="M315" s="31">
        <v>6.9911599999999998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2204.35</v>
      </c>
      <c r="D316" s="36">
        <v>2221.6166666666663</v>
      </c>
      <c r="E316" s="36">
        <v>2180.7833333333328</v>
      </c>
      <c r="F316" s="36">
        <v>2157.2166666666667</v>
      </c>
      <c r="G316" s="36">
        <v>2116.3833333333332</v>
      </c>
      <c r="H316" s="36">
        <v>2245.1833333333325</v>
      </c>
      <c r="I316" s="36">
        <v>2286.0166666666655</v>
      </c>
      <c r="J316" s="36">
        <v>2309.5833333333321</v>
      </c>
      <c r="K316" s="31">
        <v>2262.4499999999998</v>
      </c>
      <c r="L316" s="31">
        <v>2198.0500000000002</v>
      </c>
      <c r="M316" s="31">
        <v>0.29394999999999999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883.8</v>
      </c>
      <c r="D317" s="36">
        <v>893.01666666666677</v>
      </c>
      <c r="E317" s="36">
        <v>863.03333333333353</v>
      </c>
      <c r="F317" s="36">
        <v>842.26666666666677</v>
      </c>
      <c r="G317" s="36">
        <v>812.28333333333353</v>
      </c>
      <c r="H317" s="36">
        <v>913.78333333333353</v>
      </c>
      <c r="I317" s="36">
        <v>943.76666666666688</v>
      </c>
      <c r="J317" s="36">
        <v>964.53333333333353</v>
      </c>
      <c r="K317" s="31">
        <v>923</v>
      </c>
      <c r="L317" s="31">
        <v>872.25</v>
      </c>
      <c r="M317" s="31">
        <v>36.564039999999999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576.45000000000005</v>
      </c>
      <c r="D318" s="36">
        <v>576.48333333333335</v>
      </c>
      <c r="E318" s="36">
        <v>569.01666666666665</v>
      </c>
      <c r="F318" s="36">
        <v>561.58333333333326</v>
      </c>
      <c r="G318" s="36">
        <v>554.11666666666656</v>
      </c>
      <c r="H318" s="36">
        <v>583.91666666666674</v>
      </c>
      <c r="I318" s="36">
        <v>591.38333333333344</v>
      </c>
      <c r="J318" s="36">
        <v>598.81666666666683</v>
      </c>
      <c r="K318" s="31">
        <v>583.95000000000005</v>
      </c>
      <c r="L318" s="31">
        <v>569.04999999999995</v>
      </c>
      <c r="M318" s="31">
        <v>9.4196799999999996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1920.6</v>
      </c>
      <c r="D319" s="36">
        <v>1931.8333333333333</v>
      </c>
      <c r="E319" s="36">
        <v>1882.9166666666665</v>
      </c>
      <c r="F319" s="36">
        <v>1845.2333333333333</v>
      </c>
      <c r="G319" s="36">
        <v>1796.3166666666666</v>
      </c>
      <c r="H319" s="36">
        <v>1969.5166666666664</v>
      </c>
      <c r="I319" s="36">
        <v>2018.4333333333329</v>
      </c>
      <c r="J319" s="36">
        <v>2056.1166666666663</v>
      </c>
      <c r="K319" s="31">
        <v>1980.75</v>
      </c>
      <c r="L319" s="31">
        <v>1894.15</v>
      </c>
      <c r="M319" s="31">
        <v>12.540330000000001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796.55</v>
      </c>
      <c r="D320" s="36">
        <v>798.19999999999993</v>
      </c>
      <c r="E320" s="36">
        <v>788.39999999999986</v>
      </c>
      <c r="F320" s="36">
        <v>780.24999999999989</v>
      </c>
      <c r="G320" s="36">
        <v>770.44999999999982</v>
      </c>
      <c r="H320" s="36">
        <v>806.34999999999991</v>
      </c>
      <c r="I320" s="36">
        <v>816.14999999999986</v>
      </c>
      <c r="J320" s="36">
        <v>824.3</v>
      </c>
      <c r="K320" s="31">
        <v>808</v>
      </c>
      <c r="L320" s="31">
        <v>790.05</v>
      </c>
      <c r="M320" s="31">
        <v>0.58699000000000001</v>
      </c>
      <c r="N320" s="1"/>
      <c r="O320" s="1"/>
    </row>
    <row r="321" spans="1:15" ht="12.75" customHeight="1">
      <c r="A321" s="33">
        <v>311</v>
      </c>
      <c r="B321" s="53" t="s">
        <v>878</v>
      </c>
      <c r="C321" s="31">
        <v>897.35</v>
      </c>
      <c r="D321" s="36">
        <v>896.63333333333321</v>
      </c>
      <c r="E321" s="36">
        <v>886.26666666666642</v>
      </c>
      <c r="F321" s="36">
        <v>875.18333333333317</v>
      </c>
      <c r="G321" s="36">
        <v>864.81666666666638</v>
      </c>
      <c r="H321" s="36">
        <v>907.71666666666647</v>
      </c>
      <c r="I321" s="36">
        <v>918.08333333333326</v>
      </c>
      <c r="J321" s="36">
        <v>929.16666666666652</v>
      </c>
      <c r="K321" s="31">
        <v>907</v>
      </c>
      <c r="L321" s="31">
        <v>885.55</v>
      </c>
      <c r="M321" s="31">
        <v>0.17397000000000001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1176</v>
      </c>
      <c r="D322" s="36">
        <v>1175.8333333333333</v>
      </c>
      <c r="E322" s="36">
        <v>1161.8166666666666</v>
      </c>
      <c r="F322" s="36">
        <v>1147.6333333333334</v>
      </c>
      <c r="G322" s="36">
        <v>1133.6166666666668</v>
      </c>
      <c r="H322" s="36">
        <v>1190.0166666666664</v>
      </c>
      <c r="I322" s="36">
        <v>1204.0333333333333</v>
      </c>
      <c r="J322" s="36">
        <v>1218.2166666666662</v>
      </c>
      <c r="K322" s="31">
        <v>1189.8499999999999</v>
      </c>
      <c r="L322" s="31">
        <v>1161.6500000000001</v>
      </c>
      <c r="M322" s="31">
        <v>0.70135000000000003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1416.75</v>
      </c>
      <c r="D323" s="36">
        <v>1415.8833333333332</v>
      </c>
      <c r="E323" s="36">
        <v>1401.8666666666663</v>
      </c>
      <c r="F323" s="36">
        <v>1386.9833333333331</v>
      </c>
      <c r="G323" s="36">
        <v>1372.9666666666662</v>
      </c>
      <c r="H323" s="36">
        <v>1430.7666666666664</v>
      </c>
      <c r="I323" s="36">
        <v>1444.7833333333333</v>
      </c>
      <c r="J323" s="36">
        <v>1459.6666666666665</v>
      </c>
      <c r="K323" s="31">
        <v>1429.9</v>
      </c>
      <c r="L323" s="31">
        <v>1401</v>
      </c>
      <c r="M323" s="31">
        <v>2.5484599999999999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53.6</v>
      </c>
      <c r="D324" s="36">
        <v>54.333333333333336</v>
      </c>
      <c r="E324" s="36">
        <v>52.216666666666669</v>
      </c>
      <c r="F324" s="36">
        <v>50.833333333333336</v>
      </c>
      <c r="G324" s="36">
        <v>48.716666666666669</v>
      </c>
      <c r="H324" s="36">
        <v>55.716666666666669</v>
      </c>
      <c r="I324" s="36">
        <v>57.833333333333329</v>
      </c>
      <c r="J324" s="36">
        <v>59.216666666666669</v>
      </c>
      <c r="K324" s="31">
        <v>56.45</v>
      </c>
      <c r="L324" s="31">
        <v>52.95</v>
      </c>
      <c r="M324" s="31">
        <v>41.780619999999999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59.1</v>
      </c>
      <c r="D325" s="36">
        <v>59.916666666666664</v>
      </c>
      <c r="E325" s="36">
        <v>57.983333333333327</v>
      </c>
      <c r="F325" s="36">
        <v>56.86666666666666</v>
      </c>
      <c r="G325" s="36">
        <v>54.933333333333323</v>
      </c>
      <c r="H325" s="36">
        <v>61.033333333333331</v>
      </c>
      <c r="I325" s="36">
        <v>62.966666666666669</v>
      </c>
      <c r="J325" s="36">
        <v>64.083333333333343</v>
      </c>
      <c r="K325" s="31">
        <v>61.85</v>
      </c>
      <c r="L325" s="31">
        <v>58.8</v>
      </c>
      <c r="M325" s="31">
        <v>62.323709999999998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1013.8</v>
      </c>
      <c r="D326" s="36">
        <v>1032.6666666666667</v>
      </c>
      <c r="E326" s="36">
        <v>971.33333333333348</v>
      </c>
      <c r="F326" s="36">
        <v>928.86666666666679</v>
      </c>
      <c r="G326" s="36">
        <v>867.53333333333353</v>
      </c>
      <c r="H326" s="36">
        <v>1075.1333333333334</v>
      </c>
      <c r="I326" s="36">
        <v>1136.4666666666669</v>
      </c>
      <c r="J326" s="36">
        <v>1178.9333333333334</v>
      </c>
      <c r="K326" s="31">
        <v>1094</v>
      </c>
      <c r="L326" s="31">
        <v>990.2</v>
      </c>
      <c r="M326" s="31">
        <v>18.752929999999999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2142.15</v>
      </c>
      <c r="D327" s="36">
        <v>2142.6</v>
      </c>
      <c r="E327" s="36">
        <v>2121.6999999999998</v>
      </c>
      <c r="F327" s="36">
        <v>2101.25</v>
      </c>
      <c r="G327" s="36">
        <v>2080.35</v>
      </c>
      <c r="H327" s="36">
        <v>2163.0499999999997</v>
      </c>
      <c r="I327" s="36">
        <v>2183.9500000000003</v>
      </c>
      <c r="J327" s="36">
        <v>2204.3999999999996</v>
      </c>
      <c r="K327" s="31">
        <v>2163.5</v>
      </c>
      <c r="L327" s="31">
        <v>2122.15</v>
      </c>
      <c r="M327" s="31">
        <v>1.36042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108583.8</v>
      </c>
      <c r="D328" s="36">
        <v>108736.2</v>
      </c>
      <c r="E328" s="36">
        <v>108197.4</v>
      </c>
      <c r="F328" s="36">
        <v>107811</v>
      </c>
      <c r="G328" s="36">
        <v>107272.2</v>
      </c>
      <c r="H328" s="36">
        <v>109122.59999999999</v>
      </c>
      <c r="I328" s="36">
        <v>109661.40000000001</v>
      </c>
      <c r="J328" s="36">
        <v>110047.79999999999</v>
      </c>
      <c r="K328" s="31">
        <v>109275</v>
      </c>
      <c r="L328" s="31">
        <v>108349.8</v>
      </c>
      <c r="M328" s="31">
        <v>3.1629999999999998E-2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2490.35</v>
      </c>
      <c r="D329" s="36">
        <v>2482.3000000000002</v>
      </c>
      <c r="E329" s="36">
        <v>2449.6000000000004</v>
      </c>
      <c r="F329" s="36">
        <v>2408.8500000000004</v>
      </c>
      <c r="G329" s="36">
        <v>2376.1500000000005</v>
      </c>
      <c r="H329" s="36">
        <v>2523.0500000000002</v>
      </c>
      <c r="I329" s="36">
        <v>2555.75</v>
      </c>
      <c r="J329" s="36">
        <v>2596.5</v>
      </c>
      <c r="K329" s="31">
        <v>2515</v>
      </c>
      <c r="L329" s="31">
        <v>2441.5500000000002</v>
      </c>
      <c r="M329" s="31">
        <v>1.5603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2387.85</v>
      </c>
      <c r="D330" s="36">
        <v>2377.5333333333333</v>
      </c>
      <c r="E330" s="36">
        <v>2348.1666666666665</v>
      </c>
      <c r="F330" s="36">
        <v>2308.4833333333331</v>
      </c>
      <c r="G330" s="36">
        <v>2279.1166666666663</v>
      </c>
      <c r="H330" s="36">
        <v>2417.2166666666667</v>
      </c>
      <c r="I330" s="36">
        <v>2446.5833333333335</v>
      </c>
      <c r="J330" s="36">
        <v>2486.2666666666669</v>
      </c>
      <c r="K330" s="31">
        <v>2406.9</v>
      </c>
      <c r="L330" s="31">
        <v>2337.85</v>
      </c>
      <c r="M330" s="31">
        <v>13.53736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1300.5999999999999</v>
      </c>
      <c r="D331" s="36">
        <v>1297.8166666666666</v>
      </c>
      <c r="E331" s="36">
        <v>1290.1333333333332</v>
      </c>
      <c r="F331" s="36">
        <v>1279.6666666666665</v>
      </c>
      <c r="G331" s="36">
        <v>1271.9833333333331</v>
      </c>
      <c r="H331" s="36">
        <v>1308.2833333333333</v>
      </c>
      <c r="I331" s="36">
        <v>1315.9666666666667</v>
      </c>
      <c r="J331" s="36">
        <v>1326.4333333333334</v>
      </c>
      <c r="K331" s="31">
        <v>1305.5</v>
      </c>
      <c r="L331" s="31">
        <v>1287.3499999999999</v>
      </c>
      <c r="M331" s="31">
        <v>1.96065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997.65</v>
      </c>
      <c r="D332" s="36">
        <v>996.98333333333323</v>
      </c>
      <c r="E332" s="36">
        <v>989.66666666666652</v>
      </c>
      <c r="F332" s="36">
        <v>981.68333333333328</v>
      </c>
      <c r="G332" s="36">
        <v>974.36666666666656</v>
      </c>
      <c r="H332" s="36">
        <v>1004.9666666666665</v>
      </c>
      <c r="I332" s="36">
        <v>1012.2833333333333</v>
      </c>
      <c r="J332" s="36">
        <v>1020.2666666666664</v>
      </c>
      <c r="K332" s="31">
        <v>1004.3</v>
      </c>
      <c r="L332" s="31">
        <v>989</v>
      </c>
      <c r="M332" s="31">
        <v>1.8188500000000001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741.55</v>
      </c>
      <c r="D333" s="36">
        <v>760.98333333333323</v>
      </c>
      <c r="E333" s="36">
        <v>712.06666666666649</v>
      </c>
      <c r="F333" s="36">
        <v>682.58333333333326</v>
      </c>
      <c r="G333" s="36">
        <v>633.66666666666652</v>
      </c>
      <c r="H333" s="36">
        <v>790.46666666666647</v>
      </c>
      <c r="I333" s="36">
        <v>839.38333333333321</v>
      </c>
      <c r="J333" s="36">
        <v>868.86666666666645</v>
      </c>
      <c r="K333" s="31">
        <v>809.9</v>
      </c>
      <c r="L333" s="31">
        <v>731.5</v>
      </c>
      <c r="M333" s="31">
        <v>16.24981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91.75</v>
      </c>
      <c r="D334" s="36">
        <v>91.983333333333334</v>
      </c>
      <c r="E334" s="36">
        <v>91.016666666666666</v>
      </c>
      <c r="F334" s="36">
        <v>90.283333333333331</v>
      </c>
      <c r="G334" s="36">
        <v>89.316666666666663</v>
      </c>
      <c r="H334" s="36">
        <v>92.716666666666669</v>
      </c>
      <c r="I334" s="36">
        <v>93.683333333333337</v>
      </c>
      <c r="J334" s="36">
        <v>94.416666666666671</v>
      </c>
      <c r="K334" s="31">
        <v>92.95</v>
      </c>
      <c r="L334" s="31">
        <v>91.25</v>
      </c>
      <c r="M334" s="31">
        <v>33.54448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3479.75</v>
      </c>
      <c r="D335" s="36">
        <v>3458.9166666666665</v>
      </c>
      <c r="E335" s="36">
        <v>3395.833333333333</v>
      </c>
      <c r="F335" s="36">
        <v>3311.9166666666665</v>
      </c>
      <c r="G335" s="36">
        <v>3248.833333333333</v>
      </c>
      <c r="H335" s="36">
        <v>3542.833333333333</v>
      </c>
      <c r="I335" s="36">
        <v>3605.9166666666661</v>
      </c>
      <c r="J335" s="36">
        <v>3689.833333333333</v>
      </c>
      <c r="K335" s="31">
        <v>3522</v>
      </c>
      <c r="L335" s="31">
        <v>3375</v>
      </c>
      <c r="M335" s="31">
        <v>7.6546500000000002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810</v>
      </c>
      <c r="D336" s="36">
        <v>808.56666666666661</v>
      </c>
      <c r="E336" s="36">
        <v>799.43333333333317</v>
      </c>
      <c r="F336" s="36">
        <v>788.86666666666656</v>
      </c>
      <c r="G336" s="36">
        <v>779.73333333333312</v>
      </c>
      <c r="H336" s="36">
        <v>819.13333333333321</v>
      </c>
      <c r="I336" s="36">
        <v>828.26666666666665</v>
      </c>
      <c r="J336" s="36">
        <v>838.83333333333326</v>
      </c>
      <c r="K336" s="31">
        <v>817.7</v>
      </c>
      <c r="L336" s="31">
        <v>798</v>
      </c>
      <c r="M336" s="31">
        <v>0.95599999999999996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65.95</v>
      </c>
      <c r="D337" s="36">
        <v>66.400000000000006</v>
      </c>
      <c r="E337" s="36">
        <v>65.150000000000006</v>
      </c>
      <c r="F337" s="36">
        <v>64.349999999999994</v>
      </c>
      <c r="G337" s="36">
        <v>63.099999999999994</v>
      </c>
      <c r="H337" s="36">
        <v>67.200000000000017</v>
      </c>
      <c r="I337" s="36">
        <v>68.450000000000017</v>
      </c>
      <c r="J337" s="36">
        <v>69.250000000000028</v>
      </c>
      <c r="K337" s="31">
        <v>67.650000000000006</v>
      </c>
      <c r="L337" s="31">
        <v>65.599999999999994</v>
      </c>
      <c r="M337" s="31">
        <v>239.32165000000001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141.15</v>
      </c>
      <c r="D338" s="36">
        <v>142.78333333333333</v>
      </c>
      <c r="E338" s="36">
        <v>138.91666666666666</v>
      </c>
      <c r="F338" s="36">
        <v>136.68333333333334</v>
      </c>
      <c r="G338" s="36">
        <v>132.81666666666666</v>
      </c>
      <c r="H338" s="36">
        <v>145.01666666666665</v>
      </c>
      <c r="I338" s="36">
        <v>148.88333333333333</v>
      </c>
      <c r="J338" s="36">
        <v>151.11666666666665</v>
      </c>
      <c r="K338" s="31">
        <v>146.65</v>
      </c>
      <c r="L338" s="31">
        <v>140.55000000000001</v>
      </c>
      <c r="M338" s="31">
        <v>33.403790000000001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23872.7</v>
      </c>
      <c r="D339" s="36">
        <v>23950.916666666668</v>
      </c>
      <c r="E339" s="36">
        <v>23701.783333333336</v>
      </c>
      <c r="F339" s="36">
        <v>23530.866666666669</v>
      </c>
      <c r="G339" s="36">
        <v>23281.733333333337</v>
      </c>
      <c r="H339" s="36">
        <v>24121.833333333336</v>
      </c>
      <c r="I339" s="36">
        <v>24370.966666666667</v>
      </c>
      <c r="J339" s="36">
        <v>24541.883333333335</v>
      </c>
      <c r="K339" s="31">
        <v>24200.05</v>
      </c>
      <c r="L339" s="31">
        <v>23780</v>
      </c>
      <c r="M339" s="31">
        <v>0.63690000000000002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67.05</v>
      </c>
      <c r="D340" s="36">
        <v>67.566666666666663</v>
      </c>
      <c r="E340" s="36">
        <v>66.183333333333323</v>
      </c>
      <c r="F340" s="36">
        <v>65.316666666666663</v>
      </c>
      <c r="G340" s="36">
        <v>63.933333333333323</v>
      </c>
      <c r="H340" s="36">
        <v>68.433333333333323</v>
      </c>
      <c r="I340" s="36">
        <v>69.816666666666649</v>
      </c>
      <c r="J340" s="36">
        <v>70.683333333333323</v>
      </c>
      <c r="K340" s="31">
        <v>68.95</v>
      </c>
      <c r="L340" s="31">
        <v>66.7</v>
      </c>
      <c r="M340" s="31">
        <v>11.993729999999999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49.5</v>
      </c>
      <c r="D341" s="36">
        <v>49.716666666666669</v>
      </c>
      <c r="E341" s="36">
        <v>48.983333333333334</v>
      </c>
      <c r="F341" s="36">
        <v>48.466666666666669</v>
      </c>
      <c r="G341" s="36">
        <v>47.733333333333334</v>
      </c>
      <c r="H341" s="36">
        <v>50.233333333333334</v>
      </c>
      <c r="I341" s="36">
        <v>50.966666666666669</v>
      </c>
      <c r="J341" s="36">
        <v>51.483333333333334</v>
      </c>
      <c r="K341" s="31">
        <v>50.45</v>
      </c>
      <c r="L341" s="31">
        <v>49.2</v>
      </c>
      <c r="M341" s="31">
        <v>170.53951000000001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383.9</v>
      </c>
      <c r="D342" s="36">
        <v>384</v>
      </c>
      <c r="E342" s="36">
        <v>376.45</v>
      </c>
      <c r="F342" s="36">
        <v>369</v>
      </c>
      <c r="G342" s="36">
        <v>361.45</v>
      </c>
      <c r="H342" s="36">
        <v>391.45</v>
      </c>
      <c r="I342" s="36">
        <v>398.99999999999994</v>
      </c>
      <c r="J342" s="36">
        <v>406.45</v>
      </c>
      <c r="K342" s="31">
        <v>391.55</v>
      </c>
      <c r="L342" s="31">
        <v>376.55</v>
      </c>
      <c r="M342" s="31">
        <v>5.63218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135.05000000000001</v>
      </c>
      <c r="D343" s="36">
        <v>134</v>
      </c>
      <c r="E343" s="36">
        <v>132.5</v>
      </c>
      <c r="F343" s="36">
        <v>129.94999999999999</v>
      </c>
      <c r="G343" s="36">
        <v>128.44999999999999</v>
      </c>
      <c r="H343" s="36">
        <v>136.55000000000001</v>
      </c>
      <c r="I343" s="36">
        <v>138.05000000000001</v>
      </c>
      <c r="J343" s="36">
        <v>140.60000000000002</v>
      </c>
      <c r="K343" s="31">
        <v>135.5</v>
      </c>
      <c r="L343" s="31">
        <v>131.44999999999999</v>
      </c>
      <c r="M343" s="31">
        <v>15.852309999999999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153.65</v>
      </c>
      <c r="D344" s="36">
        <v>153.9</v>
      </c>
      <c r="E344" s="36">
        <v>152.5</v>
      </c>
      <c r="F344" s="36">
        <v>151.35</v>
      </c>
      <c r="G344" s="36">
        <v>149.94999999999999</v>
      </c>
      <c r="H344" s="36">
        <v>155.05000000000001</v>
      </c>
      <c r="I344" s="36">
        <v>156.45000000000005</v>
      </c>
      <c r="J344" s="36">
        <v>157.60000000000002</v>
      </c>
      <c r="K344" s="31">
        <v>155.30000000000001</v>
      </c>
      <c r="L344" s="31">
        <v>152.75</v>
      </c>
      <c r="M344" s="31">
        <v>45.802340000000001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39.4</v>
      </c>
      <c r="D345" s="36">
        <v>39.733333333333327</v>
      </c>
      <c r="E345" s="36">
        <v>38.916666666666657</v>
      </c>
      <c r="F345" s="36">
        <v>38.43333333333333</v>
      </c>
      <c r="G345" s="36">
        <v>37.61666666666666</v>
      </c>
      <c r="H345" s="36">
        <v>40.216666666666654</v>
      </c>
      <c r="I345" s="36">
        <v>41.033333333333331</v>
      </c>
      <c r="J345" s="36">
        <v>41.516666666666652</v>
      </c>
      <c r="K345" s="31">
        <v>40.549999999999997</v>
      </c>
      <c r="L345" s="31">
        <v>39.25</v>
      </c>
      <c r="M345" s="31">
        <v>47.984879999999997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216.6</v>
      </c>
      <c r="D346" s="36">
        <v>218.56666666666669</v>
      </c>
      <c r="E346" s="36">
        <v>214.03333333333339</v>
      </c>
      <c r="F346" s="36">
        <v>211.4666666666667</v>
      </c>
      <c r="G346" s="36">
        <v>206.93333333333339</v>
      </c>
      <c r="H346" s="36">
        <v>221.13333333333338</v>
      </c>
      <c r="I346" s="36">
        <v>225.66666666666669</v>
      </c>
      <c r="J346" s="36">
        <v>228.23333333333338</v>
      </c>
      <c r="K346" s="31">
        <v>223.1</v>
      </c>
      <c r="L346" s="31">
        <v>216</v>
      </c>
      <c r="M346" s="31">
        <v>3.0076399999999999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232.6</v>
      </c>
      <c r="D347" s="36">
        <v>233.79999999999998</v>
      </c>
      <c r="E347" s="36">
        <v>230.89999999999998</v>
      </c>
      <c r="F347" s="36">
        <v>229.2</v>
      </c>
      <c r="G347" s="36">
        <v>226.29999999999998</v>
      </c>
      <c r="H347" s="36">
        <v>235.49999999999997</v>
      </c>
      <c r="I347" s="36">
        <v>238.4</v>
      </c>
      <c r="J347" s="36">
        <v>240.09999999999997</v>
      </c>
      <c r="K347" s="31">
        <v>236.7</v>
      </c>
      <c r="L347" s="31">
        <v>232.1</v>
      </c>
      <c r="M347" s="31">
        <v>67.180589999999995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338.35</v>
      </c>
      <c r="D348" s="36">
        <v>339.48333333333335</v>
      </c>
      <c r="E348" s="36">
        <v>333.9666666666667</v>
      </c>
      <c r="F348" s="36">
        <v>329.58333333333337</v>
      </c>
      <c r="G348" s="36">
        <v>324.06666666666672</v>
      </c>
      <c r="H348" s="36">
        <v>343.86666666666667</v>
      </c>
      <c r="I348" s="36">
        <v>349.38333333333333</v>
      </c>
      <c r="J348" s="36">
        <v>353.76666666666665</v>
      </c>
      <c r="K348" s="31">
        <v>345</v>
      </c>
      <c r="L348" s="31">
        <v>335.1</v>
      </c>
      <c r="M348" s="31">
        <v>1.91875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1164.7</v>
      </c>
      <c r="D349" s="36">
        <v>1160.3666666666668</v>
      </c>
      <c r="E349" s="36">
        <v>1139.3333333333335</v>
      </c>
      <c r="F349" s="36">
        <v>1113.9666666666667</v>
      </c>
      <c r="G349" s="36">
        <v>1092.9333333333334</v>
      </c>
      <c r="H349" s="36">
        <v>1185.7333333333336</v>
      </c>
      <c r="I349" s="36">
        <v>1206.7666666666669</v>
      </c>
      <c r="J349" s="36">
        <v>1232.1333333333337</v>
      </c>
      <c r="K349" s="31">
        <v>1181.4000000000001</v>
      </c>
      <c r="L349" s="31">
        <v>1135</v>
      </c>
      <c r="M349" s="31">
        <v>11.14156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186.7</v>
      </c>
      <c r="D350" s="36">
        <v>186.85</v>
      </c>
      <c r="E350" s="36">
        <v>184.89999999999998</v>
      </c>
      <c r="F350" s="36">
        <v>183.1</v>
      </c>
      <c r="G350" s="36">
        <v>181.14999999999998</v>
      </c>
      <c r="H350" s="36">
        <v>188.64999999999998</v>
      </c>
      <c r="I350" s="36">
        <v>190.59999999999997</v>
      </c>
      <c r="J350" s="36">
        <v>192.39999999999998</v>
      </c>
      <c r="K350" s="31">
        <v>188.8</v>
      </c>
      <c r="L350" s="31">
        <v>185.05</v>
      </c>
      <c r="M350" s="31">
        <v>91.678690000000003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301.7</v>
      </c>
      <c r="D351" s="36">
        <v>302.68333333333334</v>
      </c>
      <c r="E351" s="36">
        <v>297.86666666666667</v>
      </c>
      <c r="F351" s="36">
        <v>294.03333333333336</v>
      </c>
      <c r="G351" s="36">
        <v>289.2166666666667</v>
      </c>
      <c r="H351" s="36">
        <v>306.51666666666665</v>
      </c>
      <c r="I351" s="36">
        <v>311.33333333333337</v>
      </c>
      <c r="J351" s="36">
        <v>315.16666666666663</v>
      </c>
      <c r="K351" s="31">
        <v>307.5</v>
      </c>
      <c r="L351" s="31">
        <v>298.85000000000002</v>
      </c>
      <c r="M351" s="31">
        <v>12.4541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1164.5999999999999</v>
      </c>
      <c r="D352" s="36">
        <v>1165.55</v>
      </c>
      <c r="E352" s="36">
        <v>1136.0999999999999</v>
      </c>
      <c r="F352" s="36">
        <v>1107.5999999999999</v>
      </c>
      <c r="G352" s="36">
        <v>1078.1499999999999</v>
      </c>
      <c r="H352" s="36">
        <v>1194.05</v>
      </c>
      <c r="I352" s="36">
        <v>1223.5000000000002</v>
      </c>
      <c r="J352" s="36">
        <v>1252</v>
      </c>
      <c r="K352" s="31">
        <v>1195</v>
      </c>
      <c r="L352" s="31">
        <v>1137.05</v>
      </c>
      <c r="M352" s="31">
        <v>7.72933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913.35</v>
      </c>
      <c r="D353" s="36">
        <v>916.43333333333339</v>
      </c>
      <c r="E353" s="36">
        <v>904.91666666666674</v>
      </c>
      <c r="F353" s="36">
        <v>896.48333333333335</v>
      </c>
      <c r="G353" s="36">
        <v>884.9666666666667</v>
      </c>
      <c r="H353" s="36">
        <v>924.86666666666679</v>
      </c>
      <c r="I353" s="36">
        <v>936.38333333333344</v>
      </c>
      <c r="J353" s="36">
        <v>944.81666666666683</v>
      </c>
      <c r="K353" s="31">
        <v>927.95</v>
      </c>
      <c r="L353" s="31">
        <v>908</v>
      </c>
      <c r="M353" s="31">
        <v>16.18045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3916.05</v>
      </c>
      <c r="D354" s="36">
        <v>3912.1333333333332</v>
      </c>
      <c r="E354" s="36">
        <v>3875.1666666666665</v>
      </c>
      <c r="F354" s="36">
        <v>3834.2833333333333</v>
      </c>
      <c r="G354" s="36">
        <v>3797.3166666666666</v>
      </c>
      <c r="H354" s="36">
        <v>3953.0166666666664</v>
      </c>
      <c r="I354" s="36">
        <v>3989.9833333333336</v>
      </c>
      <c r="J354" s="36">
        <v>4030.8666666666663</v>
      </c>
      <c r="K354" s="31">
        <v>3949.1</v>
      </c>
      <c r="L354" s="31">
        <v>3871.25</v>
      </c>
      <c r="M354" s="31">
        <v>0.55212000000000006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214.2</v>
      </c>
      <c r="D355" s="36">
        <v>215.36666666666667</v>
      </c>
      <c r="E355" s="36">
        <v>212.33333333333334</v>
      </c>
      <c r="F355" s="36">
        <v>210.46666666666667</v>
      </c>
      <c r="G355" s="36">
        <v>207.43333333333334</v>
      </c>
      <c r="H355" s="36">
        <v>217.23333333333335</v>
      </c>
      <c r="I355" s="36">
        <v>220.26666666666665</v>
      </c>
      <c r="J355" s="36">
        <v>222.13333333333335</v>
      </c>
      <c r="K355" s="31">
        <v>218.4</v>
      </c>
      <c r="L355" s="31">
        <v>213.5</v>
      </c>
      <c r="M355" s="31">
        <v>0.75017999999999996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37417.85</v>
      </c>
      <c r="D356" s="36">
        <v>37562.416666666664</v>
      </c>
      <c r="E356" s="36">
        <v>37205.433333333327</v>
      </c>
      <c r="F356" s="36">
        <v>36993.016666666663</v>
      </c>
      <c r="G356" s="36">
        <v>36636.033333333326</v>
      </c>
      <c r="H356" s="36">
        <v>37774.833333333328</v>
      </c>
      <c r="I356" s="36">
        <v>38131.816666666666</v>
      </c>
      <c r="J356" s="36">
        <v>38344.23333333333</v>
      </c>
      <c r="K356" s="31">
        <v>37919.4</v>
      </c>
      <c r="L356" s="31">
        <v>37350</v>
      </c>
      <c r="M356" s="31">
        <v>0.21565999999999999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1346.85</v>
      </c>
      <c r="D357" s="36">
        <v>1374.5333333333335</v>
      </c>
      <c r="E357" s="36">
        <v>1312.8166666666671</v>
      </c>
      <c r="F357" s="36">
        <v>1278.7833333333335</v>
      </c>
      <c r="G357" s="36">
        <v>1217.0666666666671</v>
      </c>
      <c r="H357" s="36">
        <v>1408.5666666666671</v>
      </c>
      <c r="I357" s="36">
        <v>1470.2833333333338</v>
      </c>
      <c r="J357" s="36">
        <v>1504.3166666666671</v>
      </c>
      <c r="K357" s="31">
        <v>1436.25</v>
      </c>
      <c r="L357" s="31">
        <v>1340.5</v>
      </c>
      <c r="M357" s="31">
        <v>18.437110000000001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702.5</v>
      </c>
      <c r="D358" s="36">
        <v>701.91666666666663</v>
      </c>
      <c r="E358" s="36">
        <v>691.18333333333328</v>
      </c>
      <c r="F358" s="36">
        <v>679.86666666666667</v>
      </c>
      <c r="G358" s="36">
        <v>669.13333333333333</v>
      </c>
      <c r="H358" s="36">
        <v>713.23333333333323</v>
      </c>
      <c r="I358" s="36">
        <v>723.96666666666658</v>
      </c>
      <c r="J358" s="36">
        <v>735.28333333333319</v>
      </c>
      <c r="K358" s="31">
        <v>712.65</v>
      </c>
      <c r="L358" s="31">
        <v>690.6</v>
      </c>
      <c r="M358" s="31">
        <v>6.5434099999999997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199.2</v>
      </c>
      <c r="D359" s="36">
        <v>200.03333333333333</v>
      </c>
      <c r="E359" s="36">
        <v>196.66666666666666</v>
      </c>
      <c r="F359" s="36">
        <v>194.13333333333333</v>
      </c>
      <c r="G359" s="36">
        <v>190.76666666666665</v>
      </c>
      <c r="H359" s="36">
        <v>202.56666666666666</v>
      </c>
      <c r="I359" s="36">
        <v>205.93333333333334</v>
      </c>
      <c r="J359" s="36">
        <v>208.46666666666667</v>
      </c>
      <c r="K359" s="31">
        <v>203.4</v>
      </c>
      <c r="L359" s="31">
        <v>197.5</v>
      </c>
      <c r="M359" s="31">
        <v>17.863990000000001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6211</v>
      </c>
      <c r="D360" s="36">
        <v>6199.8666666666659</v>
      </c>
      <c r="E360" s="36">
        <v>6141.7333333333318</v>
      </c>
      <c r="F360" s="36">
        <v>6072.4666666666662</v>
      </c>
      <c r="G360" s="36">
        <v>6014.3333333333321</v>
      </c>
      <c r="H360" s="36">
        <v>6269.1333333333314</v>
      </c>
      <c r="I360" s="36">
        <v>6327.2666666666646</v>
      </c>
      <c r="J360" s="36">
        <v>6396.533333333331</v>
      </c>
      <c r="K360" s="31">
        <v>6258</v>
      </c>
      <c r="L360" s="31">
        <v>6130.6</v>
      </c>
      <c r="M360" s="31">
        <v>3.9446300000000001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193.75</v>
      </c>
      <c r="D361" s="36">
        <v>196.29999999999998</v>
      </c>
      <c r="E361" s="36">
        <v>190.79999999999995</v>
      </c>
      <c r="F361" s="36">
        <v>187.84999999999997</v>
      </c>
      <c r="G361" s="36">
        <v>182.34999999999994</v>
      </c>
      <c r="H361" s="36">
        <v>199.24999999999997</v>
      </c>
      <c r="I361" s="36">
        <v>204.75000000000003</v>
      </c>
      <c r="J361" s="36">
        <v>207.7</v>
      </c>
      <c r="K361" s="31">
        <v>201.8</v>
      </c>
      <c r="L361" s="31">
        <v>193.35</v>
      </c>
      <c r="M361" s="31">
        <v>103.96821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3883.25</v>
      </c>
      <c r="D362" s="36">
        <v>3897.1</v>
      </c>
      <c r="E362" s="36">
        <v>3846.5499999999997</v>
      </c>
      <c r="F362" s="36">
        <v>3809.85</v>
      </c>
      <c r="G362" s="36">
        <v>3759.2999999999997</v>
      </c>
      <c r="H362" s="36">
        <v>3933.7999999999997</v>
      </c>
      <c r="I362" s="36">
        <v>3984.35</v>
      </c>
      <c r="J362" s="36">
        <v>4021.0499999999997</v>
      </c>
      <c r="K362" s="31">
        <v>3947.65</v>
      </c>
      <c r="L362" s="31">
        <v>3860.4</v>
      </c>
      <c r="M362" s="31">
        <v>0.15275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1894.8</v>
      </c>
      <c r="D363" s="36">
        <v>1873.3333333333333</v>
      </c>
      <c r="E363" s="36">
        <v>1841.6666666666665</v>
      </c>
      <c r="F363" s="36">
        <v>1788.5333333333333</v>
      </c>
      <c r="G363" s="36">
        <v>1756.8666666666666</v>
      </c>
      <c r="H363" s="36">
        <v>1926.4666666666665</v>
      </c>
      <c r="I363" s="36">
        <v>1958.133333333333</v>
      </c>
      <c r="J363" s="36">
        <v>2011.2666666666664</v>
      </c>
      <c r="K363" s="31">
        <v>1905</v>
      </c>
      <c r="L363" s="31">
        <v>1820.2</v>
      </c>
      <c r="M363" s="31">
        <v>3.6989299999999998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3380.55</v>
      </c>
      <c r="D364" s="36">
        <v>3381.8333333333335</v>
      </c>
      <c r="E364" s="36">
        <v>3353.7166666666672</v>
      </c>
      <c r="F364" s="36">
        <v>3326.8833333333337</v>
      </c>
      <c r="G364" s="36">
        <v>3298.7666666666673</v>
      </c>
      <c r="H364" s="36">
        <v>3408.666666666667</v>
      </c>
      <c r="I364" s="36">
        <v>3436.7833333333328</v>
      </c>
      <c r="J364" s="36">
        <v>3463.6166666666668</v>
      </c>
      <c r="K364" s="31">
        <v>3409.95</v>
      </c>
      <c r="L364" s="31">
        <v>3355</v>
      </c>
      <c r="M364" s="31">
        <v>2.6640700000000002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2406.35</v>
      </c>
      <c r="D365" s="36">
        <v>2424.3333333333335</v>
      </c>
      <c r="E365" s="36">
        <v>2383.666666666667</v>
      </c>
      <c r="F365" s="36">
        <v>2360.9833333333336</v>
      </c>
      <c r="G365" s="36">
        <v>2320.3166666666671</v>
      </c>
      <c r="H365" s="36">
        <v>2447.0166666666669</v>
      </c>
      <c r="I365" s="36">
        <v>2487.6833333333338</v>
      </c>
      <c r="J365" s="36">
        <v>2510.3666666666668</v>
      </c>
      <c r="K365" s="31">
        <v>2465</v>
      </c>
      <c r="L365" s="31">
        <v>2401.65</v>
      </c>
      <c r="M365" s="31">
        <v>5.6567600000000002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966.75</v>
      </c>
      <c r="D366" s="36">
        <v>971.98333333333323</v>
      </c>
      <c r="E366" s="36">
        <v>960.01666666666642</v>
      </c>
      <c r="F366" s="36">
        <v>953.28333333333319</v>
      </c>
      <c r="G366" s="36">
        <v>941.31666666666638</v>
      </c>
      <c r="H366" s="36">
        <v>978.71666666666647</v>
      </c>
      <c r="I366" s="36">
        <v>990.68333333333339</v>
      </c>
      <c r="J366" s="36">
        <v>997.41666666666652</v>
      </c>
      <c r="K366" s="31">
        <v>983.95</v>
      </c>
      <c r="L366" s="31">
        <v>965.25</v>
      </c>
      <c r="M366" s="31">
        <v>3.6774900000000001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106.6</v>
      </c>
      <c r="D367" s="36">
        <v>105.41666666666667</v>
      </c>
      <c r="E367" s="36">
        <v>103.63333333333334</v>
      </c>
      <c r="F367" s="36">
        <v>100.66666666666667</v>
      </c>
      <c r="G367" s="36">
        <v>98.88333333333334</v>
      </c>
      <c r="H367" s="36">
        <v>108.38333333333334</v>
      </c>
      <c r="I367" s="36">
        <v>110.16666666666667</v>
      </c>
      <c r="J367" s="36">
        <v>113.13333333333334</v>
      </c>
      <c r="K367" s="31">
        <v>107.2</v>
      </c>
      <c r="L367" s="31">
        <v>102.45</v>
      </c>
      <c r="M367" s="31">
        <v>202.39053999999999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713.5</v>
      </c>
      <c r="D368" s="36">
        <v>721.16666666666663</v>
      </c>
      <c r="E368" s="36">
        <v>702.33333333333326</v>
      </c>
      <c r="F368" s="36">
        <v>691.16666666666663</v>
      </c>
      <c r="G368" s="36">
        <v>672.33333333333326</v>
      </c>
      <c r="H368" s="36">
        <v>732.33333333333326</v>
      </c>
      <c r="I368" s="36">
        <v>751.16666666666652</v>
      </c>
      <c r="J368" s="36">
        <v>762.33333333333326</v>
      </c>
      <c r="K368" s="31">
        <v>740</v>
      </c>
      <c r="L368" s="31">
        <v>710</v>
      </c>
      <c r="M368" s="31">
        <v>4.4154299999999997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323.7</v>
      </c>
      <c r="D369" s="36">
        <v>326.63333333333333</v>
      </c>
      <c r="E369" s="36">
        <v>319.56666666666666</v>
      </c>
      <c r="F369" s="36">
        <v>315.43333333333334</v>
      </c>
      <c r="G369" s="36">
        <v>308.36666666666667</v>
      </c>
      <c r="H369" s="36">
        <v>330.76666666666665</v>
      </c>
      <c r="I369" s="36">
        <v>337.83333333333326</v>
      </c>
      <c r="J369" s="36">
        <v>341.96666666666664</v>
      </c>
      <c r="K369" s="31">
        <v>333.7</v>
      </c>
      <c r="L369" s="31">
        <v>322.5</v>
      </c>
      <c r="M369" s="31">
        <v>2.6893500000000001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1401.4</v>
      </c>
      <c r="D370" s="36">
        <v>1402.9166666666667</v>
      </c>
      <c r="E370" s="36">
        <v>1380.9333333333334</v>
      </c>
      <c r="F370" s="36">
        <v>1360.4666666666667</v>
      </c>
      <c r="G370" s="36">
        <v>1338.4833333333333</v>
      </c>
      <c r="H370" s="36">
        <v>1423.3833333333334</v>
      </c>
      <c r="I370" s="36">
        <v>1445.3666666666666</v>
      </c>
      <c r="J370" s="36">
        <v>1465.8333333333335</v>
      </c>
      <c r="K370" s="31">
        <v>1424.9</v>
      </c>
      <c r="L370" s="31">
        <v>1382.45</v>
      </c>
      <c r="M370" s="31">
        <v>0.30581000000000003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4900.6499999999996</v>
      </c>
      <c r="D371" s="36">
        <v>4918.8166666666666</v>
      </c>
      <c r="E371" s="36">
        <v>4872.6333333333332</v>
      </c>
      <c r="F371" s="36">
        <v>4844.6166666666668</v>
      </c>
      <c r="G371" s="36">
        <v>4798.4333333333334</v>
      </c>
      <c r="H371" s="36">
        <v>4946.833333333333</v>
      </c>
      <c r="I371" s="36">
        <v>4993.0166666666655</v>
      </c>
      <c r="J371" s="36">
        <v>5021.0333333333328</v>
      </c>
      <c r="K371" s="31">
        <v>4965</v>
      </c>
      <c r="L371" s="31">
        <v>4890.8</v>
      </c>
      <c r="M371" s="31">
        <v>3.8577900000000001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1012.55</v>
      </c>
      <c r="D372" s="36">
        <v>1018.2333333333332</v>
      </c>
      <c r="E372" s="36">
        <v>1004.3166666666664</v>
      </c>
      <c r="F372" s="36">
        <v>996.08333333333314</v>
      </c>
      <c r="G372" s="36">
        <v>982.16666666666629</v>
      </c>
      <c r="H372" s="36">
        <v>1026.4666666666665</v>
      </c>
      <c r="I372" s="36">
        <v>1040.3833333333332</v>
      </c>
      <c r="J372" s="36">
        <v>1048.6166666666666</v>
      </c>
      <c r="K372" s="31">
        <v>1032.1500000000001</v>
      </c>
      <c r="L372" s="31">
        <v>1010</v>
      </c>
      <c r="M372" s="31">
        <v>0.60402999999999996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352.95</v>
      </c>
      <c r="D373" s="36">
        <v>353.09999999999997</v>
      </c>
      <c r="E373" s="36">
        <v>349.39999999999992</v>
      </c>
      <c r="F373" s="36">
        <v>345.84999999999997</v>
      </c>
      <c r="G373" s="36">
        <v>342.14999999999992</v>
      </c>
      <c r="H373" s="36">
        <v>356.64999999999992</v>
      </c>
      <c r="I373" s="36">
        <v>360.34999999999997</v>
      </c>
      <c r="J373" s="36">
        <v>363.89999999999992</v>
      </c>
      <c r="K373" s="31">
        <v>356.8</v>
      </c>
      <c r="L373" s="31">
        <v>349.55</v>
      </c>
      <c r="M373" s="31">
        <v>10.0548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242.2</v>
      </c>
      <c r="D374" s="36">
        <v>243.08333333333334</v>
      </c>
      <c r="E374" s="36">
        <v>236.9666666666667</v>
      </c>
      <c r="F374" s="36">
        <v>231.73333333333335</v>
      </c>
      <c r="G374" s="36">
        <v>225.6166666666667</v>
      </c>
      <c r="H374" s="36">
        <v>248.31666666666669</v>
      </c>
      <c r="I374" s="36">
        <v>254.43333333333331</v>
      </c>
      <c r="J374" s="36">
        <v>259.66666666666669</v>
      </c>
      <c r="K374" s="31">
        <v>249.2</v>
      </c>
      <c r="L374" s="31">
        <v>237.85</v>
      </c>
      <c r="M374" s="31">
        <v>114.85017000000001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200.95</v>
      </c>
      <c r="D375" s="36">
        <v>201.26666666666665</v>
      </c>
      <c r="E375" s="36">
        <v>200.18333333333331</v>
      </c>
      <c r="F375" s="36">
        <v>199.41666666666666</v>
      </c>
      <c r="G375" s="36">
        <v>198.33333333333331</v>
      </c>
      <c r="H375" s="36">
        <v>202.0333333333333</v>
      </c>
      <c r="I375" s="36">
        <v>203.11666666666667</v>
      </c>
      <c r="J375" s="36">
        <v>203.8833333333333</v>
      </c>
      <c r="K375" s="31">
        <v>202.35</v>
      </c>
      <c r="L375" s="31">
        <v>200.5</v>
      </c>
      <c r="M375" s="31">
        <v>55.986150000000002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534.1</v>
      </c>
      <c r="D376" s="36">
        <v>530.91666666666663</v>
      </c>
      <c r="E376" s="36">
        <v>526.0333333333333</v>
      </c>
      <c r="F376" s="36">
        <v>517.9666666666667</v>
      </c>
      <c r="G376" s="36">
        <v>513.08333333333337</v>
      </c>
      <c r="H376" s="36">
        <v>538.98333333333323</v>
      </c>
      <c r="I376" s="36">
        <v>543.86666666666667</v>
      </c>
      <c r="J376" s="36">
        <v>551.93333333333317</v>
      </c>
      <c r="K376" s="31">
        <v>535.79999999999995</v>
      </c>
      <c r="L376" s="31">
        <v>522.85</v>
      </c>
      <c r="M376" s="31">
        <v>7.8746200000000002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749.85</v>
      </c>
      <c r="D377" s="36">
        <v>753.94999999999993</v>
      </c>
      <c r="E377" s="36">
        <v>733.89999999999986</v>
      </c>
      <c r="F377" s="36">
        <v>717.94999999999993</v>
      </c>
      <c r="G377" s="36">
        <v>697.89999999999986</v>
      </c>
      <c r="H377" s="36">
        <v>769.89999999999986</v>
      </c>
      <c r="I377" s="36">
        <v>789.94999999999982</v>
      </c>
      <c r="J377" s="36">
        <v>805.89999999999986</v>
      </c>
      <c r="K377" s="31">
        <v>774</v>
      </c>
      <c r="L377" s="31">
        <v>738</v>
      </c>
      <c r="M377" s="31">
        <v>12.972329999999999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622.75</v>
      </c>
      <c r="D378" s="36">
        <v>626.41666666666663</v>
      </c>
      <c r="E378" s="36">
        <v>614.33333333333326</v>
      </c>
      <c r="F378" s="36">
        <v>605.91666666666663</v>
      </c>
      <c r="G378" s="36">
        <v>593.83333333333326</v>
      </c>
      <c r="H378" s="36">
        <v>634.83333333333326</v>
      </c>
      <c r="I378" s="36">
        <v>646.91666666666652</v>
      </c>
      <c r="J378" s="36">
        <v>655.33333333333326</v>
      </c>
      <c r="K378" s="31">
        <v>638.5</v>
      </c>
      <c r="L378" s="31">
        <v>618</v>
      </c>
      <c r="M378" s="31">
        <v>1.89923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137.15</v>
      </c>
      <c r="D379" s="36">
        <v>137.54999999999998</v>
      </c>
      <c r="E379" s="36">
        <v>135.19999999999996</v>
      </c>
      <c r="F379" s="36">
        <v>133.24999999999997</v>
      </c>
      <c r="G379" s="36">
        <v>130.89999999999995</v>
      </c>
      <c r="H379" s="36">
        <v>139.49999999999997</v>
      </c>
      <c r="I379" s="36">
        <v>141.85</v>
      </c>
      <c r="J379" s="36">
        <v>143.79999999999998</v>
      </c>
      <c r="K379" s="31">
        <v>139.9</v>
      </c>
      <c r="L379" s="31">
        <v>135.6</v>
      </c>
      <c r="M379" s="31">
        <v>5.2160599999999997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17816.099999999999</v>
      </c>
      <c r="D380" s="36">
        <v>17701.016666666666</v>
      </c>
      <c r="E380" s="36">
        <v>17502.133333333331</v>
      </c>
      <c r="F380" s="36">
        <v>17188.166666666664</v>
      </c>
      <c r="G380" s="36">
        <v>16989.283333333329</v>
      </c>
      <c r="H380" s="36">
        <v>18014.983333333334</v>
      </c>
      <c r="I380" s="36">
        <v>18213.866666666672</v>
      </c>
      <c r="J380" s="36">
        <v>18527.833333333336</v>
      </c>
      <c r="K380" s="31">
        <v>17899.900000000001</v>
      </c>
      <c r="L380" s="31">
        <v>17387.05</v>
      </c>
      <c r="M380" s="31">
        <v>0.27495999999999998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72.900000000000006</v>
      </c>
      <c r="D381" s="36">
        <v>73.3</v>
      </c>
      <c r="E381" s="36">
        <v>72.25</v>
      </c>
      <c r="F381" s="36">
        <v>71.600000000000009</v>
      </c>
      <c r="G381" s="36">
        <v>70.550000000000011</v>
      </c>
      <c r="H381" s="36">
        <v>73.949999999999989</v>
      </c>
      <c r="I381" s="36">
        <v>74.999999999999972</v>
      </c>
      <c r="J381" s="36">
        <v>75.649999999999977</v>
      </c>
      <c r="K381" s="31">
        <v>74.349999999999994</v>
      </c>
      <c r="L381" s="31">
        <v>72.650000000000006</v>
      </c>
      <c r="M381" s="31">
        <v>393.44724000000002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1599.65</v>
      </c>
      <c r="D382" s="36">
        <v>1603.1333333333332</v>
      </c>
      <c r="E382" s="36">
        <v>1590.7666666666664</v>
      </c>
      <c r="F382" s="36">
        <v>1581.8833333333332</v>
      </c>
      <c r="G382" s="36">
        <v>1569.5166666666664</v>
      </c>
      <c r="H382" s="36">
        <v>1612.0166666666664</v>
      </c>
      <c r="I382" s="36">
        <v>1624.3833333333332</v>
      </c>
      <c r="J382" s="36">
        <v>1633.2666666666664</v>
      </c>
      <c r="K382" s="31">
        <v>1615.5</v>
      </c>
      <c r="L382" s="31">
        <v>1594.25</v>
      </c>
      <c r="M382" s="31">
        <v>4.0553100000000004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420.05</v>
      </c>
      <c r="D383" s="36">
        <v>421.05</v>
      </c>
      <c r="E383" s="36">
        <v>417.3</v>
      </c>
      <c r="F383" s="36">
        <v>414.55</v>
      </c>
      <c r="G383" s="36">
        <v>410.8</v>
      </c>
      <c r="H383" s="36">
        <v>423.8</v>
      </c>
      <c r="I383" s="36">
        <v>427.55</v>
      </c>
      <c r="J383" s="36">
        <v>430.3</v>
      </c>
      <c r="K383" s="31">
        <v>424.8</v>
      </c>
      <c r="L383" s="31">
        <v>418.3</v>
      </c>
      <c r="M383" s="31">
        <v>0.6764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1223.4000000000001</v>
      </c>
      <c r="D384" s="36">
        <v>1230</v>
      </c>
      <c r="E384" s="36">
        <v>1211.45</v>
      </c>
      <c r="F384" s="36">
        <v>1199.5</v>
      </c>
      <c r="G384" s="36">
        <v>1180.95</v>
      </c>
      <c r="H384" s="36">
        <v>1241.95</v>
      </c>
      <c r="I384" s="36">
        <v>1260.5000000000002</v>
      </c>
      <c r="J384" s="36">
        <v>1272.45</v>
      </c>
      <c r="K384" s="31">
        <v>1248.55</v>
      </c>
      <c r="L384" s="31">
        <v>1218.05</v>
      </c>
      <c r="M384" s="31">
        <v>1.41751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153</v>
      </c>
      <c r="D385" s="36">
        <v>153.75</v>
      </c>
      <c r="E385" s="36">
        <v>151.85</v>
      </c>
      <c r="F385" s="36">
        <v>150.69999999999999</v>
      </c>
      <c r="G385" s="36">
        <v>148.79999999999998</v>
      </c>
      <c r="H385" s="36">
        <v>154.9</v>
      </c>
      <c r="I385" s="36">
        <v>156.79999999999998</v>
      </c>
      <c r="J385" s="36">
        <v>157.95000000000002</v>
      </c>
      <c r="K385" s="31">
        <v>155.65</v>
      </c>
      <c r="L385" s="31">
        <v>152.6</v>
      </c>
      <c r="M385" s="31">
        <v>79.347520000000003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152.6</v>
      </c>
      <c r="D386" s="36">
        <v>153.18333333333331</v>
      </c>
      <c r="E386" s="36">
        <v>151.51666666666662</v>
      </c>
      <c r="F386" s="36">
        <v>150.43333333333331</v>
      </c>
      <c r="G386" s="36">
        <v>148.76666666666662</v>
      </c>
      <c r="H386" s="36">
        <v>154.26666666666662</v>
      </c>
      <c r="I386" s="36">
        <v>155.93333333333331</v>
      </c>
      <c r="J386" s="36">
        <v>157.01666666666662</v>
      </c>
      <c r="K386" s="31">
        <v>154.85</v>
      </c>
      <c r="L386" s="31">
        <v>152.1</v>
      </c>
      <c r="M386" s="31">
        <v>4.6702500000000002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1056.75</v>
      </c>
      <c r="D387" s="36">
        <v>1058.75</v>
      </c>
      <c r="E387" s="36">
        <v>1041.3499999999999</v>
      </c>
      <c r="F387" s="36">
        <v>1025.9499999999998</v>
      </c>
      <c r="G387" s="36">
        <v>1008.5499999999997</v>
      </c>
      <c r="H387" s="36">
        <v>1074.1500000000001</v>
      </c>
      <c r="I387" s="36">
        <v>1091.5500000000002</v>
      </c>
      <c r="J387" s="36">
        <v>1106.9500000000003</v>
      </c>
      <c r="K387" s="31">
        <v>1076.1500000000001</v>
      </c>
      <c r="L387" s="31">
        <v>1043.3499999999999</v>
      </c>
      <c r="M387" s="31">
        <v>2.2947600000000001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438.8</v>
      </c>
      <c r="D388" s="36">
        <v>442.9666666666667</v>
      </c>
      <c r="E388" s="36">
        <v>433.83333333333337</v>
      </c>
      <c r="F388" s="36">
        <v>428.86666666666667</v>
      </c>
      <c r="G388" s="36">
        <v>419.73333333333335</v>
      </c>
      <c r="H388" s="36">
        <v>447.93333333333339</v>
      </c>
      <c r="I388" s="36">
        <v>457.06666666666672</v>
      </c>
      <c r="J388" s="36">
        <v>462.03333333333342</v>
      </c>
      <c r="K388" s="31">
        <v>452.1</v>
      </c>
      <c r="L388" s="31">
        <v>438</v>
      </c>
      <c r="M388" s="31">
        <v>4.1218300000000001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215</v>
      </c>
      <c r="D389" s="36">
        <v>216.1</v>
      </c>
      <c r="E389" s="36">
        <v>213.14999999999998</v>
      </c>
      <c r="F389" s="36">
        <v>211.29999999999998</v>
      </c>
      <c r="G389" s="36">
        <v>208.34999999999997</v>
      </c>
      <c r="H389" s="36">
        <v>217.95</v>
      </c>
      <c r="I389" s="36">
        <v>220.89999999999998</v>
      </c>
      <c r="J389" s="36">
        <v>222.75</v>
      </c>
      <c r="K389" s="31">
        <v>219.05</v>
      </c>
      <c r="L389" s="31">
        <v>214.25</v>
      </c>
      <c r="M389" s="31">
        <v>2.4067400000000001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126.4</v>
      </c>
      <c r="D390" s="36">
        <v>127.28333333333335</v>
      </c>
      <c r="E390" s="36">
        <v>124.91666666666669</v>
      </c>
      <c r="F390" s="36">
        <v>123.43333333333334</v>
      </c>
      <c r="G390" s="36">
        <v>121.06666666666668</v>
      </c>
      <c r="H390" s="36">
        <v>128.76666666666671</v>
      </c>
      <c r="I390" s="36">
        <v>131.13333333333333</v>
      </c>
      <c r="J390" s="36">
        <v>132.6166666666667</v>
      </c>
      <c r="K390" s="31">
        <v>129.65</v>
      </c>
      <c r="L390" s="31">
        <v>125.8</v>
      </c>
      <c r="M390" s="31">
        <v>32.156840000000003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2775.5</v>
      </c>
      <c r="D391" s="36">
        <v>2775.4833333333336</v>
      </c>
      <c r="E391" s="36">
        <v>2751.0166666666673</v>
      </c>
      <c r="F391" s="36">
        <v>2726.5333333333338</v>
      </c>
      <c r="G391" s="36">
        <v>2702.0666666666675</v>
      </c>
      <c r="H391" s="36">
        <v>2799.9666666666672</v>
      </c>
      <c r="I391" s="36">
        <v>2824.4333333333334</v>
      </c>
      <c r="J391" s="36">
        <v>2848.916666666667</v>
      </c>
      <c r="K391" s="31">
        <v>2799.95</v>
      </c>
      <c r="L391" s="31">
        <v>2751</v>
      </c>
      <c r="M391" s="31">
        <v>0.12179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54.75</v>
      </c>
      <c r="D392" s="36">
        <v>55.283333333333339</v>
      </c>
      <c r="E392" s="36">
        <v>53.166666666666679</v>
      </c>
      <c r="F392" s="36">
        <v>51.583333333333343</v>
      </c>
      <c r="G392" s="36">
        <v>49.466666666666683</v>
      </c>
      <c r="H392" s="36">
        <v>56.866666666666674</v>
      </c>
      <c r="I392" s="36">
        <v>58.983333333333334</v>
      </c>
      <c r="J392" s="36">
        <v>60.56666666666667</v>
      </c>
      <c r="K392" s="31">
        <v>57.4</v>
      </c>
      <c r="L392" s="31">
        <v>53.7</v>
      </c>
      <c r="M392" s="31">
        <v>145.21894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1712.7</v>
      </c>
      <c r="D393" s="36">
        <v>1728.8999999999999</v>
      </c>
      <c r="E393" s="36">
        <v>1688.7999999999997</v>
      </c>
      <c r="F393" s="36">
        <v>1664.8999999999999</v>
      </c>
      <c r="G393" s="36">
        <v>1624.7999999999997</v>
      </c>
      <c r="H393" s="36">
        <v>1752.7999999999997</v>
      </c>
      <c r="I393" s="36">
        <v>1792.8999999999996</v>
      </c>
      <c r="J393" s="36">
        <v>1816.7999999999997</v>
      </c>
      <c r="K393" s="31">
        <v>1769</v>
      </c>
      <c r="L393" s="31">
        <v>1705</v>
      </c>
      <c r="M393" s="31">
        <v>1.4607399999999999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218.2</v>
      </c>
      <c r="D394" s="36">
        <v>219.76666666666665</v>
      </c>
      <c r="E394" s="36">
        <v>216.0333333333333</v>
      </c>
      <c r="F394" s="36">
        <v>213.86666666666665</v>
      </c>
      <c r="G394" s="36">
        <v>210.1333333333333</v>
      </c>
      <c r="H394" s="36">
        <v>221.93333333333331</v>
      </c>
      <c r="I394" s="36">
        <v>225.66666666666666</v>
      </c>
      <c r="J394" s="36">
        <v>227.83333333333331</v>
      </c>
      <c r="K394" s="31">
        <v>223.5</v>
      </c>
      <c r="L394" s="31">
        <v>217.6</v>
      </c>
      <c r="M394" s="31">
        <v>52.876959999999997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282.85000000000002</v>
      </c>
      <c r="D395" s="36">
        <v>282.63333333333333</v>
      </c>
      <c r="E395" s="36">
        <v>273.36666666666667</v>
      </c>
      <c r="F395" s="36">
        <v>263.88333333333333</v>
      </c>
      <c r="G395" s="36">
        <v>254.61666666666667</v>
      </c>
      <c r="H395" s="36">
        <v>292.11666666666667</v>
      </c>
      <c r="I395" s="36">
        <v>301.38333333333333</v>
      </c>
      <c r="J395" s="36">
        <v>310.86666666666667</v>
      </c>
      <c r="K395" s="31">
        <v>291.89999999999998</v>
      </c>
      <c r="L395" s="31">
        <v>273.14999999999998</v>
      </c>
      <c r="M395" s="31">
        <v>195.83321000000001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145.15</v>
      </c>
      <c r="D396" s="36">
        <v>145.5</v>
      </c>
      <c r="E396" s="36">
        <v>142</v>
      </c>
      <c r="F396" s="36">
        <v>138.85</v>
      </c>
      <c r="G396" s="36">
        <v>135.35</v>
      </c>
      <c r="H396" s="36">
        <v>148.65</v>
      </c>
      <c r="I396" s="36">
        <v>152.15</v>
      </c>
      <c r="J396" s="36">
        <v>155.30000000000001</v>
      </c>
      <c r="K396" s="31">
        <v>149</v>
      </c>
      <c r="L396" s="31">
        <v>142.35</v>
      </c>
      <c r="M396" s="31">
        <v>8.9155599999999993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936.6</v>
      </c>
      <c r="D397" s="36">
        <v>928.86666666666667</v>
      </c>
      <c r="E397" s="36">
        <v>898.73333333333335</v>
      </c>
      <c r="F397" s="36">
        <v>860.86666666666667</v>
      </c>
      <c r="G397" s="36">
        <v>830.73333333333335</v>
      </c>
      <c r="H397" s="36">
        <v>966.73333333333335</v>
      </c>
      <c r="I397" s="36">
        <v>996.86666666666679</v>
      </c>
      <c r="J397" s="36">
        <v>1034.7333333333333</v>
      </c>
      <c r="K397" s="31">
        <v>959</v>
      </c>
      <c r="L397" s="31">
        <v>891</v>
      </c>
      <c r="M397" s="31">
        <v>6.5923499999999997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2297.4</v>
      </c>
      <c r="D398" s="36">
        <v>2296.6999999999998</v>
      </c>
      <c r="E398" s="36">
        <v>2275.8999999999996</v>
      </c>
      <c r="F398" s="36">
        <v>2254.3999999999996</v>
      </c>
      <c r="G398" s="36">
        <v>2233.5999999999995</v>
      </c>
      <c r="H398" s="36">
        <v>2318.1999999999998</v>
      </c>
      <c r="I398" s="36">
        <v>2339</v>
      </c>
      <c r="J398" s="36">
        <v>2360.5</v>
      </c>
      <c r="K398" s="31">
        <v>2317.5</v>
      </c>
      <c r="L398" s="31">
        <v>2275.1999999999998</v>
      </c>
      <c r="M398" s="31">
        <v>51.545949999999998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112.15</v>
      </c>
      <c r="D399" s="36">
        <v>111.85000000000001</v>
      </c>
      <c r="E399" s="36">
        <v>111.30000000000001</v>
      </c>
      <c r="F399" s="36">
        <v>110.45</v>
      </c>
      <c r="G399" s="36">
        <v>109.9</v>
      </c>
      <c r="H399" s="36">
        <v>112.70000000000002</v>
      </c>
      <c r="I399" s="36">
        <v>113.25</v>
      </c>
      <c r="J399" s="36">
        <v>114.10000000000002</v>
      </c>
      <c r="K399" s="31">
        <v>112.4</v>
      </c>
      <c r="L399" s="31">
        <v>111</v>
      </c>
      <c r="M399" s="31">
        <v>4.5500800000000003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678.5</v>
      </c>
      <c r="D400" s="36">
        <v>680.26666666666665</v>
      </c>
      <c r="E400" s="36">
        <v>666.73333333333335</v>
      </c>
      <c r="F400" s="36">
        <v>654.9666666666667</v>
      </c>
      <c r="G400" s="36">
        <v>641.43333333333339</v>
      </c>
      <c r="H400" s="36">
        <v>692.0333333333333</v>
      </c>
      <c r="I400" s="36">
        <v>705.56666666666661</v>
      </c>
      <c r="J400" s="36">
        <v>717.33333333333326</v>
      </c>
      <c r="K400" s="31">
        <v>693.8</v>
      </c>
      <c r="L400" s="31">
        <v>668.5</v>
      </c>
      <c r="M400" s="31">
        <v>1.4824999999999999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442.65</v>
      </c>
      <c r="D401" s="36">
        <v>446.75</v>
      </c>
      <c r="E401" s="36">
        <v>435.7</v>
      </c>
      <c r="F401" s="36">
        <v>428.75</v>
      </c>
      <c r="G401" s="36">
        <v>417.7</v>
      </c>
      <c r="H401" s="36">
        <v>453.7</v>
      </c>
      <c r="I401" s="36">
        <v>464.74999999999994</v>
      </c>
      <c r="J401" s="36">
        <v>471.7</v>
      </c>
      <c r="K401" s="31">
        <v>457.8</v>
      </c>
      <c r="L401" s="31">
        <v>439.8</v>
      </c>
      <c r="M401" s="31">
        <v>8.3413199999999996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732.6</v>
      </c>
      <c r="D402" s="36">
        <v>735.56666666666661</v>
      </c>
      <c r="E402" s="36">
        <v>724.13333333333321</v>
      </c>
      <c r="F402" s="36">
        <v>715.66666666666663</v>
      </c>
      <c r="G402" s="36">
        <v>704.23333333333323</v>
      </c>
      <c r="H402" s="36">
        <v>744.03333333333319</v>
      </c>
      <c r="I402" s="36">
        <v>755.46666666666658</v>
      </c>
      <c r="J402" s="36">
        <v>763.93333333333317</v>
      </c>
      <c r="K402" s="31">
        <v>747</v>
      </c>
      <c r="L402" s="31">
        <v>727.1</v>
      </c>
      <c r="M402" s="31">
        <v>0.29216999999999999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1557.15</v>
      </c>
      <c r="D403" s="36">
        <v>1559.7833333333335</v>
      </c>
      <c r="E403" s="36">
        <v>1547.5666666666671</v>
      </c>
      <c r="F403" s="36">
        <v>1537.9833333333336</v>
      </c>
      <c r="G403" s="36">
        <v>1525.7666666666671</v>
      </c>
      <c r="H403" s="36">
        <v>1569.366666666667</v>
      </c>
      <c r="I403" s="36">
        <v>1581.5833333333337</v>
      </c>
      <c r="J403" s="36">
        <v>1591.166666666667</v>
      </c>
      <c r="K403" s="31">
        <v>1572</v>
      </c>
      <c r="L403" s="31">
        <v>1550.2</v>
      </c>
      <c r="M403" s="31">
        <v>0.83321999999999996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91.9</v>
      </c>
      <c r="D404" s="36">
        <v>92.133333333333326</v>
      </c>
      <c r="E404" s="36">
        <v>91.266666666666652</v>
      </c>
      <c r="F404" s="36">
        <v>90.633333333333326</v>
      </c>
      <c r="G404" s="36">
        <v>89.766666666666652</v>
      </c>
      <c r="H404" s="36">
        <v>92.766666666666652</v>
      </c>
      <c r="I404" s="36">
        <v>93.633333333333326</v>
      </c>
      <c r="J404" s="36">
        <v>94.266666666666652</v>
      </c>
      <c r="K404" s="31">
        <v>93</v>
      </c>
      <c r="L404" s="31">
        <v>91.5</v>
      </c>
      <c r="M404" s="31">
        <v>40.353569999999998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7593.4</v>
      </c>
      <c r="D405" s="36">
        <v>7585.7833333333328</v>
      </c>
      <c r="E405" s="36">
        <v>7532.6166666666659</v>
      </c>
      <c r="F405" s="36">
        <v>7471.833333333333</v>
      </c>
      <c r="G405" s="36">
        <v>7418.6666666666661</v>
      </c>
      <c r="H405" s="36">
        <v>7646.5666666666657</v>
      </c>
      <c r="I405" s="36">
        <v>7699.7333333333336</v>
      </c>
      <c r="J405" s="36">
        <v>7760.5166666666655</v>
      </c>
      <c r="K405" s="31">
        <v>7638.95</v>
      </c>
      <c r="L405" s="31">
        <v>7525</v>
      </c>
      <c r="M405" s="31">
        <v>0.19392999999999999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1329.45</v>
      </c>
      <c r="D406" s="36">
        <v>1322.0666666666666</v>
      </c>
      <c r="E406" s="36">
        <v>1304.4333333333332</v>
      </c>
      <c r="F406" s="36">
        <v>1279.4166666666665</v>
      </c>
      <c r="G406" s="36">
        <v>1261.7833333333331</v>
      </c>
      <c r="H406" s="36">
        <v>1347.0833333333333</v>
      </c>
      <c r="I406" s="36">
        <v>1364.7166666666665</v>
      </c>
      <c r="J406" s="36">
        <v>1389.7333333333333</v>
      </c>
      <c r="K406" s="31">
        <v>1339.7</v>
      </c>
      <c r="L406" s="31">
        <v>1297.05</v>
      </c>
      <c r="M406" s="31">
        <v>0.95587999999999995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744.8</v>
      </c>
      <c r="D407" s="36">
        <v>750.13333333333333</v>
      </c>
      <c r="E407" s="36">
        <v>738.31666666666661</v>
      </c>
      <c r="F407" s="36">
        <v>731.83333333333326</v>
      </c>
      <c r="G407" s="36">
        <v>720.01666666666654</v>
      </c>
      <c r="H407" s="36">
        <v>756.61666666666667</v>
      </c>
      <c r="I407" s="36">
        <v>768.43333333333351</v>
      </c>
      <c r="J407" s="36">
        <v>774.91666666666674</v>
      </c>
      <c r="K407" s="31">
        <v>761.95</v>
      </c>
      <c r="L407" s="31">
        <v>743.65</v>
      </c>
      <c r="M407" s="31">
        <v>14.63292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1336.05</v>
      </c>
      <c r="D408" s="36">
        <v>1348.8</v>
      </c>
      <c r="E408" s="36">
        <v>1319.6499999999999</v>
      </c>
      <c r="F408" s="36">
        <v>1303.25</v>
      </c>
      <c r="G408" s="36">
        <v>1274.0999999999999</v>
      </c>
      <c r="H408" s="36">
        <v>1365.1999999999998</v>
      </c>
      <c r="I408" s="36">
        <v>1394.35</v>
      </c>
      <c r="J408" s="36">
        <v>1410.7499999999998</v>
      </c>
      <c r="K408" s="31">
        <v>1377.95</v>
      </c>
      <c r="L408" s="31">
        <v>1332.4</v>
      </c>
      <c r="M408" s="31">
        <v>9.6889299999999992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2739.2</v>
      </c>
      <c r="D409" s="36">
        <v>2772.5833333333335</v>
      </c>
      <c r="E409" s="36">
        <v>2695.166666666667</v>
      </c>
      <c r="F409" s="36">
        <v>2651.1333333333337</v>
      </c>
      <c r="G409" s="36">
        <v>2573.7166666666672</v>
      </c>
      <c r="H409" s="36">
        <v>2816.6166666666668</v>
      </c>
      <c r="I409" s="36">
        <v>2894.0333333333338</v>
      </c>
      <c r="J409" s="36">
        <v>2938.0666666666666</v>
      </c>
      <c r="K409" s="31">
        <v>2850</v>
      </c>
      <c r="L409" s="31">
        <v>2728.55</v>
      </c>
      <c r="M409" s="31">
        <v>1.6750400000000001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394.75</v>
      </c>
      <c r="D410" s="36">
        <v>398.36666666666662</v>
      </c>
      <c r="E410" s="36">
        <v>387.83333333333326</v>
      </c>
      <c r="F410" s="36">
        <v>380.91666666666663</v>
      </c>
      <c r="G410" s="36">
        <v>370.38333333333327</v>
      </c>
      <c r="H410" s="36">
        <v>405.28333333333325</v>
      </c>
      <c r="I410" s="36">
        <v>415.81666666666666</v>
      </c>
      <c r="J410" s="36">
        <v>422.73333333333323</v>
      </c>
      <c r="K410" s="31">
        <v>408.9</v>
      </c>
      <c r="L410" s="31">
        <v>391.45</v>
      </c>
      <c r="M410" s="31">
        <v>1.12466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627.45000000000005</v>
      </c>
      <c r="D411" s="36">
        <v>632.55000000000007</v>
      </c>
      <c r="E411" s="36">
        <v>620.10000000000014</v>
      </c>
      <c r="F411" s="36">
        <v>612.75000000000011</v>
      </c>
      <c r="G411" s="36">
        <v>600.30000000000018</v>
      </c>
      <c r="H411" s="36">
        <v>639.90000000000009</v>
      </c>
      <c r="I411" s="36">
        <v>652.35000000000014</v>
      </c>
      <c r="J411" s="36">
        <v>659.7</v>
      </c>
      <c r="K411" s="31">
        <v>645</v>
      </c>
      <c r="L411" s="31">
        <v>625.20000000000005</v>
      </c>
      <c r="M411" s="31">
        <v>0.67393999999999998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25420.65</v>
      </c>
      <c r="D412" s="36">
        <v>25512.266666666666</v>
      </c>
      <c r="E412" s="36">
        <v>25234.533333333333</v>
      </c>
      <c r="F412" s="36">
        <v>25048.416666666668</v>
      </c>
      <c r="G412" s="36">
        <v>24770.683333333334</v>
      </c>
      <c r="H412" s="36">
        <v>25698.383333333331</v>
      </c>
      <c r="I412" s="36">
        <v>25976.116666666661</v>
      </c>
      <c r="J412" s="36">
        <v>26162.23333333333</v>
      </c>
      <c r="K412" s="31">
        <v>25790</v>
      </c>
      <c r="L412" s="31">
        <v>25326.15</v>
      </c>
      <c r="M412" s="31">
        <v>0.12977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48.75</v>
      </c>
      <c r="D413" s="36">
        <v>48.916666666666664</v>
      </c>
      <c r="E413" s="36">
        <v>48.383333333333326</v>
      </c>
      <c r="F413" s="36">
        <v>48.016666666666659</v>
      </c>
      <c r="G413" s="36">
        <v>47.48333333333332</v>
      </c>
      <c r="H413" s="36">
        <v>49.283333333333331</v>
      </c>
      <c r="I413" s="36">
        <v>49.816666666666677</v>
      </c>
      <c r="J413" s="36">
        <v>50.183333333333337</v>
      </c>
      <c r="K413" s="31">
        <v>49.45</v>
      </c>
      <c r="L413" s="31">
        <v>48.55</v>
      </c>
      <c r="M413" s="31">
        <v>73.800219999999996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1902.25</v>
      </c>
      <c r="D414" s="36">
        <v>1895.1333333333332</v>
      </c>
      <c r="E414" s="36">
        <v>1883.2666666666664</v>
      </c>
      <c r="F414" s="36">
        <v>1864.2833333333333</v>
      </c>
      <c r="G414" s="36">
        <v>1852.4166666666665</v>
      </c>
      <c r="H414" s="36">
        <v>1914.1166666666663</v>
      </c>
      <c r="I414" s="36">
        <v>1925.9833333333331</v>
      </c>
      <c r="J414" s="36">
        <v>1944.9666666666662</v>
      </c>
      <c r="K414" s="31">
        <v>1907</v>
      </c>
      <c r="L414" s="31">
        <v>1876.15</v>
      </c>
      <c r="M414" s="31">
        <v>7.5885899999999999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432.85</v>
      </c>
      <c r="D415" s="36">
        <v>435.73333333333329</v>
      </c>
      <c r="E415" s="36">
        <v>428.26666666666659</v>
      </c>
      <c r="F415" s="36">
        <v>423.68333333333328</v>
      </c>
      <c r="G415" s="36">
        <v>416.21666666666658</v>
      </c>
      <c r="H415" s="36">
        <v>440.31666666666661</v>
      </c>
      <c r="I415" s="36">
        <v>447.7833333333333</v>
      </c>
      <c r="J415" s="36">
        <v>452.36666666666662</v>
      </c>
      <c r="K415" s="31">
        <v>443.2</v>
      </c>
      <c r="L415" s="31">
        <v>431.15</v>
      </c>
      <c r="M415" s="31">
        <v>2.2506900000000001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3325.65</v>
      </c>
      <c r="D416" s="36">
        <v>3332.8166666666671</v>
      </c>
      <c r="E416" s="36">
        <v>3306.6333333333341</v>
      </c>
      <c r="F416" s="36">
        <v>3287.6166666666672</v>
      </c>
      <c r="G416" s="36">
        <v>3261.4333333333343</v>
      </c>
      <c r="H416" s="36">
        <v>3351.8333333333339</v>
      </c>
      <c r="I416" s="36">
        <v>3378.0166666666673</v>
      </c>
      <c r="J416" s="36">
        <v>3397.0333333333338</v>
      </c>
      <c r="K416" s="31">
        <v>3359</v>
      </c>
      <c r="L416" s="31">
        <v>3313.8</v>
      </c>
      <c r="M416" s="31">
        <v>3.5154200000000002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71.05</v>
      </c>
      <c r="D417" s="36">
        <v>71.366666666666674</v>
      </c>
      <c r="E417" s="36">
        <v>70.233333333333348</v>
      </c>
      <c r="F417" s="36">
        <v>69.416666666666671</v>
      </c>
      <c r="G417" s="36">
        <v>68.283333333333346</v>
      </c>
      <c r="H417" s="36">
        <v>72.183333333333351</v>
      </c>
      <c r="I417" s="36">
        <v>73.316666666666677</v>
      </c>
      <c r="J417" s="36">
        <v>74.133333333333354</v>
      </c>
      <c r="K417" s="31">
        <v>72.5</v>
      </c>
      <c r="L417" s="31">
        <v>70.55</v>
      </c>
      <c r="M417" s="31">
        <v>182.75724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4839.45</v>
      </c>
      <c r="D418" s="36">
        <v>4862.083333333333</v>
      </c>
      <c r="E418" s="36">
        <v>4787.8666666666659</v>
      </c>
      <c r="F418" s="36">
        <v>4736.2833333333328</v>
      </c>
      <c r="G418" s="36">
        <v>4662.0666666666657</v>
      </c>
      <c r="H418" s="36">
        <v>4913.6666666666661</v>
      </c>
      <c r="I418" s="36">
        <v>4987.8833333333332</v>
      </c>
      <c r="J418" s="36">
        <v>5039.4666666666662</v>
      </c>
      <c r="K418" s="31">
        <v>4936.3</v>
      </c>
      <c r="L418" s="31">
        <v>4810.5</v>
      </c>
      <c r="M418" s="31">
        <v>0.1109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722.95</v>
      </c>
      <c r="D419" s="36">
        <v>726.9666666666667</v>
      </c>
      <c r="E419" s="36">
        <v>710.98333333333335</v>
      </c>
      <c r="F419" s="36">
        <v>699.01666666666665</v>
      </c>
      <c r="G419" s="36">
        <v>683.0333333333333</v>
      </c>
      <c r="H419" s="36">
        <v>738.93333333333339</v>
      </c>
      <c r="I419" s="36">
        <v>754.91666666666674</v>
      </c>
      <c r="J419" s="36">
        <v>766.88333333333344</v>
      </c>
      <c r="K419" s="31">
        <v>742.95</v>
      </c>
      <c r="L419" s="31">
        <v>715</v>
      </c>
      <c r="M419" s="31">
        <v>4.96875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5521.35</v>
      </c>
      <c r="D420" s="36">
        <v>5561.7833333333328</v>
      </c>
      <c r="E420" s="36">
        <v>5441.9666666666653</v>
      </c>
      <c r="F420" s="36">
        <v>5362.5833333333321</v>
      </c>
      <c r="G420" s="36">
        <v>5242.7666666666646</v>
      </c>
      <c r="H420" s="36">
        <v>5641.1666666666661</v>
      </c>
      <c r="I420" s="36">
        <v>5760.9833333333336</v>
      </c>
      <c r="J420" s="36">
        <v>5840.3666666666668</v>
      </c>
      <c r="K420" s="31">
        <v>5681.6</v>
      </c>
      <c r="L420" s="31">
        <v>5482.4</v>
      </c>
      <c r="M420" s="31">
        <v>1.06552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542.54999999999995</v>
      </c>
      <c r="D421" s="36">
        <v>544.73333333333323</v>
      </c>
      <c r="E421" s="36">
        <v>538.46666666666647</v>
      </c>
      <c r="F421" s="36">
        <v>534.38333333333321</v>
      </c>
      <c r="G421" s="36">
        <v>528.11666666666645</v>
      </c>
      <c r="H421" s="36">
        <v>548.81666666666649</v>
      </c>
      <c r="I421" s="36">
        <v>555.08333333333314</v>
      </c>
      <c r="J421" s="36">
        <v>559.16666666666652</v>
      </c>
      <c r="K421" s="31">
        <v>551</v>
      </c>
      <c r="L421" s="31">
        <v>540.65</v>
      </c>
      <c r="M421" s="31">
        <v>5.6165500000000002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1144.2</v>
      </c>
      <c r="D422" s="36">
        <v>1149.7333333333333</v>
      </c>
      <c r="E422" s="36">
        <v>1129.4666666666667</v>
      </c>
      <c r="F422" s="36">
        <v>1114.7333333333333</v>
      </c>
      <c r="G422" s="36">
        <v>1094.4666666666667</v>
      </c>
      <c r="H422" s="36">
        <v>1164.4666666666667</v>
      </c>
      <c r="I422" s="36">
        <v>1184.7333333333336</v>
      </c>
      <c r="J422" s="36">
        <v>1199.4666666666667</v>
      </c>
      <c r="K422" s="31">
        <v>1170</v>
      </c>
      <c r="L422" s="31">
        <v>1135</v>
      </c>
      <c r="M422" s="31">
        <v>4.2519999999999998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2183.4</v>
      </c>
      <c r="D423" s="36">
        <v>2181.1</v>
      </c>
      <c r="E423" s="36">
        <v>2162.35</v>
      </c>
      <c r="F423" s="36">
        <v>2141.3000000000002</v>
      </c>
      <c r="G423" s="36">
        <v>2122.5500000000002</v>
      </c>
      <c r="H423" s="36">
        <v>2202.1499999999996</v>
      </c>
      <c r="I423" s="36">
        <v>2220.8999999999996</v>
      </c>
      <c r="J423" s="36">
        <v>2241.9499999999994</v>
      </c>
      <c r="K423" s="31">
        <v>2199.85</v>
      </c>
      <c r="L423" s="31">
        <v>2160.0500000000002</v>
      </c>
      <c r="M423" s="31">
        <v>3.6477400000000002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548.04999999999995</v>
      </c>
      <c r="D424" s="36">
        <v>555.88333333333333</v>
      </c>
      <c r="E424" s="36">
        <v>535.56666666666661</v>
      </c>
      <c r="F424" s="36">
        <v>523.08333333333326</v>
      </c>
      <c r="G424" s="36">
        <v>502.76666666666654</v>
      </c>
      <c r="H424" s="36">
        <v>568.36666666666667</v>
      </c>
      <c r="I424" s="36">
        <v>588.68333333333351</v>
      </c>
      <c r="J424" s="36">
        <v>601.16666666666674</v>
      </c>
      <c r="K424" s="31">
        <v>576.20000000000005</v>
      </c>
      <c r="L424" s="31">
        <v>543.4</v>
      </c>
      <c r="M424" s="31">
        <v>13.70162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566.4</v>
      </c>
      <c r="D425" s="36">
        <v>566.63333333333333</v>
      </c>
      <c r="E425" s="36">
        <v>563.61666666666667</v>
      </c>
      <c r="F425" s="36">
        <v>560.83333333333337</v>
      </c>
      <c r="G425" s="36">
        <v>557.81666666666672</v>
      </c>
      <c r="H425" s="36">
        <v>569.41666666666663</v>
      </c>
      <c r="I425" s="36">
        <v>572.43333333333328</v>
      </c>
      <c r="J425" s="36">
        <v>575.21666666666658</v>
      </c>
      <c r="K425" s="31">
        <v>569.65</v>
      </c>
      <c r="L425" s="31">
        <v>563.85</v>
      </c>
      <c r="M425" s="31">
        <v>135.75575000000001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82.9</v>
      </c>
      <c r="D426" s="36">
        <v>83.216666666666669</v>
      </c>
      <c r="E426" s="36">
        <v>82.283333333333331</v>
      </c>
      <c r="F426" s="36">
        <v>81.666666666666657</v>
      </c>
      <c r="G426" s="36">
        <v>80.73333333333332</v>
      </c>
      <c r="H426" s="36">
        <v>83.833333333333343</v>
      </c>
      <c r="I426" s="36">
        <v>84.76666666666668</v>
      </c>
      <c r="J426" s="36">
        <v>85.383333333333354</v>
      </c>
      <c r="K426" s="31">
        <v>84.15</v>
      </c>
      <c r="L426" s="31">
        <v>82.6</v>
      </c>
      <c r="M426" s="31">
        <v>66.127099999999999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259.55</v>
      </c>
      <c r="D427" s="36">
        <v>261.98333333333329</v>
      </c>
      <c r="E427" s="36">
        <v>256.46666666666658</v>
      </c>
      <c r="F427" s="36">
        <v>253.38333333333327</v>
      </c>
      <c r="G427" s="36">
        <v>247.86666666666656</v>
      </c>
      <c r="H427" s="36">
        <v>265.06666666666661</v>
      </c>
      <c r="I427" s="36">
        <v>270.58333333333337</v>
      </c>
      <c r="J427" s="36">
        <v>273.66666666666663</v>
      </c>
      <c r="K427" s="31">
        <v>267.5</v>
      </c>
      <c r="L427" s="31">
        <v>258.89999999999998</v>
      </c>
      <c r="M427" s="31">
        <v>4.3073100000000002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136.5</v>
      </c>
      <c r="D428" s="36">
        <v>137.48333333333332</v>
      </c>
      <c r="E428" s="36">
        <v>135.01666666666665</v>
      </c>
      <c r="F428" s="36">
        <v>133.53333333333333</v>
      </c>
      <c r="G428" s="36">
        <v>131.06666666666666</v>
      </c>
      <c r="H428" s="36">
        <v>138.96666666666664</v>
      </c>
      <c r="I428" s="36">
        <v>141.43333333333328</v>
      </c>
      <c r="J428" s="36">
        <v>142.91666666666663</v>
      </c>
      <c r="K428" s="31">
        <v>139.94999999999999</v>
      </c>
      <c r="L428" s="31">
        <v>136</v>
      </c>
      <c r="M428" s="31">
        <v>12.549379999999999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373.8</v>
      </c>
      <c r="D429" s="36">
        <v>375.66666666666669</v>
      </c>
      <c r="E429" s="36">
        <v>371.33333333333337</v>
      </c>
      <c r="F429" s="36">
        <v>368.86666666666667</v>
      </c>
      <c r="G429" s="36">
        <v>364.53333333333336</v>
      </c>
      <c r="H429" s="36">
        <v>378.13333333333338</v>
      </c>
      <c r="I429" s="36">
        <v>382.46666666666675</v>
      </c>
      <c r="J429" s="36">
        <v>384.93333333333339</v>
      </c>
      <c r="K429" s="31">
        <v>380</v>
      </c>
      <c r="L429" s="31">
        <v>373.2</v>
      </c>
      <c r="M429" s="31">
        <v>1.96827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229.55</v>
      </c>
      <c r="D430" s="36">
        <v>230.73333333333335</v>
      </c>
      <c r="E430" s="36">
        <v>226.6166666666667</v>
      </c>
      <c r="F430" s="36">
        <v>223.68333333333337</v>
      </c>
      <c r="G430" s="36">
        <v>219.56666666666672</v>
      </c>
      <c r="H430" s="36">
        <v>233.66666666666669</v>
      </c>
      <c r="I430" s="36">
        <v>237.78333333333336</v>
      </c>
      <c r="J430" s="36">
        <v>240.71666666666667</v>
      </c>
      <c r="K430" s="31">
        <v>234.85</v>
      </c>
      <c r="L430" s="31">
        <v>227.8</v>
      </c>
      <c r="M430" s="31">
        <v>4.86416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1116.2</v>
      </c>
      <c r="D431" s="36">
        <v>1110.45</v>
      </c>
      <c r="E431" s="36">
        <v>1088.3500000000001</v>
      </c>
      <c r="F431" s="36">
        <v>1060.5</v>
      </c>
      <c r="G431" s="36">
        <v>1038.4000000000001</v>
      </c>
      <c r="H431" s="36">
        <v>1138.3000000000002</v>
      </c>
      <c r="I431" s="36">
        <v>1160.4000000000001</v>
      </c>
      <c r="J431" s="36">
        <v>1188.2500000000002</v>
      </c>
      <c r="K431" s="31">
        <v>1132.55</v>
      </c>
      <c r="L431" s="31">
        <v>1082.5999999999999</v>
      </c>
      <c r="M431" s="31">
        <v>39.732640000000004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642.25</v>
      </c>
      <c r="D432" s="36">
        <v>639.38333333333333</v>
      </c>
      <c r="E432" s="36">
        <v>632.86666666666667</v>
      </c>
      <c r="F432" s="36">
        <v>623.48333333333335</v>
      </c>
      <c r="G432" s="36">
        <v>616.9666666666667</v>
      </c>
      <c r="H432" s="36">
        <v>648.76666666666665</v>
      </c>
      <c r="I432" s="36">
        <v>655.2833333333333</v>
      </c>
      <c r="J432" s="36">
        <v>664.66666666666663</v>
      </c>
      <c r="K432" s="31">
        <v>645.9</v>
      </c>
      <c r="L432" s="31">
        <v>630</v>
      </c>
      <c r="M432" s="31">
        <v>7.6398799999999998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3182.35</v>
      </c>
      <c r="D433" s="36">
        <v>3190.2666666666664</v>
      </c>
      <c r="E433" s="36">
        <v>3152.5333333333328</v>
      </c>
      <c r="F433" s="36">
        <v>3122.7166666666662</v>
      </c>
      <c r="G433" s="36">
        <v>3084.9833333333327</v>
      </c>
      <c r="H433" s="36">
        <v>3220.083333333333</v>
      </c>
      <c r="I433" s="36">
        <v>3257.8166666666666</v>
      </c>
      <c r="J433" s="36">
        <v>3287.6333333333332</v>
      </c>
      <c r="K433" s="31">
        <v>3228</v>
      </c>
      <c r="L433" s="31">
        <v>3160.45</v>
      </c>
      <c r="M433" s="31">
        <v>9.9739999999999995E-2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1277.25</v>
      </c>
      <c r="D434" s="36">
        <v>1274.1499999999999</v>
      </c>
      <c r="E434" s="36">
        <v>1264.2999999999997</v>
      </c>
      <c r="F434" s="36">
        <v>1251.3499999999999</v>
      </c>
      <c r="G434" s="36">
        <v>1241.4999999999998</v>
      </c>
      <c r="H434" s="36">
        <v>1287.0999999999997</v>
      </c>
      <c r="I434" s="36">
        <v>1296.9499999999996</v>
      </c>
      <c r="J434" s="36">
        <v>1309.8999999999996</v>
      </c>
      <c r="K434" s="31">
        <v>1284</v>
      </c>
      <c r="L434" s="31">
        <v>1261.2</v>
      </c>
      <c r="M434" s="31">
        <v>1.10955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433.4</v>
      </c>
      <c r="D435" s="36">
        <v>433.46666666666664</v>
      </c>
      <c r="E435" s="36">
        <v>423.73333333333329</v>
      </c>
      <c r="F435" s="36">
        <v>414.06666666666666</v>
      </c>
      <c r="G435" s="36">
        <v>404.33333333333331</v>
      </c>
      <c r="H435" s="36">
        <v>443.13333333333327</v>
      </c>
      <c r="I435" s="36">
        <v>452.86666666666662</v>
      </c>
      <c r="J435" s="36">
        <v>462.53333333333325</v>
      </c>
      <c r="K435" s="31">
        <v>443.2</v>
      </c>
      <c r="L435" s="31">
        <v>423.8</v>
      </c>
      <c r="M435" s="31">
        <v>2.5733299999999999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373.85</v>
      </c>
      <c r="D436" s="36">
        <v>371.66666666666669</v>
      </c>
      <c r="E436" s="36">
        <v>368.38333333333338</v>
      </c>
      <c r="F436" s="36">
        <v>362.91666666666669</v>
      </c>
      <c r="G436" s="36">
        <v>359.63333333333338</v>
      </c>
      <c r="H436" s="36">
        <v>377.13333333333338</v>
      </c>
      <c r="I436" s="36">
        <v>380.41666666666669</v>
      </c>
      <c r="J436" s="36">
        <v>385.88333333333338</v>
      </c>
      <c r="K436" s="31">
        <v>374.95</v>
      </c>
      <c r="L436" s="31">
        <v>366.2</v>
      </c>
      <c r="M436" s="31">
        <v>2.10819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4476.05</v>
      </c>
      <c r="D437" s="36">
        <v>4413.3166666666666</v>
      </c>
      <c r="E437" s="36">
        <v>4312.8833333333332</v>
      </c>
      <c r="F437" s="36">
        <v>4149.7166666666662</v>
      </c>
      <c r="G437" s="36">
        <v>4049.2833333333328</v>
      </c>
      <c r="H437" s="36">
        <v>4576.4833333333336</v>
      </c>
      <c r="I437" s="36">
        <v>4676.9166666666661</v>
      </c>
      <c r="J437" s="36">
        <v>4840.0833333333339</v>
      </c>
      <c r="K437" s="31">
        <v>4513.75</v>
      </c>
      <c r="L437" s="31">
        <v>4250.1499999999996</v>
      </c>
      <c r="M437" s="31">
        <v>2.3456800000000002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573.15</v>
      </c>
      <c r="D438" s="36">
        <v>574.94999999999993</v>
      </c>
      <c r="E438" s="36">
        <v>568.34999999999991</v>
      </c>
      <c r="F438" s="36">
        <v>563.54999999999995</v>
      </c>
      <c r="G438" s="36">
        <v>556.94999999999993</v>
      </c>
      <c r="H438" s="36">
        <v>579.74999999999989</v>
      </c>
      <c r="I438" s="36">
        <v>586.35</v>
      </c>
      <c r="J438" s="36">
        <v>591.14999999999986</v>
      </c>
      <c r="K438" s="31">
        <v>581.54999999999995</v>
      </c>
      <c r="L438" s="31">
        <v>570.15</v>
      </c>
      <c r="M438" s="31">
        <v>0.55969999999999998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31.3</v>
      </c>
      <c r="D439" s="36">
        <v>31.166666666666668</v>
      </c>
      <c r="E439" s="36">
        <v>30.733333333333334</v>
      </c>
      <c r="F439" s="36">
        <v>30.166666666666668</v>
      </c>
      <c r="G439" s="36">
        <v>29.733333333333334</v>
      </c>
      <c r="H439" s="36">
        <v>31.733333333333334</v>
      </c>
      <c r="I439" s="36">
        <v>32.166666666666664</v>
      </c>
      <c r="J439" s="36">
        <v>32.733333333333334</v>
      </c>
      <c r="K439" s="31">
        <v>31.6</v>
      </c>
      <c r="L439" s="31">
        <v>30.6</v>
      </c>
      <c r="M439" s="31">
        <v>399.55174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388.6</v>
      </c>
      <c r="D440" s="36">
        <v>389.86666666666662</v>
      </c>
      <c r="E440" s="36">
        <v>380.98333333333323</v>
      </c>
      <c r="F440" s="36">
        <v>373.36666666666662</v>
      </c>
      <c r="G440" s="36">
        <v>364.48333333333323</v>
      </c>
      <c r="H440" s="36">
        <v>397.48333333333323</v>
      </c>
      <c r="I440" s="36">
        <v>406.36666666666656</v>
      </c>
      <c r="J440" s="36">
        <v>413.98333333333323</v>
      </c>
      <c r="K440" s="31">
        <v>398.75</v>
      </c>
      <c r="L440" s="31">
        <v>382.25</v>
      </c>
      <c r="M440" s="31">
        <v>33.457230000000003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680.05</v>
      </c>
      <c r="D441" s="36">
        <v>679.31666666666661</v>
      </c>
      <c r="E441" s="36">
        <v>674.98333333333323</v>
      </c>
      <c r="F441" s="36">
        <v>669.91666666666663</v>
      </c>
      <c r="G441" s="36">
        <v>665.58333333333326</v>
      </c>
      <c r="H441" s="36">
        <v>684.38333333333321</v>
      </c>
      <c r="I441" s="36">
        <v>688.7166666666667</v>
      </c>
      <c r="J441" s="36">
        <v>693.78333333333319</v>
      </c>
      <c r="K441" s="31">
        <v>683.65</v>
      </c>
      <c r="L441" s="31">
        <v>674.25</v>
      </c>
      <c r="M441" s="31">
        <v>4.5789799999999996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540.65</v>
      </c>
      <c r="D442" s="36">
        <v>542.85</v>
      </c>
      <c r="E442" s="36">
        <v>536.30000000000007</v>
      </c>
      <c r="F442" s="36">
        <v>531.95000000000005</v>
      </c>
      <c r="G442" s="36">
        <v>525.40000000000009</v>
      </c>
      <c r="H442" s="36">
        <v>547.20000000000005</v>
      </c>
      <c r="I442" s="36">
        <v>553.75</v>
      </c>
      <c r="J442" s="36">
        <v>558.1</v>
      </c>
      <c r="K442" s="31">
        <v>549.4</v>
      </c>
      <c r="L442" s="31">
        <v>538.5</v>
      </c>
      <c r="M442" s="31">
        <v>0.49228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942.7</v>
      </c>
      <c r="D443" s="36">
        <v>947.5333333333333</v>
      </c>
      <c r="E443" s="36">
        <v>935.31666666666661</v>
      </c>
      <c r="F443" s="36">
        <v>927.93333333333328</v>
      </c>
      <c r="G443" s="36">
        <v>915.71666666666658</v>
      </c>
      <c r="H443" s="36">
        <v>954.91666666666663</v>
      </c>
      <c r="I443" s="36">
        <v>967.13333333333333</v>
      </c>
      <c r="J443" s="36">
        <v>974.51666666666665</v>
      </c>
      <c r="K443" s="31">
        <v>959.75</v>
      </c>
      <c r="L443" s="31">
        <v>940.15</v>
      </c>
      <c r="M443" s="31">
        <v>2.7481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950.35</v>
      </c>
      <c r="D444" s="36">
        <v>953.11666666666667</v>
      </c>
      <c r="E444" s="36">
        <v>946.23333333333335</v>
      </c>
      <c r="F444" s="36">
        <v>942.11666666666667</v>
      </c>
      <c r="G444" s="36">
        <v>935.23333333333335</v>
      </c>
      <c r="H444" s="36">
        <v>957.23333333333335</v>
      </c>
      <c r="I444" s="36">
        <v>964.11666666666679</v>
      </c>
      <c r="J444" s="36">
        <v>968.23333333333335</v>
      </c>
      <c r="K444" s="31">
        <v>960</v>
      </c>
      <c r="L444" s="31">
        <v>949</v>
      </c>
      <c r="M444" s="31">
        <v>3.63571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1671.65</v>
      </c>
      <c r="D445" s="36">
        <v>1671.2333333333333</v>
      </c>
      <c r="E445" s="36">
        <v>1655.4666666666667</v>
      </c>
      <c r="F445" s="36">
        <v>1639.2833333333333</v>
      </c>
      <c r="G445" s="36">
        <v>1623.5166666666667</v>
      </c>
      <c r="H445" s="36">
        <v>1687.4166666666667</v>
      </c>
      <c r="I445" s="36">
        <v>1703.1833333333336</v>
      </c>
      <c r="J445" s="36">
        <v>1719.3666666666668</v>
      </c>
      <c r="K445" s="31">
        <v>1687</v>
      </c>
      <c r="L445" s="31">
        <v>1655.05</v>
      </c>
      <c r="M445" s="31">
        <v>4.6353400000000002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3330.65</v>
      </c>
      <c r="D446" s="36">
        <v>3337.75</v>
      </c>
      <c r="E446" s="36">
        <v>3303.9</v>
      </c>
      <c r="F446" s="36">
        <v>3277.15</v>
      </c>
      <c r="G446" s="36">
        <v>3243.3</v>
      </c>
      <c r="H446" s="36">
        <v>3364.5</v>
      </c>
      <c r="I446" s="36">
        <v>3398.3500000000004</v>
      </c>
      <c r="J446" s="36">
        <v>3425.1</v>
      </c>
      <c r="K446" s="31">
        <v>3371.6</v>
      </c>
      <c r="L446" s="31">
        <v>3311</v>
      </c>
      <c r="M446" s="31">
        <v>15.63475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903.15</v>
      </c>
      <c r="D447" s="36">
        <v>906.28333333333342</v>
      </c>
      <c r="E447" s="36">
        <v>892.56666666666683</v>
      </c>
      <c r="F447" s="36">
        <v>881.98333333333346</v>
      </c>
      <c r="G447" s="36">
        <v>868.26666666666688</v>
      </c>
      <c r="H447" s="36">
        <v>916.86666666666679</v>
      </c>
      <c r="I447" s="36">
        <v>930.58333333333326</v>
      </c>
      <c r="J447" s="36">
        <v>941.16666666666674</v>
      </c>
      <c r="K447" s="31">
        <v>920</v>
      </c>
      <c r="L447" s="31">
        <v>895.7</v>
      </c>
      <c r="M447" s="31">
        <v>26.78745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7483.4</v>
      </c>
      <c r="D448" s="36">
        <v>7530.3833333333341</v>
      </c>
      <c r="E448" s="36">
        <v>7403.0166666666682</v>
      </c>
      <c r="F448" s="36">
        <v>7322.6333333333341</v>
      </c>
      <c r="G448" s="36">
        <v>7195.2666666666682</v>
      </c>
      <c r="H448" s="36">
        <v>7610.7666666666682</v>
      </c>
      <c r="I448" s="36">
        <v>7738.133333333335</v>
      </c>
      <c r="J448" s="36">
        <v>7818.5166666666682</v>
      </c>
      <c r="K448" s="31">
        <v>7657.75</v>
      </c>
      <c r="L448" s="31">
        <v>7450</v>
      </c>
      <c r="M448" s="31">
        <v>0.87104000000000004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3129.85</v>
      </c>
      <c r="D449" s="36">
        <v>3149.3999999999996</v>
      </c>
      <c r="E449" s="36">
        <v>3085.8499999999995</v>
      </c>
      <c r="F449" s="36">
        <v>3041.85</v>
      </c>
      <c r="G449" s="36">
        <v>2978.2999999999997</v>
      </c>
      <c r="H449" s="36">
        <v>3193.3999999999992</v>
      </c>
      <c r="I449" s="36">
        <v>3256.9499999999994</v>
      </c>
      <c r="J449" s="36">
        <v>3300.9499999999989</v>
      </c>
      <c r="K449" s="31">
        <v>3212.95</v>
      </c>
      <c r="L449" s="31">
        <v>3105.4</v>
      </c>
      <c r="M449" s="31">
        <v>1.02413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423.55</v>
      </c>
      <c r="D450" s="36">
        <v>422.4666666666667</v>
      </c>
      <c r="E450" s="36">
        <v>419.43333333333339</v>
      </c>
      <c r="F450" s="36">
        <v>415.31666666666672</v>
      </c>
      <c r="G450" s="36">
        <v>412.28333333333342</v>
      </c>
      <c r="H450" s="36">
        <v>426.58333333333337</v>
      </c>
      <c r="I450" s="36">
        <v>429.61666666666667</v>
      </c>
      <c r="J450" s="36">
        <v>433.73333333333335</v>
      </c>
      <c r="K450" s="31">
        <v>425.5</v>
      </c>
      <c r="L450" s="31">
        <v>418.35</v>
      </c>
      <c r="M450" s="31">
        <v>17.07272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627.70000000000005</v>
      </c>
      <c r="D451" s="36">
        <v>629.26666666666665</v>
      </c>
      <c r="E451" s="36">
        <v>624.73333333333335</v>
      </c>
      <c r="F451" s="36">
        <v>621.76666666666665</v>
      </c>
      <c r="G451" s="36">
        <v>617.23333333333335</v>
      </c>
      <c r="H451" s="36">
        <v>632.23333333333335</v>
      </c>
      <c r="I451" s="36">
        <v>636.76666666666665</v>
      </c>
      <c r="J451" s="36">
        <v>639.73333333333335</v>
      </c>
      <c r="K451" s="31">
        <v>633.79999999999995</v>
      </c>
      <c r="L451" s="31">
        <v>626.29999999999995</v>
      </c>
      <c r="M451" s="31">
        <v>87.852639999999994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236.9</v>
      </c>
      <c r="D452" s="36">
        <v>237.81666666666669</v>
      </c>
      <c r="E452" s="36">
        <v>235.38333333333338</v>
      </c>
      <c r="F452" s="36">
        <v>233.8666666666667</v>
      </c>
      <c r="G452" s="36">
        <v>231.43333333333339</v>
      </c>
      <c r="H452" s="36">
        <v>239.33333333333337</v>
      </c>
      <c r="I452" s="36">
        <v>241.76666666666671</v>
      </c>
      <c r="J452" s="36">
        <v>243.28333333333336</v>
      </c>
      <c r="K452" s="31">
        <v>240.25</v>
      </c>
      <c r="L452" s="31">
        <v>236.3</v>
      </c>
      <c r="M452" s="31">
        <v>40.277070000000002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116.6</v>
      </c>
      <c r="D453" s="36">
        <v>117.23333333333333</v>
      </c>
      <c r="E453" s="36">
        <v>115.36666666666667</v>
      </c>
      <c r="F453" s="36">
        <v>114.13333333333334</v>
      </c>
      <c r="G453" s="36">
        <v>112.26666666666668</v>
      </c>
      <c r="H453" s="36">
        <v>118.46666666666667</v>
      </c>
      <c r="I453" s="36">
        <v>120.33333333333331</v>
      </c>
      <c r="J453" s="36">
        <v>121.56666666666666</v>
      </c>
      <c r="K453" s="31">
        <v>119.1</v>
      </c>
      <c r="L453" s="31">
        <v>116</v>
      </c>
      <c r="M453" s="31">
        <v>247.17940999999999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87</v>
      </c>
      <c r="D454" s="36">
        <v>87.45</v>
      </c>
      <c r="E454" s="36">
        <v>85.350000000000009</v>
      </c>
      <c r="F454" s="36">
        <v>83.7</v>
      </c>
      <c r="G454" s="36">
        <v>81.600000000000009</v>
      </c>
      <c r="H454" s="36">
        <v>89.100000000000009</v>
      </c>
      <c r="I454" s="36">
        <v>91.2</v>
      </c>
      <c r="J454" s="36">
        <v>92.850000000000009</v>
      </c>
      <c r="K454" s="31">
        <v>89.55</v>
      </c>
      <c r="L454" s="31">
        <v>85.8</v>
      </c>
      <c r="M454" s="31">
        <v>33.175629999999998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1324.25</v>
      </c>
      <c r="D455" s="36">
        <v>1323.2333333333333</v>
      </c>
      <c r="E455" s="36">
        <v>1316.5166666666667</v>
      </c>
      <c r="F455" s="36">
        <v>1308.7833333333333</v>
      </c>
      <c r="G455" s="36">
        <v>1302.0666666666666</v>
      </c>
      <c r="H455" s="36">
        <v>1330.9666666666667</v>
      </c>
      <c r="I455" s="36">
        <v>1337.6833333333334</v>
      </c>
      <c r="J455" s="36">
        <v>1345.4166666666667</v>
      </c>
      <c r="K455" s="31">
        <v>1329.95</v>
      </c>
      <c r="L455" s="31">
        <v>1315.5</v>
      </c>
      <c r="M455" s="31">
        <v>0.105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350.9</v>
      </c>
      <c r="D456" s="36">
        <v>352.09999999999997</v>
      </c>
      <c r="E456" s="36">
        <v>347.54999999999995</v>
      </c>
      <c r="F456" s="36">
        <v>344.2</v>
      </c>
      <c r="G456" s="36">
        <v>339.65</v>
      </c>
      <c r="H456" s="36">
        <v>355.44999999999993</v>
      </c>
      <c r="I456" s="36">
        <v>360</v>
      </c>
      <c r="J456" s="36">
        <v>363.34999999999991</v>
      </c>
      <c r="K456" s="31">
        <v>356.65</v>
      </c>
      <c r="L456" s="31">
        <v>348.75</v>
      </c>
      <c r="M456" s="31">
        <v>0.61097000000000001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2325.6999999999998</v>
      </c>
      <c r="D457" s="36">
        <v>2331.2000000000003</v>
      </c>
      <c r="E457" s="36">
        <v>2294.5000000000005</v>
      </c>
      <c r="F457" s="36">
        <v>2263.3000000000002</v>
      </c>
      <c r="G457" s="36">
        <v>2226.6000000000004</v>
      </c>
      <c r="H457" s="36">
        <v>2362.4000000000005</v>
      </c>
      <c r="I457" s="36">
        <v>2399.1000000000004</v>
      </c>
      <c r="J457" s="36">
        <v>2430.3000000000006</v>
      </c>
      <c r="K457" s="31">
        <v>2367.9</v>
      </c>
      <c r="L457" s="31">
        <v>2300</v>
      </c>
      <c r="M457" s="31">
        <v>0.19167999999999999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1125.0999999999999</v>
      </c>
      <c r="D458" s="36">
        <v>1127.6833333333334</v>
      </c>
      <c r="E458" s="36">
        <v>1117.3666666666668</v>
      </c>
      <c r="F458" s="36">
        <v>1109.6333333333334</v>
      </c>
      <c r="G458" s="36">
        <v>1099.3166666666668</v>
      </c>
      <c r="H458" s="36">
        <v>1135.4166666666667</v>
      </c>
      <c r="I458" s="36">
        <v>1145.7333333333333</v>
      </c>
      <c r="J458" s="36">
        <v>1153.4666666666667</v>
      </c>
      <c r="K458" s="31">
        <v>1138</v>
      </c>
      <c r="L458" s="31">
        <v>1119.95</v>
      </c>
      <c r="M458" s="31">
        <v>12.884969999999999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847.1</v>
      </c>
      <c r="D459" s="36">
        <v>850.13333333333333</v>
      </c>
      <c r="E459" s="36">
        <v>837.2166666666667</v>
      </c>
      <c r="F459" s="36">
        <v>827.33333333333337</v>
      </c>
      <c r="G459" s="36">
        <v>814.41666666666674</v>
      </c>
      <c r="H459" s="36">
        <v>860.01666666666665</v>
      </c>
      <c r="I459" s="36">
        <v>872.93333333333339</v>
      </c>
      <c r="J459" s="36">
        <v>882.81666666666661</v>
      </c>
      <c r="K459" s="31">
        <v>863.05</v>
      </c>
      <c r="L459" s="31">
        <v>840.25</v>
      </c>
      <c r="M459" s="31">
        <v>1.5148999999999999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137.05000000000001</v>
      </c>
      <c r="D460" s="36">
        <v>137.88333333333333</v>
      </c>
      <c r="E460" s="36">
        <v>135.76666666666665</v>
      </c>
      <c r="F460" s="36">
        <v>134.48333333333332</v>
      </c>
      <c r="G460" s="36">
        <v>132.36666666666665</v>
      </c>
      <c r="H460" s="36">
        <v>139.16666666666666</v>
      </c>
      <c r="I460" s="36">
        <v>141.28333333333333</v>
      </c>
      <c r="J460" s="36">
        <v>142.56666666666666</v>
      </c>
      <c r="K460" s="31">
        <v>140</v>
      </c>
      <c r="L460" s="31">
        <v>136.6</v>
      </c>
      <c r="M460" s="31">
        <v>3.8261500000000002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984.3</v>
      </c>
      <c r="D461" s="36">
        <v>988.25</v>
      </c>
      <c r="E461" s="36">
        <v>977.1</v>
      </c>
      <c r="F461" s="36">
        <v>969.9</v>
      </c>
      <c r="G461" s="36">
        <v>958.75</v>
      </c>
      <c r="H461" s="36">
        <v>995.45</v>
      </c>
      <c r="I461" s="36">
        <v>1006.6000000000001</v>
      </c>
      <c r="J461" s="36">
        <v>1013.8000000000001</v>
      </c>
      <c r="K461" s="31">
        <v>999.4</v>
      </c>
      <c r="L461" s="31">
        <v>981.05</v>
      </c>
      <c r="M461" s="31">
        <v>2.1277599999999999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2886.1</v>
      </c>
      <c r="D462" s="36">
        <v>2874.25</v>
      </c>
      <c r="E462" s="36">
        <v>2813</v>
      </c>
      <c r="F462" s="36">
        <v>2739.9</v>
      </c>
      <c r="G462" s="36">
        <v>2678.65</v>
      </c>
      <c r="H462" s="36">
        <v>2947.35</v>
      </c>
      <c r="I462" s="36">
        <v>3008.6</v>
      </c>
      <c r="J462" s="36">
        <v>3081.7</v>
      </c>
      <c r="K462" s="31">
        <v>2935.5</v>
      </c>
      <c r="L462" s="31">
        <v>2801.15</v>
      </c>
      <c r="M462" s="31">
        <v>0.43769000000000002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2885.7</v>
      </c>
      <c r="D463" s="36">
        <v>2880.35</v>
      </c>
      <c r="E463" s="36">
        <v>2845.3999999999996</v>
      </c>
      <c r="F463" s="36">
        <v>2805.1</v>
      </c>
      <c r="G463" s="36">
        <v>2770.1499999999996</v>
      </c>
      <c r="H463" s="36">
        <v>2920.6499999999996</v>
      </c>
      <c r="I463" s="36">
        <v>2955.5999999999995</v>
      </c>
      <c r="J463" s="36">
        <v>2995.8999999999996</v>
      </c>
      <c r="K463" s="31">
        <v>2915.3</v>
      </c>
      <c r="L463" s="31">
        <v>2840.05</v>
      </c>
      <c r="M463" s="31">
        <v>2.2168700000000001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3173.4</v>
      </c>
      <c r="D464" s="36">
        <v>3184.8833333333332</v>
      </c>
      <c r="E464" s="36">
        <v>3156.8666666666663</v>
      </c>
      <c r="F464" s="36">
        <v>3140.333333333333</v>
      </c>
      <c r="G464" s="36">
        <v>3112.3166666666662</v>
      </c>
      <c r="H464" s="36">
        <v>3201.4166666666665</v>
      </c>
      <c r="I464" s="36">
        <v>3229.4333333333329</v>
      </c>
      <c r="J464" s="36">
        <v>3245.9666666666667</v>
      </c>
      <c r="K464" s="31">
        <v>3212.9</v>
      </c>
      <c r="L464" s="31">
        <v>3168.35</v>
      </c>
      <c r="M464" s="31">
        <v>7.5682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1920.05</v>
      </c>
      <c r="D465" s="36">
        <v>1924.9833333333333</v>
      </c>
      <c r="E465" s="36">
        <v>1908.4166666666667</v>
      </c>
      <c r="F465" s="36">
        <v>1896.7833333333333</v>
      </c>
      <c r="G465" s="36">
        <v>1880.2166666666667</v>
      </c>
      <c r="H465" s="36">
        <v>1936.6166666666668</v>
      </c>
      <c r="I465" s="36">
        <v>1953.1833333333334</v>
      </c>
      <c r="J465" s="36">
        <v>1964.8166666666668</v>
      </c>
      <c r="K465" s="31">
        <v>1941.55</v>
      </c>
      <c r="L465" s="31">
        <v>1913.35</v>
      </c>
      <c r="M465" s="31">
        <v>2.4960100000000001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718.85</v>
      </c>
      <c r="D466" s="36">
        <v>721.4</v>
      </c>
      <c r="E466" s="36">
        <v>712.8</v>
      </c>
      <c r="F466" s="36">
        <v>706.75</v>
      </c>
      <c r="G466" s="36">
        <v>698.15</v>
      </c>
      <c r="H466" s="36">
        <v>727.44999999999993</v>
      </c>
      <c r="I466" s="36">
        <v>736.05000000000007</v>
      </c>
      <c r="J466" s="36">
        <v>742.09999999999991</v>
      </c>
      <c r="K466" s="31">
        <v>730</v>
      </c>
      <c r="L466" s="31">
        <v>715.35</v>
      </c>
      <c r="M466" s="31">
        <v>1.71225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795.95</v>
      </c>
      <c r="D467" s="36">
        <v>803.2166666666667</v>
      </c>
      <c r="E467" s="36">
        <v>782.93333333333339</v>
      </c>
      <c r="F467" s="36">
        <v>769.91666666666674</v>
      </c>
      <c r="G467" s="36">
        <v>749.63333333333344</v>
      </c>
      <c r="H467" s="36">
        <v>816.23333333333335</v>
      </c>
      <c r="I467" s="36">
        <v>836.51666666666665</v>
      </c>
      <c r="J467" s="36">
        <v>849.5333333333333</v>
      </c>
      <c r="K467" s="31">
        <v>823.5</v>
      </c>
      <c r="L467" s="31">
        <v>790.2</v>
      </c>
      <c r="M467" s="31">
        <v>0.40100999999999998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2197.65</v>
      </c>
      <c r="D468" s="36">
        <v>2185.3000000000002</v>
      </c>
      <c r="E468" s="36">
        <v>2161.3000000000002</v>
      </c>
      <c r="F468" s="36">
        <v>2124.9499999999998</v>
      </c>
      <c r="G468" s="36">
        <v>2100.9499999999998</v>
      </c>
      <c r="H468" s="36">
        <v>2221.6500000000005</v>
      </c>
      <c r="I468" s="36">
        <v>2245.6500000000005</v>
      </c>
      <c r="J468" s="36">
        <v>2282.0000000000009</v>
      </c>
      <c r="K468" s="31">
        <v>2209.3000000000002</v>
      </c>
      <c r="L468" s="31">
        <v>2148.9499999999998</v>
      </c>
      <c r="M468" s="31">
        <v>10.812569999999999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34.5</v>
      </c>
      <c r="D469" s="36">
        <v>34.733333333333327</v>
      </c>
      <c r="E469" s="36">
        <v>34.116666666666653</v>
      </c>
      <c r="F469" s="36">
        <v>33.733333333333327</v>
      </c>
      <c r="G469" s="36">
        <v>33.116666666666653</v>
      </c>
      <c r="H469" s="36">
        <v>35.116666666666653</v>
      </c>
      <c r="I469" s="36">
        <v>35.733333333333327</v>
      </c>
      <c r="J469" s="36">
        <v>36.116666666666653</v>
      </c>
      <c r="K469" s="31">
        <v>35.35</v>
      </c>
      <c r="L469" s="31">
        <v>34.35</v>
      </c>
      <c r="M469" s="31">
        <v>50.988930000000003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353.35</v>
      </c>
      <c r="D470" s="36">
        <v>356.09999999999997</v>
      </c>
      <c r="E470" s="36">
        <v>348.24999999999994</v>
      </c>
      <c r="F470" s="36">
        <v>343.15</v>
      </c>
      <c r="G470" s="36">
        <v>335.29999999999995</v>
      </c>
      <c r="H470" s="36">
        <v>361.19999999999993</v>
      </c>
      <c r="I470" s="36">
        <v>369.04999999999995</v>
      </c>
      <c r="J470" s="36">
        <v>374.14999999999992</v>
      </c>
      <c r="K470" s="31">
        <v>363.95</v>
      </c>
      <c r="L470" s="31">
        <v>351</v>
      </c>
      <c r="M470" s="31">
        <v>5.5253800000000002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358.85</v>
      </c>
      <c r="D471" s="36">
        <v>358.66666666666669</v>
      </c>
      <c r="E471" s="36">
        <v>352.33333333333337</v>
      </c>
      <c r="F471" s="36">
        <v>345.81666666666666</v>
      </c>
      <c r="G471" s="36">
        <v>339.48333333333335</v>
      </c>
      <c r="H471" s="36">
        <v>365.18333333333339</v>
      </c>
      <c r="I471" s="36">
        <v>371.51666666666677</v>
      </c>
      <c r="J471" s="36">
        <v>378.03333333333342</v>
      </c>
      <c r="K471" s="31">
        <v>365</v>
      </c>
      <c r="L471" s="31">
        <v>352.15</v>
      </c>
      <c r="M471" s="31">
        <v>5.79847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788.75</v>
      </c>
      <c r="D472" s="36">
        <v>790.08333333333337</v>
      </c>
      <c r="E472" s="36">
        <v>780.16666666666674</v>
      </c>
      <c r="F472" s="36">
        <v>771.58333333333337</v>
      </c>
      <c r="G472" s="36">
        <v>761.66666666666674</v>
      </c>
      <c r="H472" s="36">
        <v>798.66666666666674</v>
      </c>
      <c r="I472" s="36">
        <v>808.58333333333348</v>
      </c>
      <c r="J472" s="36">
        <v>817.16666666666674</v>
      </c>
      <c r="K472" s="31">
        <v>800</v>
      </c>
      <c r="L472" s="31">
        <v>781.5</v>
      </c>
      <c r="M472" s="31">
        <v>0.58379000000000003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3105.25</v>
      </c>
      <c r="D473" s="36">
        <v>3127.0499999999997</v>
      </c>
      <c r="E473" s="36">
        <v>3059.5499999999993</v>
      </c>
      <c r="F473" s="36">
        <v>3013.8499999999995</v>
      </c>
      <c r="G473" s="36">
        <v>2946.349999999999</v>
      </c>
      <c r="H473" s="36">
        <v>3172.7499999999995</v>
      </c>
      <c r="I473" s="36">
        <v>3240.2500000000005</v>
      </c>
      <c r="J473" s="36">
        <v>3285.95</v>
      </c>
      <c r="K473" s="31">
        <v>3194.55</v>
      </c>
      <c r="L473" s="31">
        <v>3081.35</v>
      </c>
      <c r="M473" s="31">
        <v>1.46133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41.35</v>
      </c>
      <c r="D474" s="36">
        <v>41.416666666666664</v>
      </c>
      <c r="E474" s="36">
        <v>40.983333333333327</v>
      </c>
      <c r="F474" s="36">
        <v>40.61666666666666</v>
      </c>
      <c r="G474" s="36">
        <v>40.183333333333323</v>
      </c>
      <c r="H474" s="36">
        <v>41.783333333333331</v>
      </c>
      <c r="I474" s="36">
        <v>42.216666666666669</v>
      </c>
      <c r="J474" s="36">
        <v>42.583333333333336</v>
      </c>
      <c r="K474" s="31">
        <v>41.85</v>
      </c>
      <c r="L474" s="31">
        <v>41.05</v>
      </c>
      <c r="M474" s="31">
        <v>42.151380000000003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1560.85</v>
      </c>
      <c r="D475" s="36">
        <v>1572.4333333333334</v>
      </c>
      <c r="E475" s="36">
        <v>1546.4166666666667</v>
      </c>
      <c r="F475" s="36">
        <v>1531.9833333333333</v>
      </c>
      <c r="G475" s="36">
        <v>1505.9666666666667</v>
      </c>
      <c r="H475" s="36">
        <v>1586.8666666666668</v>
      </c>
      <c r="I475" s="36">
        <v>1612.8833333333332</v>
      </c>
      <c r="J475" s="36">
        <v>1627.3166666666668</v>
      </c>
      <c r="K475" s="31">
        <v>1598.45</v>
      </c>
      <c r="L475" s="31">
        <v>1558</v>
      </c>
      <c r="M475" s="31">
        <v>16.979939999999999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37.450000000000003</v>
      </c>
      <c r="D476" s="36">
        <v>37.250000000000007</v>
      </c>
      <c r="E476" s="36">
        <v>36.900000000000013</v>
      </c>
      <c r="F476" s="36">
        <v>36.350000000000009</v>
      </c>
      <c r="G476" s="36">
        <v>36.000000000000014</v>
      </c>
      <c r="H476" s="36">
        <v>37.800000000000011</v>
      </c>
      <c r="I476" s="36">
        <v>38.150000000000006</v>
      </c>
      <c r="J476" s="36">
        <v>38.70000000000001</v>
      </c>
      <c r="K476" s="31">
        <v>37.6</v>
      </c>
      <c r="L476" s="31">
        <v>36.700000000000003</v>
      </c>
      <c r="M476" s="31">
        <v>188.38432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421.8</v>
      </c>
      <c r="D477" s="36">
        <v>423.55</v>
      </c>
      <c r="E477" s="36">
        <v>417.1</v>
      </c>
      <c r="F477" s="36">
        <v>412.40000000000003</v>
      </c>
      <c r="G477" s="36">
        <v>405.95000000000005</v>
      </c>
      <c r="H477" s="36">
        <v>428.25</v>
      </c>
      <c r="I477" s="36">
        <v>434.69999999999993</v>
      </c>
      <c r="J477" s="36">
        <v>439.4</v>
      </c>
      <c r="K477" s="31">
        <v>430</v>
      </c>
      <c r="L477" s="31">
        <v>418.85</v>
      </c>
      <c r="M477" s="31">
        <v>0.40273999999999999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8381.4500000000007</v>
      </c>
      <c r="D478" s="36">
        <v>8398.85</v>
      </c>
      <c r="E478" s="36">
        <v>8352.7000000000007</v>
      </c>
      <c r="F478" s="36">
        <v>8323.9500000000007</v>
      </c>
      <c r="G478" s="36">
        <v>8277.8000000000011</v>
      </c>
      <c r="H478" s="36">
        <v>8427.6</v>
      </c>
      <c r="I478" s="36">
        <v>8473.7499999999982</v>
      </c>
      <c r="J478" s="36">
        <v>8502.5</v>
      </c>
      <c r="K478" s="31">
        <v>8445</v>
      </c>
      <c r="L478" s="31">
        <v>8370.1</v>
      </c>
      <c r="M478" s="31">
        <v>2.0923400000000001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103.25</v>
      </c>
      <c r="D479" s="36">
        <v>102.73333333333333</v>
      </c>
      <c r="E479" s="36">
        <v>101.06666666666666</v>
      </c>
      <c r="F479" s="36">
        <v>98.883333333333326</v>
      </c>
      <c r="G479" s="36">
        <v>97.216666666666654</v>
      </c>
      <c r="H479" s="36">
        <v>104.91666666666667</v>
      </c>
      <c r="I479" s="36">
        <v>106.58333333333333</v>
      </c>
      <c r="J479" s="36">
        <v>108.76666666666668</v>
      </c>
      <c r="K479" s="31">
        <v>104.4</v>
      </c>
      <c r="L479" s="31">
        <v>100.55</v>
      </c>
      <c r="M479" s="31">
        <v>241.98194000000001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1606.5</v>
      </c>
      <c r="D480" s="36">
        <v>1611.75</v>
      </c>
      <c r="E480" s="36">
        <v>1598.4</v>
      </c>
      <c r="F480" s="36">
        <v>1590.3000000000002</v>
      </c>
      <c r="G480" s="36">
        <v>1576.9500000000003</v>
      </c>
      <c r="H480" s="36">
        <v>1619.85</v>
      </c>
      <c r="I480" s="36">
        <v>1633.1999999999998</v>
      </c>
      <c r="J480" s="36">
        <v>1641.2999999999997</v>
      </c>
      <c r="K480" s="31">
        <v>1625.1</v>
      </c>
      <c r="L480" s="31">
        <v>1603.65</v>
      </c>
      <c r="M480" s="31">
        <v>2.74912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1045.6500000000001</v>
      </c>
      <c r="D481" s="36">
        <v>1042.0999999999999</v>
      </c>
      <c r="E481" s="36">
        <v>1033.8999999999999</v>
      </c>
      <c r="F481" s="36">
        <v>1022.1499999999999</v>
      </c>
      <c r="G481" s="36">
        <v>1013.9499999999998</v>
      </c>
      <c r="H481" s="36">
        <v>1053.8499999999999</v>
      </c>
      <c r="I481" s="36">
        <v>1062.0499999999997</v>
      </c>
      <c r="J481" s="31">
        <v>1073.8</v>
      </c>
      <c r="K481" s="31">
        <v>1050.3</v>
      </c>
      <c r="L481" s="31">
        <v>1030.3499999999999</v>
      </c>
      <c r="M481" s="53">
        <v>6.8220200000000002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580.35</v>
      </c>
      <c r="D482" s="36">
        <v>583.11666666666667</v>
      </c>
      <c r="E482" s="36">
        <v>575.23333333333335</v>
      </c>
      <c r="F482" s="36">
        <v>570.11666666666667</v>
      </c>
      <c r="G482" s="36">
        <v>562.23333333333335</v>
      </c>
      <c r="H482" s="36">
        <v>588.23333333333335</v>
      </c>
      <c r="I482" s="36">
        <v>596.11666666666679</v>
      </c>
      <c r="J482" s="31">
        <v>601.23333333333335</v>
      </c>
      <c r="K482" s="31">
        <v>591</v>
      </c>
      <c r="L482" s="31">
        <v>578</v>
      </c>
      <c r="M482" s="53">
        <v>5.6514800000000003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532.04999999999995</v>
      </c>
      <c r="D483" s="36">
        <v>534.06666666666672</v>
      </c>
      <c r="E483" s="36">
        <v>527.53333333333342</v>
      </c>
      <c r="F483" s="36">
        <v>523.01666666666665</v>
      </c>
      <c r="G483" s="36">
        <v>516.48333333333335</v>
      </c>
      <c r="H483" s="36">
        <v>538.58333333333348</v>
      </c>
      <c r="I483" s="36">
        <v>545.11666666666679</v>
      </c>
      <c r="J483" s="36">
        <v>549.63333333333355</v>
      </c>
      <c r="K483" s="31">
        <v>540.6</v>
      </c>
      <c r="L483" s="31">
        <v>529.54999999999995</v>
      </c>
      <c r="M483" s="31">
        <v>37.670729999999999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751.1</v>
      </c>
      <c r="D484" s="36">
        <v>751.33333333333337</v>
      </c>
      <c r="E484" s="36">
        <v>747.01666666666677</v>
      </c>
      <c r="F484" s="36">
        <v>742.93333333333339</v>
      </c>
      <c r="G484" s="36">
        <v>738.61666666666679</v>
      </c>
      <c r="H484" s="36">
        <v>755.41666666666674</v>
      </c>
      <c r="I484" s="36">
        <v>759.73333333333335</v>
      </c>
      <c r="J484" s="31">
        <v>763.81666666666672</v>
      </c>
      <c r="K484" s="31">
        <v>755.65</v>
      </c>
      <c r="L484" s="31">
        <v>747.25</v>
      </c>
      <c r="M484" s="53">
        <v>0.77363000000000004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596.04999999999995</v>
      </c>
      <c r="D485" s="36">
        <v>603</v>
      </c>
      <c r="E485" s="36">
        <v>585.15</v>
      </c>
      <c r="F485" s="36">
        <v>574.25</v>
      </c>
      <c r="G485" s="36">
        <v>556.4</v>
      </c>
      <c r="H485" s="36">
        <v>613.9</v>
      </c>
      <c r="I485" s="36">
        <v>631.74999999999989</v>
      </c>
      <c r="J485" s="36">
        <v>642.65</v>
      </c>
      <c r="K485" s="31">
        <v>620.85</v>
      </c>
      <c r="L485" s="31">
        <v>592.1</v>
      </c>
      <c r="M485" s="31">
        <v>6.37859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411.65</v>
      </c>
      <c r="D486" s="36">
        <v>415.23333333333329</v>
      </c>
      <c r="E486" s="36">
        <v>405.51666666666659</v>
      </c>
      <c r="F486" s="36">
        <v>399.38333333333333</v>
      </c>
      <c r="G486" s="36">
        <v>389.66666666666663</v>
      </c>
      <c r="H486" s="36">
        <v>421.36666666666656</v>
      </c>
      <c r="I486" s="36">
        <v>431.08333333333326</v>
      </c>
      <c r="J486" s="36">
        <v>437.21666666666653</v>
      </c>
      <c r="K486" s="31">
        <v>424.95</v>
      </c>
      <c r="L486" s="31">
        <v>409.1</v>
      </c>
      <c r="M486" s="31">
        <v>1.65537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355</v>
      </c>
      <c r="D487" s="36">
        <v>358.48333333333335</v>
      </c>
      <c r="E487" s="36">
        <v>348.9666666666667</v>
      </c>
      <c r="F487" s="36">
        <v>342.93333333333334</v>
      </c>
      <c r="G487" s="36">
        <v>333.41666666666669</v>
      </c>
      <c r="H487" s="36">
        <v>364.51666666666671</v>
      </c>
      <c r="I487" s="36">
        <v>374.03333333333336</v>
      </c>
      <c r="J487" s="36">
        <v>380.06666666666672</v>
      </c>
      <c r="K487" s="31">
        <v>368</v>
      </c>
      <c r="L487" s="31">
        <v>352.45</v>
      </c>
      <c r="M487" s="31">
        <v>2.0578400000000001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457.65</v>
      </c>
      <c r="D488" s="36">
        <v>460.93333333333334</v>
      </c>
      <c r="E488" s="36">
        <v>448.86666666666667</v>
      </c>
      <c r="F488" s="36">
        <v>440.08333333333331</v>
      </c>
      <c r="G488" s="36">
        <v>428.01666666666665</v>
      </c>
      <c r="H488" s="36">
        <v>469.7166666666667</v>
      </c>
      <c r="I488" s="36">
        <v>481.78333333333342</v>
      </c>
      <c r="J488" s="36">
        <v>490.56666666666672</v>
      </c>
      <c r="K488" s="31">
        <v>473</v>
      </c>
      <c r="L488" s="31">
        <v>452.15</v>
      </c>
      <c r="M488" s="31">
        <v>2.7463799999999998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918.25</v>
      </c>
      <c r="D489" s="36">
        <v>919.01666666666677</v>
      </c>
      <c r="E489" s="36">
        <v>910.43333333333351</v>
      </c>
      <c r="F489" s="36">
        <v>902.61666666666679</v>
      </c>
      <c r="G489" s="36">
        <v>894.03333333333353</v>
      </c>
      <c r="H489" s="36">
        <v>926.83333333333348</v>
      </c>
      <c r="I489" s="36">
        <v>935.41666666666674</v>
      </c>
      <c r="J489" s="36">
        <v>943.23333333333346</v>
      </c>
      <c r="K489" s="31">
        <v>927.6</v>
      </c>
      <c r="L489" s="31">
        <v>911.2</v>
      </c>
      <c r="M489" s="31">
        <v>16.978339999999999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1295.1500000000001</v>
      </c>
      <c r="D490" s="36">
        <v>1288.8</v>
      </c>
      <c r="E490" s="36">
        <v>1262.5999999999999</v>
      </c>
      <c r="F490" s="36">
        <v>1230.05</v>
      </c>
      <c r="G490" s="36">
        <v>1203.8499999999999</v>
      </c>
      <c r="H490" s="36">
        <v>1321.35</v>
      </c>
      <c r="I490" s="36">
        <v>1347.5500000000002</v>
      </c>
      <c r="J490" s="36">
        <v>1380.1</v>
      </c>
      <c r="K490" s="31">
        <v>1315</v>
      </c>
      <c r="L490" s="31">
        <v>1256.25</v>
      </c>
      <c r="M490" s="31">
        <v>3.27765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223.75</v>
      </c>
      <c r="D491" s="36">
        <v>222.31666666666669</v>
      </c>
      <c r="E491" s="36">
        <v>217.73333333333338</v>
      </c>
      <c r="F491" s="36">
        <v>211.7166666666667</v>
      </c>
      <c r="G491" s="36">
        <v>207.13333333333338</v>
      </c>
      <c r="H491" s="36">
        <v>228.33333333333337</v>
      </c>
      <c r="I491" s="36">
        <v>232.91666666666669</v>
      </c>
      <c r="J491" s="36">
        <v>238.93333333333337</v>
      </c>
      <c r="K491" s="31">
        <v>226.9</v>
      </c>
      <c r="L491" s="31">
        <v>216.3</v>
      </c>
      <c r="M491" s="31">
        <v>117.1418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298</v>
      </c>
      <c r="D492" s="36">
        <v>298.2166666666667</v>
      </c>
      <c r="E492" s="36">
        <v>295.48333333333341</v>
      </c>
      <c r="F492" s="36">
        <v>292.9666666666667</v>
      </c>
      <c r="G492" s="36">
        <v>290.23333333333341</v>
      </c>
      <c r="H492" s="36">
        <v>300.73333333333341</v>
      </c>
      <c r="I492" s="36">
        <v>303.46666666666675</v>
      </c>
      <c r="J492" s="36">
        <v>305.98333333333341</v>
      </c>
      <c r="K492" s="31">
        <v>300.95</v>
      </c>
      <c r="L492" s="31">
        <v>295.7</v>
      </c>
      <c r="M492" s="31">
        <v>1.3001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572.95000000000005</v>
      </c>
      <c r="D493" s="36">
        <v>579.1</v>
      </c>
      <c r="E493" s="36">
        <v>560.35</v>
      </c>
      <c r="F493" s="36">
        <v>547.75</v>
      </c>
      <c r="G493" s="36">
        <v>529</v>
      </c>
      <c r="H493" s="36">
        <v>591.70000000000005</v>
      </c>
      <c r="I493" s="36">
        <v>610.45000000000005</v>
      </c>
      <c r="J493" s="36">
        <v>623.05000000000007</v>
      </c>
      <c r="K493" s="31">
        <v>597.85</v>
      </c>
      <c r="L493" s="31">
        <v>566.5</v>
      </c>
      <c r="M493" s="31">
        <v>1.74335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1719.7</v>
      </c>
      <c r="D494" s="36">
        <v>1721.5166666666667</v>
      </c>
      <c r="E494" s="36">
        <v>1707.1833333333334</v>
      </c>
      <c r="F494" s="36">
        <v>1694.6666666666667</v>
      </c>
      <c r="G494" s="36">
        <v>1680.3333333333335</v>
      </c>
      <c r="H494" s="36">
        <v>1734.0333333333333</v>
      </c>
      <c r="I494" s="36">
        <v>1748.3666666666668</v>
      </c>
      <c r="J494" s="36">
        <v>1760.8833333333332</v>
      </c>
      <c r="K494" s="31">
        <v>1735.85</v>
      </c>
      <c r="L494" s="31">
        <v>1709</v>
      </c>
      <c r="M494" s="31">
        <v>0.27989999999999998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1658.55</v>
      </c>
      <c r="D495" s="36">
        <v>1657.0333333333335</v>
      </c>
      <c r="E495" s="36">
        <v>1637.5666666666671</v>
      </c>
      <c r="F495" s="36">
        <v>1616.5833333333335</v>
      </c>
      <c r="G495" s="36">
        <v>1597.116666666667</v>
      </c>
      <c r="H495" s="36">
        <v>1678.0166666666671</v>
      </c>
      <c r="I495" s="36">
        <v>1697.4833333333338</v>
      </c>
      <c r="J495" s="36">
        <v>1718.4666666666672</v>
      </c>
      <c r="K495" s="31">
        <v>1676.5</v>
      </c>
      <c r="L495" s="31">
        <v>1636.05</v>
      </c>
      <c r="M495" s="31">
        <v>0.50349999999999995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12.8</v>
      </c>
      <c r="D496" s="36">
        <v>12.716666666666669</v>
      </c>
      <c r="E496" s="36">
        <v>11.883333333333336</v>
      </c>
      <c r="F496" s="36">
        <v>10.966666666666669</v>
      </c>
      <c r="G496" s="36">
        <v>10.133333333333336</v>
      </c>
      <c r="H496" s="36">
        <v>13.633333333333336</v>
      </c>
      <c r="I496" s="36">
        <v>14.466666666666669</v>
      </c>
      <c r="J496" s="36">
        <v>15.383333333333336</v>
      </c>
      <c r="K496" s="31">
        <v>13.55</v>
      </c>
      <c r="L496" s="31">
        <v>11.8</v>
      </c>
      <c r="M496" s="31">
        <v>9720.5299900000009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830.25</v>
      </c>
      <c r="D497" s="36">
        <v>832.43333333333339</v>
      </c>
      <c r="E497" s="36">
        <v>825.86666666666679</v>
      </c>
      <c r="F497" s="36">
        <v>821.48333333333335</v>
      </c>
      <c r="G497" s="36">
        <v>814.91666666666674</v>
      </c>
      <c r="H497" s="36">
        <v>836.81666666666683</v>
      </c>
      <c r="I497" s="36">
        <v>843.38333333333344</v>
      </c>
      <c r="J497" s="36">
        <v>847.76666666666688</v>
      </c>
      <c r="K497" s="31">
        <v>839</v>
      </c>
      <c r="L497" s="31">
        <v>828.05</v>
      </c>
      <c r="M497" s="31">
        <v>3.4757199999999999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434.6</v>
      </c>
      <c r="D498" s="36">
        <v>433.90000000000003</v>
      </c>
      <c r="E498" s="36">
        <v>424.30000000000007</v>
      </c>
      <c r="F498" s="36">
        <v>414.00000000000006</v>
      </c>
      <c r="G498" s="36">
        <v>404.40000000000009</v>
      </c>
      <c r="H498" s="36">
        <v>444.20000000000005</v>
      </c>
      <c r="I498" s="36">
        <v>453.80000000000007</v>
      </c>
      <c r="J498" s="36">
        <v>464.1</v>
      </c>
      <c r="K498" s="31">
        <v>443.5</v>
      </c>
      <c r="L498" s="31">
        <v>423.6</v>
      </c>
      <c r="M498" s="31">
        <v>12.533609999999999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151.9</v>
      </c>
      <c r="D499" s="36">
        <v>153.45000000000002</v>
      </c>
      <c r="E499" s="36">
        <v>148.45000000000005</v>
      </c>
      <c r="F499" s="36">
        <v>145.00000000000003</v>
      </c>
      <c r="G499" s="36">
        <v>140.00000000000006</v>
      </c>
      <c r="H499" s="36">
        <v>156.90000000000003</v>
      </c>
      <c r="I499" s="36">
        <v>161.89999999999998</v>
      </c>
      <c r="J499" s="36">
        <v>165.35000000000002</v>
      </c>
      <c r="K499" s="31">
        <v>158.44999999999999</v>
      </c>
      <c r="L499" s="31">
        <v>150</v>
      </c>
      <c r="M499" s="31">
        <v>153.27321000000001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805.3</v>
      </c>
      <c r="D500" s="36">
        <v>802.94999999999993</v>
      </c>
      <c r="E500" s="36">
        <v>794.89999999999986</v>
      </c>
      <c r="F500" s="36">
        <v>784.49999999999989</v>
      </c>
      <c r="G500" s="36">
        <v>776.44999999999982</v>
      </c>
      <c r="H500" s="36">
        <v>813.34999999999991</v>
      </c>
      <c r="I500" s="36">
        <v>821.39999999999986</v>
      </c>
      <c r="J500" s="36">
        <v>831.8</v>
      </c>
      <c r="K500" s="31">
        <v>811</v>
      </c>
      <c r="L500" s="31">
        <v>792.55</v>
      </c>
      <c r="M500" s="31">
        <v>2.8774999999999999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1612.65</v>
      </c>
      <c r="D501" s="36">
        <v>1613.55</v>
      </c>
      <c r="E501" s="36">
        <v>1589.1</v>
      </c>
      <c r="F501" s="36">
        <v>1565.55</v>
      </c>
      <c r="G501" s="36">
        <v>1541.1</v>
      </c>
      <c r="H501" s="36">
        <v>1637.1</v>
      </c>
      <c r="I501" s="36">
        <v>1661.5500000000002</v>
      </c>
      <c r="J501" s="36">
        <v>1685.1</v>
      </c>
      <c r="K501" s="31">
        <v>1638</v>
      </c>
      <c r="L501" s="31">
        <v>1590</v>
      </c>
      <c r="M501" s="31">
        <v>0.19758999999999999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380.95</v>
      </c>
      <c r="D502" s="36">
        <v>382.2166666666667</v>
      </c>
      <c r="E502" s="36">
        <v>378.88333333333338</v>
      </c>
      <c r="F502" s="36">
        <v>376.81666666666666</v>
      </c>
      <c r="G502" s="36">
        <v>373.48333333333335</v>
      </c>
      <c r="H502" s="36">
        <v>384.28333333333342</v>
      </c>
      <c r="I502" s="36">
        <v>387.61666666666667</v>
      </c>
      <c r="J502" s="36">
        <v>389.68333333333345</v>
      </c>
      <c r="K502" s="31">
        <v>385.55</v>
      </c>
      <c r="L502" s="31">
        <v>380.15</v>
      </c>
      <c r="M502" s="31">
        <v>21.209759999999999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16</v>
      </c>
      <c r="D503" s="36">
        <v>16.066666666666666</v>
      </c>
      <c r="E503" s="36">
        <v>15.883333333333333</v>
      </c>
      <c r="F503" s="36">
        <v>15.766666666666666</v>
      </c>
      <c r="G503" s="36">
        <v>15.583333333333332</v>
      </c>
      <c r="H503" s="36">
        <v>16.183333333333334</v>
      </c>
      <c r="I503" s="36">
        <v>16.366666666666664</v>
      </c>
      <c r="J503" s="31">
        <v>16.483333333333334</v>
      </c>
      <c r="K503" s="31">
        <v>16.25</v>
      </c>
      <c r="L503" s="31">
        <v>15.95</v>
      </c>
      <c r="M503" s="53">
        <v>682.05389000000002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267.7</v>
      </c>
      <c r="D504" s="36">
        <v>265.05</v>
      </c>
      <c r="E504" s="36">
        <v>257.8</v>
      </c>
      <c r="F504" s="36">
        <v>247.9</v>
      </c>
      <c r="G504" s="36">
        <v>240.65</v>
      </c>
      <c r="H504" s="36">
        <v>274.95000000000005</v>
      </c>
      <c r="I504" s="36">
        <v>282.20000000000005</v>
      </c>
      <c r="J504" s="31">
        <v>292.10000000000002</v>
      </c>
      <c r="K504" s="31">
        <v>272.3</v>
      </c>
      <c r="L504" s="31">
        <v>255.15</v>
      </c>
      <c r="M504" s="53">
        <v>167.92204000000001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493.85</v>
      </c>
      <c r="D505" s="36">
        <v>497.15000000000003</v>
      </c>
      <c r="E505" s="36">
        <v>487.70000000000005</v>
      </c>
      <c r="F505" s="36">
        <v>481.55</v>
      </c>
      <c r="G505" s="36">
        <v>472.1</v>
      </c>
      <c r="H505" s="36">
        <v>503.30000000000007</v>
      </c>
      <c r="I505" s="36">
        <v>512.75</v>
      </c>
      <c r="J505" s="36">
        <v>518.90000000000009</v>
      </c>
      <c r="K505" s="31">
        <v>506.6</v>
      </c>
      <c r="L505" s="31">
        <v>491</v>
      </c>
      <c r="M505" s="31">
        <v>8.6360200000000003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15452.35</v>
      </c>
      <c r="D506" s="36">
        <v>15475.366666666667</v>
      </c>
      <c r="E506" s="36">
        <v>15241.983333333334</v>
      </c>
      <c r="F506" s="36">
        <v>15031.616666666667</v>
      </c>
      <c r="G506" s="36">
        <v>14798.233333333334</v>
      </c>
      <c r="H506" s="36">
        <v>15685.733333333334</v>
      </c>
      <c r="I506" s="36">
        <v>15919.116666666669</v>
      </c>
      <c r="J506" s="36">
        <v>16129.483333333334</v>
      </c>
      <c r="K506" s="31">
        <v>15708.75</v>
      </c>
      <c r="L506" s="31">
        <v>15265</v>
      </c>
      <c r="M506" s="31">
        <v>4.5969999999999997E-2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103.7</v>
      </c>
      <c r="D507" s="36">
        <v>104.7</v>
      </c>
      <c r="E507" s="36">
        <v>102.25</v>
      </c>
      <c r="F507" s="36">
        <v>100.8</v>
      </c>
      <c r="G507" s="36">
        <v>98.35</v>
      </c>
      <c r="H507" s="36">
        <v>106.15</v>
      </c>
      <c r="I507" s="36">
        <v>108.60000000000002</v>
      </c>
      <c r="J507" s="31">
        <v>110.05000000000001</v>
      </c>
      <c r="K507" s="31">
        <v>107.15</v>
      </c>
      <c r="L507" s="31">
        <v>103.25</v>
      </c>
      <c r="M507" s="53">
        <v>479.11257999999998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575.4</v>
      </c>
      <c r="D508" s="36">
        <v>574.2166666666667</v>
      </c>
      <c r="E508" s="36">
        <v>571.43333333333339</v>
      </c>
      <c r="F508" s="36">
        <v>567.4666666666667</v>
      </c>
      <c r="G508" s="36">
        <v>564.68333333333339</v>
      </c>
      <c r="H508" s="36">
        <v>578.18333333333339</v>
      </c>
      <c r="I508" s="36">
        <v>580.9666666666667</v>
      </c>
      <c r="J508" s="36">
        <v>584.93333333333339</v>
      </c>
      <c r="K508" s="31">
        <v>577</v>
      </c>
      <c r="L508" s="31">
        <v>570.25</v>
      </c>
      <c r="M508" s="31">
        <v>3.6941600000000001</v>
      </c>
      <c r="N508" s="1"/>
      <c r="O508" s="1"/>
    </row>
    <row r="509" spans="1:15" ht="12.75" customHeight="1">
      <c r="A509" s="248">
        <v>499</v>
      </c>
      <c r="B509" s="249" t="s">
        <v>561</v>
      </c>
      <c r="C509" s="249">
        <v>1523.05</v>
      </c>
      <c r="D509" s="250">
        <v>1522.7166666666665</v>
      </c>
      <c r="E509" s="250">
        <v>1506.4333333333329</v>
      </c>
      <c r="F509" s="250">
        <v>1489.8166666666664</v>
      </c>
      <c r="G509" s="250">
        <v>1473.5333333333328</v>
      </c>
      <c r="H509" s="250">
        <v>1539.333333333333</v>
      </c>
      <c r="I509" s="250">
        <v>1555.6166666666663</v>
      </c>
      <c r="J509" s="250">
        <v>1572.2333333333331</v>
      </c>
      <c r="K509" s="251">
        <v>1539</v>
      </c>
      <c r="L509" s="251">
        <v>1506.1</v>
      </c>
      <c r="M509" s="251">
        <v>0.12889999999999999</v>
      </c>
      <c r="N509" s="1"/>
      <c r="O509" s="1"/>
    </row>
    <row r="510" spans="1:15" ht="12.75" customHeight="1">
      <c r="A510" s="265">
        <v>500</v>
      </c>
      <c r="B510" s="267" t="s">
        <v>561</v>
      </c>
      <c r="C510" s="267">
        <v>1551.4</v>
      </c>
      <c r="D510" s="268">
        <v>1542.3666666666668</v>
      </c>
      <c r="E510" s="268">
        <v>1519.0833333333335</v>
      </c>
      <c r="F510" s="268">
        <v>1486.7666666666667</v>
      </c>
      <c r="G510" s="268">
        <v>1463.4833333333333</v>
      </c>
      <c r="H510" s="268">
        <v>1574.6833333333336</v>
      </c>
      <c r="I510" s="268">
        <v>1597.9666666666669</v>
      </c>
      <c r="J510" s="268">
        <v>1630.2833333333338</v>
      </c>
      <c r="K510" s="265">
        <v>1565.65</v>
      </c>
      <c r="L510" s="265">
        <v>1510.05</v>
      </c>
      <c r="M510" s="265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6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41"/>
      <c r="B5" s="342"/>
      <c r="C5" s="341"/>
      <c r="D5" s="342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43" t="s">
        <v>565</v>
      </c>
      <c r="C7" s="342"/>
      <c r="D7" s="7">
        <f>Main!B10</f>
        <v>45232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45231</v>
      </c>
      <c r="B10" s="32">
        <v>513513</v>
      </c>
      <c r="C10" s="31" t="s">
        <v>961</v>
      </c>
      <c r="D10" s="31" t="s">
        <v>962</v>
      </c>
      <c r="E10" s="31" t="s">
        <v>574</v>
      </c>
      <c r="F10" s="86">
        <v>29396</v>
      </c>
      <c r="G10" s="32">
        <v>10.5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45231</v>
      </c>
      <c r="B11" s="32">
        <v>540718</v>
      </c>
      <c r="C11" s="31" t="s">
        <v>935</v>
      </c>
      <c r="D11" s="31" t="s">
        <v>937</v>
      </c>
      <c r="E11" s="31" t="s">
        <v>574</v>
      </c>
      <c r="F11" s="86">
        <v>21000</v>
      </c>
      <c r="G11" s="32">
        <v>46.24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45231</v>
      </c>
      <c r="B12" s="32">
        <v>540718</v>
      </c>
      <c r="C12" s="31" t="s">
        <v>935</v>
      </c>
      <c r="D12" s="31" t="s">
        <v>936</v>
      </c>
      <c r="E12" s="31" t="s">
        <v>575</v>
      </c>
      <c r="F12" s="86">
        <v>24000</v>
      </c>
      <c r="G12" s="32">
        <v>44.63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45231</v>
      </c>
      <c r="B13" s="32">
        <v>513401</v>
      </c>
      <c r="C13" s="31" t="s">
        <v>963</v>
      </c>
      <c r="D13" s="31" t="s">
        <v>964</v>
      </c>
      <c r="E13" s="31" t="s">
        <v>575</v>
      </c>
      <c r="F13" s="86">
        <v>97688</v>
      </c>
      <c r="G13" s="32">
        <v>33.979999999999997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45231</v>
      </c>
      <c r="B14" s="32">
        <v>513401</v>
      </c>
      <c r="C14" s="31" t="s">
        <v>963</v>
      </c>
      <c r="D14" s="31" t="s">
        <v>965</v>
      </c>
      <c r="E14" s="31" t="s">
        <v>574</v>
      </c>
      <c r="F14" s="86">
        <v>47000</v>
      </c>
      <c r="G14" s="32">
        <v>33.979999999999997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45231</v>
      </c>
      <c r="B15" s="32">
        <v>544000</v>
      </c>
      <c r="C15" s="31" t="s">
        <v>966</v>
      </c>
      <c r="D15" s="31" t="s">
        <v>936</v>
      </c>
      <c r="E15" s="31" t="s">
        <v>575</v>
      </c>
      <c r="F15" s="86">
        <v>90000</v>
      </c>
      <c r="G15" s="32">
        <v>25.26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45231</v>
      </c>
      <c r="B16" s="32">
        <v>544000</v>
      </c>
      <c r="C16" s="31" t="s">
        <v>966</v>
      </c>
      <c r="D16" s="31" t="s">
        <v>936</v>
      </c>
      <c r="E16" s="31" t="s">
        <v>574</v>
      </c>
      <c r="F16" s="86">
        <v>90000</v>
      </c>
      <c r="G16" s="32">
        <v>25.08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45231</v>
      </c>
      <c r="B17" s="32">
        <v>530457</v>
      </c>
      <c r="C17" s="31" t="s">
        <v>967</v>
      </c>
      <c r="D17" s="31" t="s">
        <v>968</v>
      </c>
      <c r="E17" s="31" t="s">
        <v>575</v>
      </c>
      <c r="F17" s="86">
        <v>48727</v>
      </c>
      <c r="G17" s="32">
        <v>5.93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45231</v>
      </c>
      <c r="B18" s="32">
        <v>512379</v>
      </c>
      <c r="C18" s="31" t="s">
        <v>969</v>
      </c>
      <c r="D18" s="31" t="s">
        <v>970</v>
      </c>
      <c r="E18" s="31" t="s">
        <v>575</v>
      </c>
      <c r="F18" s="86">
        <v>2225562</v>
      </c>
      <c r="G18" s="32">
        <v>21.57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45231</v>
      </c>
      <c r="B19" s="32">
        <v>512379</v>
      </c>
      <c r="C19" s="31" t="s">
        <v>969</v>
      </c>
      <c r="D19" s="31" t="s">
        <v>971</v>
      </c>
      <c r="E19" s="31" t="s">
        <v>574</v>
      </c>
      <c r="F19" s="86">
        <v>2500000</v>
      </c>
      <c r="G19" s="32">
        <v>22.51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45231</v>
      </c>
      <c r="B20" s="32">
        <v>512379</v>
      </c>
      <c r="C20" s="31" t="s">
        <v>969</v>
      </c>
      <c r="D20" s="31" t="s">
        <v>972</v>
      </c>
      <c r="E20" s="31" t="s">
        <v>574</v>
      </c>
      <c r="F20" s="86">
        <v>2000000</v>
      </c>
      <c r="G20" s="32">
        <v>21.5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45231</v>
      </c>
      <c r="B21" s="32">
        <v>512379</v>
      </c>
      <c r="C21" s="31" t="s">
        <v>969</v>
      </c>
      <c r="D21" s="31" t="s">
        <v>973</v>
      </c>
      <c r="E21" s="31" t="s">
        <v>575</v>
      </c>
      <c r="F21" s="86">
        <v>2178039</v>
      </c>
      <c r="G21" s="32">
        <v>21.89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45231</v>
      </c>
      <c r="B22" s="32">
        <v>512379</v>
      </c>
      <c r="C22" s="31" t="s">
        <v>969</v>
      </c>
      <c r="D22" s="31" t="s">
        <v>973</v>
      </c>
      <c r="E22" s="31" t="s">
        <v>574</v>
      </c>
      <c r="F22" s="86">
        <v>1532141</v>
      </c>
      <c r="G22" s="32">
        <v>21.91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45231</v>
      </c>
      <c r="B23" s="32">
        <v>540190</v>
      </c>
      <c r="C23" s="31" t="s">
        <v>974</v>
      </c>
      <c r="D23" s="31" t="s">
        <v>975</v>
      </c>
      <c r="E23" s="31" t="s">
        <v>574</v>
      </c>
      <c r="F23" s="86">
        <v>31500</v>
      </c>
      <c r="G23" s="32">
        <v>38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45231</v>
      </c>
      <c r="B24" s="32">
        <v>540190</v>
      </c>
      <c r="C24" s="31" t="s">
        <v>974</v>
      </c>
      <c r="D24" s="31" t="s">
        <v>976</v>
      </c>
      <c r="E24" s="31" t="s">
        <v>575</v>
      </c>
      <c r="F24" s="86">
        <v>20172</v>
      </c>
      <c r="G24" s="32">
        <v>38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45231</v>
      </c>
      <c r="B25" s="32">
        <v>540190</v>
      </c>
      <c r="C25" s="31" t="s">
        <v>974</v>
      </c>
      <c r="D25" s="31" t="s">
        <v>977</v>
      </c>
      <c r="E25" s="31" t="s">
        <v>574</v>
      </c>
      <c r="F25" s="86">
        <v>27000</v>
      </c>
      <c r="G25" s="32">
        <v>38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45231</v>
      </c>
      <c r="B26" s="32">
        <v>540190</v>
      </c>
      <c r="C26" s="31" t="s">
        <v>974</v>
      </c>
      <c r="D26" s="31" t="s">
        <v>978</v>
      </c>
      <c r="E26" s="31" t="s">
        <v>574</v>
      </c>
      <c r="F26" s="86">
        <v>29000</v>
      </c>
      <c r="G26" s="32">
        <v>38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45231</v>
      </c>
      <c r="B27" s="32">
        <v>540190</v>
      </c>
      <c r="C27" s="31" t="s">
        <v>974</v>
      </c>
      <c r="D27" s="31" t="s">
        <v>979</v>
      </c>
      <c r="E27" s="31" t="s">
        <v>574</v>
      </c>
      <c r="F27" s="86">
        <v>24500</v>
      </c>
      <c r="G27" s="32">
        <v>38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45231</v>
      </c>
      <c r="B28" s="32">
        <v>540190</v>
      </c>
      <c r="C28" s="31" t="s">
        <v>974</v>
      </c>
      <c r="D28" s="31" t="s">
        <v>980</v>
      </c>
      <c r="E28" s="31" t="s">
        <v>575</v>
      </c>
      <c r="F28" s="86">
        <v>50000</v>
      </c>
      <c r="G28" s="32">
        <v>38.020000000000003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45231</v>
      </c>
      <c r="B29" s="32">
        <v>540190</v>
      </c>
      <c r="C29" s="31" t="s">
        <v>974</v>
      </c>
      <c r="D29" s="31" t="s">
        <v>981</v>
      </c>
      <c r="E29" s="31" t="s">
        <v>575</v>
      </c>
      <c r="F29" s="86">
        <v>18368</v>
      </c>
      <c r="G29" s="32">
        <v>38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45231</v>
      </c>
      <c r="B30" s="32">
        <v>540190</v>
      </c>
      <c r="C30" s="31" t="s">
        <v>974</v>
      </c>
      <c r="D30" s="31" t="s">
        <v>885</v>
      </c>
      <c r="E30" s="31" t="s">
        <v>575</v>
      </c>
      <c r="F30" s="86">
        <v>32059</v>
      </c>
      <c r="G30" s="32">
        <v>39.369999999999997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45231</v>
      </c>
      <c r="B31" s="32">
        <v>540936</v>
      </c>
      <c r="C31" s="31" t="s">
        <v>982</v>
      </c>
      <c r="D31" s="31" t="s">
        <v>983</v>
      </c>
      <c r="E31" s="31" t="s">
        <v>575</v>
      </c>
      <c r="F31" s="86">
        <v>62839</v>
      </c>
      <c r="G31" s="32">
        <v>11.52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45231</v>
      </c>
      <c r="B32" s="32">
        <v>539228</v>
      </c>
      <c r="C32" s="31" t="s">
        <v>984</v>
      </c>
      <c r="D32" s="31" t="s">
        <v>985</v>
      </c>
      <c r="E32" s="31" t="s">
        <v>574</v>
      </c>
      <c r="F32" s="86">
        <v>600000</v>
      </c>
      <c r="G32" s="32">
        <v>6.14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45231</v>
      </c>
      <c r="B33" s="32">
        <v>539228</v>
      </c>
      <c r="C33" s="31" t="s">
        <v>984</v>
      </c>
      <c r="D33" s="31" t="s">
        <v>986</v>
      </c>
      <c r="E33" s="31" t="s">
        <v>575</v>
      </c>
      <c r="F33" s="86">
        <v>3128000</v>
      </c>
      <c r="G33" s="32">
        <v>6.14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45231</v>
      </c>
      <c r="B34" s="32">
        <v>526967</v>
      </c>
      <c r="C34" s="31" t="s">
        <v>987</v>
      </c>
      <c r="D34" s="31" t="s">
        <v>988</v>
      </c>
      <c r="E34" s="31" t="s">
        <v>574</v>
      </c>
      <c r="F34" s="86">
        <v>44490</v>
      </c>
      <c r="G34" s="32">
        <v>9.07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45231</v>
      </c>
      <c r="B35" s="32">
        <v>540377</v>
      </c>
      <c r="C35" s="31" t="s">
        <v>989</v>
      </c>
      <c r="D35" s="31" t="s">
        <v>990</v>
      </c>
      <c r="E35" s="31" t="s">
        <v>574</v>
      </c>
      <c r="F35" s="86">
        <v>2042668</v>
      </c>
      <c r="G35" s="32">
        <v>7.03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45231</v>
      </c>
      <c r="B36" s="32">
        <v>540377</v>
      </c>
      <c r="C36" s="31" t="s">
        <v>989</v>
      </c>
      <c r="D36" s="31" t="s">
        <v>990</v>
      </c>
      <c r="E36" s="31" t="s">
        <v>575</v>
      </c>
      <c r="F36" s="86">
        <v>20881</v>
      </c>
      <c r="G36" s="32">
        <v>7.31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45231</v>
      </c>
      <c r="B37" s="32">
        <v>541983</v>
      </c>
      <c r="C37" s="31" t="s">
        <v>991</v>
      </c>
      <c r="D37" s="31" t="s">
        <v>885</v>
      </c>
      <c r="E37" s="31" t="s">
        <v>575</v>
      </c>
      <c r="F37" s="86">
        <v>77000</v>
      </c>
      <c r="G37" s="32">
        <v>25.2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45231</v>
      </c>
      <c r="B38" s="32">
        <v>541983</v>
      </c>
      <c r="C38" s="31" t="s">
        <v>991</v>
      </c>
      <c r="D38" s="31" t="s">
        <v>992</v>
      </c>
      <c r="E38" s="31" t="s">
        <v>574</v>
      </c>
      <c r="F38" s="86">
        <v>250000</v>
      </c>
      <c r="G38" s="32">
        <v>25.32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45231</v>
      </c>
      <c r="B39" s="32">
        <v>543286</v>
      </c>
      <c r="C39" s="31" t="s">
        <v>926</v>
      </c>
      <c r="D39" s="31" t="s">
        <v>993</v>
      </c>
      <c r="E39" s="31" t="s">
        <v>575</v>
      </c>
      <c r="F39" s="86">
        <v>42000</v>
      </c>
      <c r="G39" s="32">
        <v>23.5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45231</v>
      </c>
      <c r="B40" s="32">
        <v>542446</v>
      </c>
      <c r="C40" s="31" t="s">
        <v>994</v>
      </c>
      <c r="D40" s="31" t="s">
        <v>995</v>
      </c>
      <c r="E40" s="31" t="s">
        <v>574</v>
      </c>
      <c r="F40" s="86">
        <v>48984</v>
      </c>
      <c r="G40" s="32">
        <v>12.26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45231</v>
      </c>
      <c r="B41" s="32">
        <v>526961</v>
      </c>
      <c r="C41" s="31" t="s">
        <v>996</v>
      </c>
      <c r="D41" s="31" t="s">
        <v>997</v>
      </c>
      <c r="E41" s="31" t="s">
        <v>575</v>
      </c>
      <c r="F41" s="86">
        <v>100000</v>
      </c>
      <c r="G41" s="32">
        <v>190.01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45231</v>
      </c>
      <c r="B42" s="32">
        <v>526961</v>
      </c>
      <c r="C42" s="31" t="s">
        <v>996</v>
      </c>
      <c r="D42" s="31" t="s">
        <v>998</v>
      </c>
      <c r="E42" s="31" t="s">
        <v>574</v>
      </c>
      <c r="F42" s="86">
        <v>100000</v>
      </c>
      <c r="G42" s="32">
        <v>190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45231</v>
      </c>
      <c r="B43" s="32">
        <v>539814</v>
      </c>
      <c r="C43" s="31" t="s">
        <v>999</v>
      </c>
      <c r="D43" s="31" t="s">
        <v>1000</v>
      </c>
      <c r="E43" s="31" t="s">
        <v>575</v>
      </c>
      <c r="F43" s="86">
        <v>25000</v>
      </c>
      <c r="G43" s="32">
        <v>111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45231</v>
      </c>
      <c r="B44" s="32">
        <v>539814</v>
      </c>
      <c r="C44" s="31" t="s">
        <v>999</v>
      </c>
      <c r="D44" s="31" t="s">
        <v>1001</v>
      </c>
      <c r="E44" s="31" t="s">
        <v>574</v>
      </c>
      <c r="F44" s="86">
        <v>25499</v>
      </c>
      <c r="G44" s="32">
        <v>110.9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45231</v>
      </c>
      <c r="B45" s="32">
        <v>543262</v>
      </c>
      <c r="C45" s="31" t="s">
        <v>1002</v>
      </c>
      <c r="D45" s="31" t="s">
        <v>1003</v>
      </c>
      <c r="E45" s="31" t="s">
        <v>575</v>
      </c>
      <c r="F45" s="86">
        <v>63000</v>
      </c>
      <c r="G45" s="32">
        <v>38.049999999999997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45231</v>
      </c>
      <c r="B46" s="32">
        <v>540386</v>
      </c>
      <c r="C46" s="31" t="s">
        <v>927</v>
      </c>
      <c r="D46" s="31" t="s">
        <v>1004</v>
      </c>
      <c r="E46" s="31" t="s">
        <v>574</v>
      </c>
      <c r="F46" s="86">
        <v>595000</v>
      </c>
      <c r="G46" s="32">
        <v>0.61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45231</v>
      </c>
      <c r="B47" s="32">
        <v>511557</v>
      </c>
      <c r="C47" s="31" t="s">
        <v>939</v>
      </c>
      <c r="D47" s="31" t="s">
        <v>1005</v>
      </c>
      <c r="E47" s="31" t="s">
        <v>574</v>
      </c>
      <c r="F47" s="86">
        <v>1470000</v>
      </c>
      <c r="G47" s="32">
        <v>1.21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45231</v>
      </c>
      <c r="B48" s="32">
        <v>543366</v>
      </c>
      <c r="C48" s="31" t="s">
        <v>909</v>
      </c>
      <c r="D48" s="31" t="s">
        <v>1006</v>
      </c>
      <c r="E48" s="31" t="s">
        <v>575</v>
      </c>
      <c r="F48" s="86">
        <v>13200</v>
      </c>
      <c r="G48" s="32">
        <v>33.46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45231</v>
      </c>
      <c r="B49" s="32">
        <v>543366</v>
      </c>
      <c r="C49" s="31" t="s">
        <v>909</v>
      </c>
      <c r="D49" s="31" t="s">
        <v>938</v>
      </c>
      <c r="E49" s="31" t="s">
        <v>575</v>
      </c>
      <c r="F49" s="86">
        <v>4800</v>
      </c>
      <c r="G49" s="32">
        <v>34.409999999999997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45231</v>
      </c>
      <c r="B50" s="32">
        <v>520086</v>
      </c>
      <c r="C50" s="31" t="s">
        <v>1007</v>
      </c>
      <c r="D50" s="31" t="s">
        <v>1008</v>
      </c>
      <c r="E50" s="31" t="s">
        <v>575</v>
      </c>
      <c r="F50" s="86">
        <v>40000</v>
      </c>
      <c r="G50" s="32">
        <v>215.3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45231</v>
      </c>
      <c r="B51" s="32">
        <v>520086</v>
      </c>
      <c r="C51" s="31" t="s">
        <v>1007</v>
      </c>
      <c r="D51" s="31" t="s">
        <v>1009</v>
      </c>
      <c r="E51" s="31" t="s">
        <v>575</v>
      </c>
      <c r="F51" s="86">
        <v>17002</v>
      </c>
      <c r="G51" s="32">
        <v>215.3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45231</v>
      </c>
      <c r="B52" s="32">
        <v>544001</v>
      </c>
      <c r="C52" s="31" t="s">
        <v>940</v>
      </c>
      <c r="D52" s="31" t="s">
        <v>934</v>
      </c>
      <c r="E52" s="31" t="s">
        <v>575</v>
      </c>
      <c r="F52" s="86">
        <v>38000</v>
      </c>
      <c r="G52" s="32">
        <v>164.11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45231</v>
      </c>
      <c r="B53" s="32">
        <v>536264</v>
      </c>
      <c r="C53" s="31" t="s">
        <v>1010</v>
      </c>
      <c r="D53" s="31" t="s">
        <v>1011</v>
      </c>
      <c r="E53" s="31" t="s">
        <v>575</v>
      </c>
      <c r="F53" s="86">
        <v>100015</v>
      </c>
      <c r="G53" s="32">
        <v>470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45231</v>
      </c>
      <c r="B54" s="32">
        <v>536264</v>
      </c>
      <c r="C54" s="31" t="s">
        <v>1010</v>
      </c>
      <c r="D54" s="31" t="s">
        <v>1012</v>
      </c>
      <c r="E54" s="31" t="s">
        <v>574</v>
      </c>
      <c r="F54" s="86">
        <v>100000</v>
      </c>
      <c r="G54" s="32">
        <v>470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45231</v>
      </c>
      <c r="B55" s="32">
        <v>536264</v>
      </c>
      <c r="C55" s="31" t="s">
        <v>1010</v>
      </c>
      <c r="D55" s="31" t="s">
        <v>1012</v>
      </c>
      <c r="E55" s="31" t="s">
        <v>575</v>
      </c>
      <c r="F55" s="86">
        <v>49818</v>
      </c>
      <c r="G55" s="32">
        <v>475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45231</v>
      </c>
      <c r="B56" s="32">
        <v>514302</v>
      </c>
      <c r="C56" s="31" t="s">
        <v>1013</v>
      </c>
      <c r="D56" s="31" t="s">
        <v>988</v>
      </c>
      <c r="E56" s="31" t="s">
        <v>574</v>
      </c>
      <c r="F56" s="86">
        <v>37054</v>
      </c>
      <c r="G56" s="32">
        <v>205.37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45231</v>
      </c>
      <c r="B57" s="32">
        <v>511018</v>
      </c>
      <c r="C57" s="31" t="s">
        <v>1014</v>
      </c>
      <c r="D57" s="31" t="s">
        <v>1005</v>
      </c>
      <c r="E57" s="31" t="s">
        <v>574</v>
      </c>
      <c r="F57" s="86">
        <v>9999</v>
      </c>
      <c r="G57" s="32">
        <v>39.49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45231</v>
      </c>
      <c r="B58" s="32" t="s">
        <v>1015</v>
      </c>
      <c r="C58" s="31" t="s">
        <v>1016</v>
      </c>
      <c r="D58" s="31" t="s">
        <v>1017</v>
      </c>
      <c r="E58" s="31" t="s">
        <v>574</v>
      </c>
      <c r="F58" s="86">
        <v>30000</v>
      </c>
      <c r="G58" s="32">
        <v>106.05</v>
      </c>
      <c r="H58" s="32" t="s">
        <v>863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45231</v>
      </c>
      <c r="B59" s="32" t="s">
        <v>1018</v>
      </c>
      <c r="C59" s="31" t="s">
        <v>1019</v>
      </c>
      <c r="D59" s="31" t="s">
        <v>946</v>
      </c>
      <c r="E59" s="31" t="s">
        <v>574</v>
      </c>
      <c r="F59" s="86">
        <v>85609</v>
      </c>
      <c r="G59" s="32">
        <v>29.13</v>
      </c>
      <c r="H59" s="32" t="s">
        <v>863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45231</v>
      </c>
      <c r="B60" s="32" t="s">
        <v>1020</v>
      </c>
      <c r="C60" s="31" t="s">
        <v>1021</v>
      </c>
      <c r="D60" s="31" t="s">
        <v>1022</v>
      </c>
      <c r="E60" s="31" t="s">
        <v>574</v>
      </c>
      <c r="F60" s="86">
        <v>300300</v>
      </c>
      <c r="G60" s="32">
        <v>24.2</v>
      </c>
      <c r="H60" s="32" t="s">
        <v>863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45231</v>
      </c>
      <c r="B61" s="32" t="s">
        <v>941</v>
      </c>
      <c r="C61" s="31" t="s">
        <v>942</v>
      </c>
      <c r="D61" s="31" t="s">
        <v>887</v>
      </c>
      <c r="E61" s="31" t="s">
        <v>574</v>
      </c>
      <c r="F61" s="86">
        <v>1674939</v>
      </c>
      <c r="G61" s="32">
        <v>98.56</v>
      </c>
      <c r="H61" s="32" t="s">
        <v>863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45231</v>
      </c>
      <c r="B62" s="32" t="s">
        <v>941</v>
      </c>
      <c r="C62" s="31" t="s">
        <v>942</v>
      </c>
      <c r="D62" s="31" t="s">
        <v>576</v>
      </c>
      <c r="E62" s="31" t="s">
        <v>574</v>
      </c>
      <c r="F62" s="86">
        <v>3563476</v>
      </c>
      <c r="G62" s="32">
        <v>98</v>
      </c>
      <c r="H62" s="32" t="s">
        <v>863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45231</v>
      </c>
      <c r="B63" s="32" t="s">
        <v>941</v>
      </c>
      <c r="C63" s="31" t="s">
        <v>942</v>
      </c>
      <c r="D63" s="31" t="s">
        <v>1023</v>
      </c>
      <c r="E63" s="31" t="s">
        <v>574</v>
      </c>
      <c r="F63" s="86">
        <v>1538981</v>
      </c>
      <c r="G63" s="32">
        <v>98.1</v>
      </c>
      <c r="H63" s="32" t="s">
        <v>863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45231</v>
      </c>
      <c r="B64" s="32" t="s">
        <v>941</v>
      </c>
      <c r="C64" s="31" t="s">
        <v>942</v>
      </c>
      <c r="D64" s="31" t="s">
        <v>1024</v>
      </c>
      <c r="E64" s="31" t="s">
        <v>574</v>
      </c>
      <c r="F64" s="86">
        <v>1242165</v>
      </c>
      <c r="G64" s="32">
        <v>98.46</v>
      </c>
      <c r="H64" s="32" t="s">
        <v>863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45231</v>
      </c>
      <c r="B65" s="32" t="s">
        <v>1025</v>
      </c>
      <c r="C65" s="31" t="s">
        <v>1026</v>
      </c>
      <c r="D65" s="31" t="s">
        <v>949</v>
      </c>
      <c r="E65" s="31" t="s">
        <v>574</v>
      </c>
      <c r="F65" s="86">
        <v>7692028</v>
      </c>
      <c r="G65" s="32">
        <v>27.65</v>
      </c>
      <c r="H65" s="32" t="s">
        <v>863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45231</v>
      </c>
      <c r="B66" s="32" t="s">
        <v>1025</v>
      </c>
      <c r="C66" s="31" t="s">
        <v>1026</v>
      </c>
      <c r="D66" s="31" t="s">
        <v>1024</v>
      </c>
      <c r="E66" s="31" t="s">
        <v>574</v>
      </c>
      <c r="F66" s="86">
        <v>6538398</v>
      </c>
      <c r="G66" s="32">
        <v>27.51</v>
      </c>
      <c r="H66" s="32" t="s">
        <v>863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45231</v>
      </c>
      <c r="B67" s="32" t="s">
        <v>1027</v>
      </c>
      <c r="C67" s="31" t="s">
        <v>1028</v>
      </c>
      <c r="D67" s="31" t="s">
        <v>1029</v>
      </c>
      <c r="E67" s="31" t="s">
        <v>574</v>
      </c>
      <c r="F67" s="86">
        <v>1137541</v>
      </c>
      <c r="G67" s="32">
        <v>388</v>
      </c>
      <c r="H67" s="32" t="s">
        <v>863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45231</v>
      </c>
      <c r="B68" s="32" t="s">
        <v>1027</v>
      </c>
      <c r="C68" s="31" t="s">
        <v>1028</v>
      </c>
      <c r="D68" s="31" t="s">
        <v>1030</v>
      </c>
      <c r="E68" s="31" t="s">
        <v>574</v>
      </c>
      <c r="F68" s="86">
        <v>2100000</v>
      </c>
      <c r="G68" s="32">
        <v>380</v>
      </c>
      <c r="H68" s="32" t="s">
        <v>863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45231</v>
      </c>
      <c r="B69" s="32" t="s">
        <v>1031</v>
      </c>
      <c r="C69" s="31" t="s">
        <v>1032</v>
      </c>
      <c r="D69" s="31" t="s">
        <v>1033</v>
      </c>
      <c r="E69" s="31" t="s">
        <v>574</v>
      </c>
      <c r="F69" s="86">
        <v>65000</v>
      </c>
      <c r="G69" s="32">
        <v>156.05000000000001</v>
      </c>
      <c r="H69" s="32" t="s">
        <v>863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45231</v>
      </c>
      <c r="B70" s="32" t="s">
        <v>357</v>
      </c>
      <c r="C70" s="31" t="s">
        <v>943</v>
      </c>
      <c r="D70" s="31" t="s">
        <v>576</v>
      </c>
      <c r="E70" s="31" t="s">
        <v>574</v>
      </c>
      <c r="F70" s="86">
        <v>565424</v>
      </c>
      <c r="G70" s="32">
        <v>1506</v>
      </c>
      <c r="H70" s="32" t="s">
        <v>863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45231</v>
      </c>
      <c r="B71" s="32" t="s">
        <v>944</v>
      </c>
      <c r="C71" s="31" t="s">
        <v>945</v>
      </c>
      <c r="D71" s="31" t="s">
        <v>576</v>
      </c>
      <c r="E71" s="31" t="s">
        <v>574</v>
      </c>
      <c r="F71" s="86">
        <v>66065</v>
      </c>
      <c r="G71" s="32">
        <v>706.08</v>
      </c>
      <c r="H71" s="32" t="s">
        <v>863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45231</v>
      </c>
      <c r="B72" s="32" t="s">
        <v>928</v>
      </c>
      <c r="C72" s="31" t="s">
        <v>929</v>
      </c>
      <c r="D72" s="31" t="s">
        <v>895</v>
      </c>
      <c r="E72" s="31" t="s">
        <v>574</v>
      </c>
      <c r="F72" s="86">
        <v>165600</v>
      </c>
      <c r="G72" s="32">
        <v>175.4</v>
      </c>
      <c r="H72" s="32" t="s">
        <v>863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45231</v>
      </c>
      <c r="B73" s="32" t="s">
        <v>1034</v>
      </c>
      <c r="C73" s="31" t="s">
        <v>1035</v>
      </c>
      <c r="D73" s="31" t="s">
        <v>576</v>
      </c>
      <c r="E73" s="31" t="s">
        <v>574</v>
      </c>
      <c r="F73" s="86">
        <v>3010449</v>
      </c>
      <c r="G73" s="32">
        <v>65.930000000000007</v>
      </c>
      <c r="H73" s="32" t="s">
        <v>863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45231</v>
      </c>
      <c r="B74" s="32" t="s">
        <v>1036</v>
      </c>
      <c r="C74" s="31" t="s">
        <v>1037</v>
      </c>
      <c r="D74" s="31" t="s">
        <v>576</v>
      </c>
      <c r="E74" s="31" t="s">
        <v>574</v>
      </c>
      <c r="F74" s="86">
        <v>557793</v>
      </c>
      <c r="G74" s="32">
        <v>160.82</v>
      </c>
      <c r="H74" s="32" t="s">
        <v>863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45231</v>
      </c>
      <c r="B75" s="32" t="s">
        <v>1038</v>
      </c>
      <c r="C75" s="31" t="s">
        <v>1039</v>
      </c>
      <c r="D75" s="31" t="s">
        <v>1040</v>
      </c>
      <c r="E75" s="31" t="s">
        <v>574</v>
      </c>
      <c r="F75" s="86">
        <v>548994</v>
      </c>
      <c r="G75" s="32">
        <v>12.07</v>
      </c>
      <c r="H75" s="32" t="s">
        <v>863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45231</v>
      </c>
      <c r="B76" s="32" t="s">
        <v>1041</v>
      </c>
      <c r="C76" s="31" t="s">
        <v>1042</v>
      </c>
      <c r="D76" s="31" t="s">
        <v>1024</v>
      </c>
      <c r="E76" s="31" t="s">
        <v>574</v>
      </c>
      <c r="F76" s="86">
        <v>18379376</v>
      </c>
      <c r="G76" s="32">
        <v>16.309999999999999</v>
      </c>
      <c r="H76" s="32" t="s">
        <v>863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45231</v>
      </c>
      <c r="B77" s="32" t="s">
        <v>1041</v>
      </c>
      <c r="C77" s="31" t="s">
        <v>1042</v>
      </c>
      <c r="D77" s="31" t="s">
        <v>576</v>
      </c>
      <c r="E77" s="31" t="s">
        <v>574</v>
      </c>
      <c r="F77" s="86">
        <v>18788405</v>
      </c>
      <c r="G77" s="32">
        <v>16.3</v>
      </c>
      <c r="H77" s="32" t="s">
        <v>863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45231</v>
      </c>
      <c r="B78" s="32" t="s">
        <v>1043</v>
      </c>
      <c r="C78" s="31" t="s">
        <v>1044</v>
      </c>
      <c r="D78" s="31" t="s">
        <v>1045</v>
      </c>
      <c r="E78" s="31" t="s">
        <v>574</v>
      </c>
      <c r="F78" s="86">
        <v>1700000</v>
      </c>
      <c r="G78" s="32">
        <v>7.7</v>
      </c>
      <c r="H78" s="32" t="s">
        <v>863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45231</v>
      </c>
      <c r="B79" s="32" t="s">
        <v>920</v>
      </c>
      <c r="C79" s="31" t="s">
        <v>921</v>
      </c>
      <c r="D79" s="31" t="s">
        <v>922</v>
      </c>
      <c r="E79" s="31" t="s">
        <v>574</v>
      </c>
      <c r="F79" s="86">
        <v>436502</v>
      </c>
      <c r="G79" s="32">
        <v>6.88</v>
      </c>
      <c r="H79" s="32" t="s">
        <v>863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45231</v>
      </c>
      <c r="B80" s="32" t="s">
        <v>899</v>
      </c>
      <c r="C80" s="31" t="s">
        <v>900</v>
      </c>
      <c r="D80" s="31" t="s">
        <v>887</v>
      </c>
      <c r="E80" s="31" t="s">
        <v>574</v>
      </c>
      <c r="F80" s="86">
        <v>350919</v>
      </c>
      <c r="G80" s="32">
        <v>13.84</v>
      </c>
      <c r="H80" s="32" t="s">
        <v>863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45231</v>
      </c>
      <c r="B81" s="32" t="s">
        <v>899</v>
      </c>
      <c r="C81" s="31" t="s">
        <v>900</v>
      </c>
      <c r="D81" s="31" t="s">
        <v>894</v>
      </c>
      <c r="E81" s="31" t="s">
        <v>574</v>
      </c>
      <c r="F81" s="86">
        <v>241854</v>
      </c>
      <c r="G81" s="32">
        <v>13.79</v>
      </c>
      <c r="H81" s="32" t="s">
        <v>863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45231</v>
      </c>
      <c r="B82" s="32" t="s">
        <v>899</v>
      </c>
      <c r="C82" s="31" t="s">
        <v>900</v>
      </c>
      <c r="D82" s="31" t="s">
        <v>946</v>
      </c>
      <c r="E82" s="31" t="s">
        <v>574</v>
      </c>
      <c r="F82" s="86">
        <v>215281</v>
      </c>
      <c r="G82" s="32">
        <v>13.76</v>
      </c>
      <c r="H82" s="32" t="s">
        <v>863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45231</v>
      </c>
      <c r="B83" s="32" t="s">
        <v>1046</v>
      </c>
      <c r="C83" s="31" t="s">
        <v>1047</v>
      </c>
      <c r="D83" s="31" t="s">
        <v>576</v>
      </c>
      <c r="E83" s="31" t="s">
        <v>574</v>
      </c>
      <c r="F83" s="86">
        <v>28803</v>
      </c>
      <c r="G83" s="32">
        <v>1386.46</v>
      </c>
      <c r="H83" s="32" t="s">
        <v>863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45231</v>
      </c>
      <c r="B84" s="32" t="s">
        <v>947</v>
      </c>
      <c r="C84" s="31" t="s">
        <v>948</v>
      </c>
      <c r="D84" s="31" t="s">
        <v>1048</v>
      </c>
      <c r="E84" s="31" t="s">
        <v>574</v>
      </c>
      <c r="F84" s="86">
        <v>195989</v>
      </c>
      <c r="G84" s="32">
        <v>407.85</v>
      </c>
      <c r="H84" s="32" t="s">
        <v>863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45231</v>
      </c>
      <c r="B85" s="32" t="s">
        <v>903</v>
      </c>
      <c r="C85" s="31" t="s">
        <v>904</v>
      </c>
      <c r="D85" s="31" t="s">
        <v>905</v>
      </c>
      <c r="E85" s="31" t="s">
        <v>574</v>
      </c>
      <c r="F85" s="86">
        <v>88773</v>
      </c>
      <c r="G85" s="32">
        <v>39.01</v>
      </c>
      <c r="H85" s="32" t="s">
        <v>863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45231</v>
      </c>
      <c r="B86" s="32" t="s">
        <v>903</v>
      </c>
      <c r="C86" s="31" t="s">
        <v>904</v>
      </c>
      <c r="D86" s="31" t="s">
        <v>887</v>
      </c>
      <c r="E86" s="31" t="s">
        <v>574</v>
      </c>
      <c r="F86" s="86">
        <v>90568</v>
      </c>
      <c r="G86" s="32">
        <v>39.33</v>
      </c>
      <c r="H86" s="32" t="s">
        <v>863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45231</v>
      </c>
      <c r="B87" s="32" t="s">
        <v>1049</v>
      </c>
      <c r="C87" s="31" t="s">
        <v>1050</v>
      </c>
      <c r="D87" s="31" t="s">
        <v>576</v>
      </c>
      <c r="E87" s="31" t="s">
        <v>574</v>
      </c>
      <c r="F87" s="86">
        <v>82008</v>
      </c>
      <c r="G87" s="32">
        <v>368</v>
      </c>
      <c r="H87" s="32" t="s">
        <v>863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45231</v>
      </c>
      <c r="B88" s="32" t="s">
        <v>1051</v>
      </c>
      <c r="C88" s="31" t="s">
        <v>1052</v>
      </c>
      <c r="D88" s="31" t="s">
        <v>1053</v>
      </c>
      <c r="E88" s="31" t="s">
        <v>574</v>
      </c>
      <c r="F88" s="86">
        <v>45000</v>
      </c>
      <c r="G88" s="32">
        <v>208.37</v>
      </c>
      <c r="H88" s="32" t="s">
        <v>863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45231</v>
      </c>
      <c r="B89" s="32" t="s">
        <v>1051</v>
      </c>
      <c r="C89" s="31" t="s">
        <v>1052</v>
      </c>
      <c r="D89" s="31" t="s">
        <v>1054</v>
      </c>
      <c r="E89" s="31" t="s">
        <v>574</v>
      </c>
      <c r="F89" s="86">
        <v>54000</v>
      </c>
      <c r="G89" s="32">
        <v>211.08</v>
      </c>
      <c r="H89" s="32" t="s">
        <v>863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45231</v>
      </c>
      <c r="B90" s="32" t="s">
        <v>1055</v>
      </c>
      <c r="C90" s="31" t="s">
        <v>1056</v>
      </c>
      <c r="D90" s="31" t="s">
        <v>1057</v>
      </c>
      <c r="E90" s="31" t="s">
        <v>574</v>
      </c>
      <c r="F90" s="86">
        <v>100000</v>
      </c>
      <c r="G90" s="32">
        <v>173.5</v>
      </c>
      <c r="H90" s="32" t="s">
        <v>863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45231</v>
      </c>
      <c r="B91" s="32" t="s">
        <v>1055</v>
      </c>
      <c r="C91" s="31" t="s">
        <v>1056</v>
      </c>
      <c r="D91" s="31" t="s">
        <v>1058</v>
      </c>
      <c r="E91" s="31" t="s">
        <v>574</v>
      </c>
      <c r="F91" s="86">
        <v>509796</v>
      </c>
      <c r="G91" s="32">
        <v>163.92</v>
      </c>
      <c r="H91" s="32" t="s">
        <v>863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45231</v>
      </c>
      <c r="B92" s="32" t="s">
        <v>1059</v>
      </c>
      <c r="C92" s="31" t="s">
        <v>1060</v>
      </c>
      <c r="D92" s="31" t="s">
        <v>919</v>
      </c>
      <c r="E92" s="31" t="s">
        <v>574</v>
      </c>
      <c r="F92" s="86">
        <v>48273</v>
      </c>
      <c r="G92" s="32">
        <v>791.78</v>
      </c>
      <c r="H92" s="32" t="s">
        <v>863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45231</v>
      </c>
      <c r="B93" s="32" t="s">
        <v>950</v>
      </c>
      <c r="C93" s="31" t="s">
        <v>951</v>
      </c>
      <c r="D93" s="31" t="s">
        <v>1061</v>
      </c>
      <c r="E93" s="31" t="s">
        <v>574</v>
      </c>
      <c r="F93" s="86">
        <v>43200</v>
      </c>
      <c r="G93" s="32">
        <v>141</v>
      </c>
      <c r="H93" s="32" t="s">
        <v>863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45231</v>
      </c>
      <c r="B94" s="32" t="s">
        <v>950</v>
      </c>
      <c r="C94" s="31" t="s">
        <v>951</v>
      </c>
      <c r="D94" s="31" t="s">
        <v>1062</v>
      </c>
      <c r="E94" s="31" t="s">
        <v>574</v>
      </c>
      <c r="F94" s="86">
        <v>32000</v>
      </c>
      <c r="G94" s="32">
        <v>141</v>
      </c>
      <c r="H94" s="32" t="s">
        <v>863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45231</v>
      </c>
      <c r="B95" s="32" t="s">
        <v>1063</v>
      </c>
      <c r="C95" s="31" t="s">
        <v>1064</v>
      </c>
      <c r="D95" s="31" t="s">
        <v>1065</v>
      </c>
      <c r="E95" s="31" t="s">
        <v>575</v>
      </c>
      <c r="F95" s="86">
        <v>250000</v>
      </c>
      <c r="G95" s="32">
        <v>110.52</v>
      </c>
      <c r="H95" s="32" t="s">
        <v>863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45231</v>
      </c>
      <c r="B96" s="32" t="s">
        <v>1015</v>
      </c>
      <c r="C96" s="31" t="s">
        <v>1016</v>
      </c>
      <c r="D96" s="31" t="s">
        <v>1017</v>
      </c>
      <c r="E96" s="31" t="s">
        <v>575</v>
      </c>
      <c r="F96" s="86">
        <v>36000</v>
      </c>
      <c r="G96" s="32">
        <v>105.71</v>
      </c>
      <c r="H96" s="32" t="s">
        <v>863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45231</v>
      </c>
      <c r="B97" s="32" t="s">
        <v>1018</v>
      </c>
      <c r="C97" s="31" t="s">
        <v>1019</v>
      </c>
      <c r="D97" s="31" t="s">
        <v>946</v>
      </c>
      <c r="E97" s="31" t="s">
        <v>575</v>
      </c>
      <c r="F97" s="86">
        <v>85608</v>
      </c>
      <c r="G97" s="32">
        <v>29.36</v>
      </c>
      <c r="H97" s="32" t="s">
        <v>863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45231</v>
      </c>
      <c r="B98" s="32" t="s">
        <v>941</v>
      </c>
      <c r="C98" s="31" t="s">
        <v>942</v>
      </c>
      <c r="D98" s="31" t="s">
        <v>887</v>
      </c>
      <c r="E98" s="31" t="s">
        <v>575</v>
      </c>
      <c r="F98" s="86">
        <v>1735957</v>
      </c>
      <c r="G98" s="32">
        <v>98.42</v>
      </c>
      <c r="H98" s="32" t="s">
        <v>863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45231</v>
      </c>
      <c r="B99" s="32" t="s">
        <v>941</v>
      </c>
      <c r="C99" s="31" t="s">
        <v>942</v>
      </c>
      <c r="D99" s="31" t="s">
        <v>576</v>
      </c>
      <c r="E99" s="31" t="s">
        <v>575</v>
      </c>
      <c r="F99" s="86">
        <v>3563476</v>
      </c>
      <c r="G99" s="32">
        <v>97.93</v>
      </c>
      <c r="H99" s="32" t="s">
        <v>863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45231</v>
      </c>
      <c r="B100" s="32" t="s">
        <v>941</v>
      </c>
      <c r="C100" s="31" t="s">
        <v>942</v>
      </c>
      <c r="D100" s="31" t="s">
        <v>1023</v>
      </c>
      <c r="E100" s="31" t="s">
        <v>575</v>
      </c>
      <c r="F100" s="86">
        <v>1538981</v>
      </c>
      <c r="G100" s="32">
        <v>98.13</v>
      </c>
      <c r="H100" s="32" t="s">
        <v>863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45231</v>
      </c>
      <c r="B101" s="32" t="s">
        <v>941</v>
      </c>
      <c r="C101" s="31" t="s">
        <v>942</v>
      </c>
      <c r="D101" s="31" t="s">
        <v>1024</v>
      </c>
      <c r="E101" s="31" t="s">
        <v>575</v>
      </c>
      <c r="F101" s="86">
        <v>1219893</v>
      </c>
      <c r="G101" s="32">
        <v>98.65</v>
      </c>
      <c r="H101" s="32" t="s">
        <v>863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45231</v>
      </c>
      <c r="B102" s="32" t="s">
        <v>1025</v>
      </c>
      <c r="C102" s="31" t="s">
        <v>1026</v>
      </c>
      <c r="D102" s="31" t="s">
        <v>1024</v>
      </c>
      <c r="E102" s="31" t="s">
        <v>575</v>
      </c>
      <c r="F102" s="86">
        <v>7839678</v>
      </c>
      <c r="G102" s="32">
        <v>27.56</v>
      </c>
      <c r="H102" s="32" t="s">
        <v>863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45231</v>
      </c>
      <c r="B103" s="32" t="s">
        <v>1025</v>
      </c>
      <c r="C103" s="31" t="s">
        <v>1026</v>
      </c>
      <c r="D103" s="31" t="s">
        <v>949</v>
      </c>
      <c r="E103" s="31" t="s">
        <v>575</v>
      </c>
      <c r="F103" s="86">
        <v>1768497</v>
      </c>
      <c r="G103" s="32">
        <v>27.65</v>
      </c>
      <c r="H103" s="32" t="s">
        <v>863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45231</v>
      </c>
      <c r="B104" s="32" t="s">
        <v>1066</v>
      </c>
      <c r="C104" s="31" t="s">
        <v>1067</v>
      </c>
      <c r="D104" s="31" t="s">
        <v>1068</v>
      </c>
      <c r="E104" s="31" t="s">
        <v>575</v>
      </c>
      <c r="F104" s="86">
        <v>120000</v>
      </c>
      <c r="G104" s="32">
        <v>298.13</v>
      </c>
      <c r="H104" s="32" t="s">
        <v>863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45231</v>
      </c>
      <c r="B105" s="32" t="s">
        <v>357</v>
      </c>
      <c r="C105" s="31" t="s">
        <v>943</v>
      </c>
      <c r="D105" s="31" t="s">
        <v>576</v>
      </c>
      <c r="E105" s="31" t="s">
        <v>575</v>
      </c>
      <c r="F105" s="86">
        <v>565424</v>
      </c>
      <c r="G105" s="32">
        <v>1506.22</v>
      </c>
      <c r="H105" s="32" t="s">
        <v>863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45231</v>
      </c>
      <c r="B106" s="32" t="s">
        <v>944</v>
      </c>
      <c r="C106" s="31" t="s">
        <v>945</v>
      </c>
      <c r="D106" s="31" t="s">
        <v>576</v>
      </c>
      <c r="E106" s="31" t="s">
        <v>575</v>
      </c>
      <c r="F106" s="86">
        <v>66065</v>
      </c>
      <c r="G106" s="32">
        <v>707.46</v>
      </c>
      <c r="H106" s="32" t="s">
        <v>863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45231</v>
      </c>
      <c r="B107" s="32" t="s">
        <v>928</v>
      </c>
      <c r="C107" s="31" t="s">
        <v>929</v>
      </c>
      <c r="D107" s="31" t="s">
        <v>895</v>
      </c>
      <c r="E107" s="31" t="s">
        <v>575</v>
      </c>
      <c r="F107" s="86">
        <v>164400</v>
      </c>
      <c r="G107" s="32">
        <v>173.84</v>
      </c>
      <c r="H107" s="32" t="s">
        <v>863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45231</v>
      </c>
      <c r="B108" s="32" t="s">
        <v>1034</v>
      </c>
      <c r="C108" s="31" t="s">
        <v>1035</v>
      </c>
      <c r="D108" s="31" t="s">
        <v>576</v>
      </c>
      <c r="E108" s="31" t="s">
        <v>575</v>
      </c>
      <c r="F108" s="86">
        <v>3010449</v>
      </c>
      <c r="G108" s="32">
        <v>65.94</v>
      </c>
      <c r="H108" s="32" t="s">
        <v>863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45231</v>
      </c>
      <c r="B109" s="32" t="s">
        <v>913</v>
      </c>
      <c r="C109" s="31" t="s">
        <v>914</v>
      </c>
      <c r="D109" s="31" t="s">
        <v>1069</v>
      </c>
      <c r="E109" s="31" t="s">
        <v>575</v>
      </c>
      <c r="F109" s="86">
        <v>17621278</v>
      </c>
      <c r="G109" s="32">
        <v>0.6</v>
      </c>
      <c r="H109" s="32" t="s">
        <v>863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45231</v>
      </c>
      <c r="B110" s="32" t="s">
        <v>1036</v>
      </c>
      <c r="C110" s="31" t="s">
        <v>1037</v>
      </c>
      <c r="D110" s="31" t="s">
        <v>576</v>
      </c>
      <c r="E110" s="31" t="s">
        <v>575</v>
      </c>
      <c r="F110" s="86">
        <v>557793</v>
      </c>
      <c r="G110" s="32">
        <v>160.38999999999999</v>
      </c>
      <c r="H110" s="32" t="s">
        <v>863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45231</v>
      </c>
      <c r="B111" s="32" t="s">
        <v>1070</v>
      </c>
      <c r="C111" s="31" t="s">
        <v>1071</v>
      </c>
      <c r="D111" s="31" t="s">
        <v>1072</v>
      </c>
      <c r="E111" s="31" t="s">
        <v>575</v>
      </c>
      <c r="F111" s="86">
        <v>51000</v>
      </c>
      <c r="G111" s="32">
        <v>119.86</v>
      </c>
      <c r="H111" s="32" t="s">
        <v>863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45231</v>
      </c>
      <c r="B112" s="32" t="s">
        <v>1038</v>
      </c>
      <c r="C112" s="31" t="s">
        <v>1039</v>
      </c>
      <c r="D112" s="31" t="s">
        <v>1040</v>
      </c>
      <c r="E112" s="31" t="s">
        <v>575</v>
      </c>
      <c r="F112" s="86">
        <v>10200</v>
      </c>
      <c r="G112" s="32">
        <v>11.57</v>
      </c>
      <c r="H112" s="32" t="s">
        <v>863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45231</v>
      </c>
      <c r="B113" s="32" t="s">
        <v>1041</v>
      </c>
      <c r="C113" s="31" t="s">
        <v>1042</v>
      </c>
      <c r="D113" s="31" t="s">
        <v>1024</v>
      </c>
      <c r="E113" s="31" t="s">
        <v>575</v>
      </c>
      <c r="F113" s="86">
        <v>17987495</v>
      </c>
      <c r="G113" s="32">
        <v>16.28</v>
      </c>
      <c r="H113" s="32" t="s">
        <v>863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45231</v>
      </c>
      <c r="B114" s="32" t="s">
        <v>1041</v>
      </c>
      <c r="C114" s="31" t="s">
        <v>1042</v>
      </c>
      <c r="D114" s="31" t="s">
        <v>576</v>
      </c>
      <c r="E114" s="31" t="s">
        <v>575</v>
      </c>
      <c r="F114" s="86">
        <v>18788405</v>
      </c>
      <c r="G114" s="32">
        <v>16.309999999999999</v>
      </c>
      <c r="H114" s="32" t="s">
        <v>863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45231</v>
      </c>
      <c r="B115" s="32" t="s">
        <v>1043</v>
      </c>
      <c r="C115" s="31" t="s">
        <v>1044</v>
      </c>
      <c r="D115" s="31" t="s">
        <v>1073</v>
      </c>
      <c r="E115" s="31" t="s">
        <v>575</v>
      </c>
      <c r="F115" s="86">
        <v>1000000</v>
      </c>
      <c r="G115" s="32">
        <v>7.7</v>
      </c>
      <c r="H115" s="32" t="s">
        <v>863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45231</v>
      </c>
      <c r="B116" s="32" t="s">
        <v>1043</v>
      </c>
      <c r="C116" s="31" t="s">
        <v>1044</v>
      </c>
      <c r="D116" s="31" t="s">
        <v>1074</v>
      </c>
      <c r="E116" s="31" t="s">
        <v>575</v>
      </c>
      <c r="F116" s="86">
        <v>1000000</v>
      </c>
      <c r="G116" s="32">
        <v>7.66</v>
      </c>
      <c r="H116" s="32" t="s">
        <v>863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45231</v>
      </c>
      <c r="B117" s="32" t="s">
        <v>920</v>
      </c>
      <c r="C117" s="31" t="s">
        <v>921</v>
      </c>
      <c r="D117" s="31" t="s">
        <v>922</v>
      </c>
      <c r="E117" s="31" t="s">
        <v>575</v>
      </c>
      <c r="F117" s="86">
        <v>431315</v>
      </c>
      <c r="G117" s="32">
        <v>7.12</v>
      </c>
      <c r="H117" s="32" t="s">
        <v>863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45231</v>
      </c>
      <c r="B118" s="32" t="s">
        <v>920</v>
      </c>
      <c r="C118" s="31" t="s">
        <v>921</v>
      </c>
      <c r="D118" s="31" t="s">
        <v>953</v>
      </c>
      <c r="E118" s="31" t="s">
        <v>575</v>
      </c>
      <c r="F118" s="86">
        <v>2609417</v>
      </c>
      <c r="G118" s="32">
        <v>7.16</v>
      </c>
      <c r="H118" s="32" t="s">
        <v>863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45231</v>
      </c>
      <c r="B119" s="32" t="s">
        <v>899</v>
      </c>
      <c r="C119" s="31" t="s">
        <v>900</v>
      </c>
      <c r="D119" s="31" t="s">
        <v>894</v>
      </c>
      <c r="E119" s="31" t="s">
        <v>575</v>
      </c>
      <c r="F119" s="86">
        <v>241854</v>
      </c>
      <c r="G119" s="32">
        <v>13.84</v>
      </c>
      <c r="H119" s="32" t="s">
        <v>863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45231</v>
      </c>
      <c r="B120" s="32" t="s">
        <v>899</v>
      </c>
      <c r="C120" s="31" t="s">
        <v>900</v>
      </c>
      <c r="D120" s="31" t="s">
        <v>946</v>
      </c>
      <c r="E120" s="31" t="s">
        <v>575</v>
      </c>
      <c r="F120" s="86">
        <v>207970</v>
      </c>
      <c r="G120" s="32">
        <v>13.79</v>
      </c>
      <c r="H120" s="32" t="s">
        <v>863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45231</v>
      </c>
      <c r="B121" s="32" t="s">
        <v>899</v>
      </c>
      <c r="C121" s="31" t="s">
        <v>900</v>
      </c>
      <c r="D121" s="31" t="s">
        <v>887</v>
      </c>
      <c r="E121" s="31" t="s">
        <v>575</v>
      </c>
      <c r="F121" s="86">
        <v>350919</v>
      </c>
      <c r="G121" s="32">
        <v>13.76</v>
      </c>
      <c r="H121" s="32" t="s">
        <v>863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45231</v>
      </c>
      <c r="B122" s="32" t="s">
        <v>1046</v>
      </c>
      <c r="C122" s="31" t="s">
        <v>1047</v>
      </c>
      <c r="D122" s="31" t="s">
        <v>576</v>
      </c>
      <c r="E122" s="31" t="s">
        <v>575</v>
      </c>
      <c r="F122" s="86">
        <v>28803</v>
      </c>
      <c r="G122" s="32">
        <v>1389.5</v>
      </c>
      <c r="H122" s="32" t="s">
        <v>863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45231</v>
      </c>
      <c r="B123" s="32" t="s">
        <v>947</v>
      </c>
      <c r="C123" s="31" t="s">
        <v>948</v>
      </c>
      <c r="D123" s="31" t="s">
        <v>1048</v>
      </c>
      <c r="E123" s="31" t="s">
        <v>575</v>
      </c>
      <c r="F123" s="86">
        <v>209932</v>
      </c>
      <c r="G123" s="32">
        <v>407.97</v>
      </c>
      <c r="H123" s="32" t="s">
        <v>863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45231</v>
      </c>
      <c r="B124" s="32" t="s">
        <v>903</v>
      </c>
      <c r="C124" s="31" t="s">
        <v>904</v>
      </c>
      <c r="D124" s="31" t="s">
        <v>905</v>
      </c>
      <c r="E124" s="31" t="s">
        <v>575</v>
      </c>
      <c r="F124" s="86">
        <v>87286</v>
      </c>
      <c r="G124" s="32">
        <v>39.32</v>
      </c>
      <c r="H124" s="32" t="s">
        <v>863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45231</v>
      </c>
      <c r="B125" s="32" t="s">
        <v>903</v>
      </c>
      <c r="C125" s="31" t="s">
        <v>904</v>
      </c>
      <c r="D125" s="31" t="s">
        <v>887</v>
      </c>
      <c r="E125" s="31" t="s">
        <v>575</v>
      </c>
      <c r="F125" s="86">
        <v>90568</v>
      </c>
      <c r="G125" s="32">
        <v>38.99</v>
      </c>
      <c r="H125" s="32" t="s">
        <v>863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45231</v>
      </c>
      <c r="B126" s="32" t="s">
        <v>1049</v>
      </c>
      <c r="C126" s="31" t="s">
        <v>1050</v>
      </c>
      <c r="D126" s="31" t="s">
        <v>576</v>
      </c>
      <c r="E126" s="31" t="s">
        <v>575</v>
      </c>
      <c r="F126" s="86">
        <v>82008</v>
      </c>
      <c r="G126" s="32">
        <v>368.76</v>
      </c>
      <c r="H126" s="32" t="s">
        <v>863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45231</v>
      </c>
      <c r="B127" s="32" t="s">
        <v>1055</v>
      </c>
      <c r="C127" s="31" t="s">
        <v>1056</v>
      </c>
      <c r="D127" s="31" t="s">
        <v>1057</v>
      </c>
      <c r="E127" s="31" t="s">
        <v>575</v>
      </c>
      <c r="F127" s="86">
        <v>220990</v>
      </c>
      <c r="G127" s="32">
        <v>168.91</v>
      </c>
      <c r="H127" s="32" t="s">
        <v>863</v>
      </c>
    </row>
    <row r="128" spans="1:28" ht="15" customHeight="1">
      <c r="A128" s="85">
        <v>45231</v>
      </c>
      <c r="B128" s="32" t="s">
        <v>1055</v>
      </c>
      <c r="C128" s="31" t="s">
        <v>1056</v>
      </c>
      <c r="D128" s="31" t="s">
        <v>1058</v>
      </c>
      <c r="E128" s="31" t="s">
        <v>575</v>
      </c>
      <c r="F128" s="86">
        <v>437682</v>
      </c>
      <c r="G128" s="32">
        <v>165.18</v>
      </c>
      <c r="H128" s="32" t="s">
        <v>863</v>
      </c>
    </row>
    <row r="129" spans="1:8" ht="15" customHeight="1">
      <c r="A129" s="85">
        <v>45231</v>
      </c>
      <c r="B129" s="32" t="s">
        <v>1075</v>
      </c>
      <c r="C129" s="31" t="s">
        <v>1076</v>
      </c>
      <c r="D129" s="31" t="s">
        <v>1077</v>
      </c>
      <c r="E129" s="31" t="s">
        <v>575</v>
      </c>
      <c r="F129" s="86">
        <v>939846</v>
      </c>
      <c r="G129" s="32">
        <v>46.31</v>
      </c>
      <c r="H129" s="32" t="s">
        <v>863</v>
      </c>
    </row>
    <row r="130" spans="1:8" ht="15" customHeight="1">
      <c r="A130" s="85">
        <v>45231</v>
      </c>
      <c r="B130" s="32" t="s">
        <v>1059</v>
      </c>
      <c r="C130" s="31" t="s">
        <v>1060</v>
      </c>
      <c r="D130" s="31" t="s">
        <v>919</v>
      </c>
      <c r="E130" s="31" t="s">
        <v>575</v>
      </c>
      <c r="F130" s="86">
        <v>61767</v>
      </c>
      <c r="G130" s="32">
        <v>791.78</v>
      </c>
      <c r="H130" s="32" t="s">
        <v>863</v>
      </c>
    </row>
    <row r="131" spans="1:8" ht="15" customHeight="1">
      <c r="A131" s="85">
        <v>45231</v>
      </c>
      <c r="B131" s="32" t="s">
        <v>950</v>
      </c>
      <c r="C131" s="31" t="s">
        <v>951</v>
      </c>
      <c r="D131" s="31" t="s">
        <v>919</v>
      </c>
      <c r="E131" s="31" t="s">
        <v>575</v>
      </c>
      <c r="F131" s="86">
        <v>43200</v>
      </c>
      <c r="G131" s="32">
        <v>141</v>
      </c>
      <c r="H131" s="32" t="s">
        <v>863</v>
      </c>
    </row>
    <row r="132" spans="1:8" ht="15" customHeight="1">
      <c r="A132" s="85">
        <v>45231</v>
      </c>
      <c r="B132" s="32" t="s">
        <v>950</v>
      </c>
      <c r="C132" s="31" t="s">
        <v>951</v>
      </c>
      <c r="D132" s="31" t="s">
        <v>1078</v>
      </c>
      <c r="E132" s="31" t="s">
        <v>575</v>
      </c>
      <c r="F132" s="86">
        <v>65600</v>
      </c>
      <c r="G132" s="32">
        <v>141</v>
      </c>
      <c r="H132" s="32" t="s">
        <v>863</v>
      </c>
    </row>
    <row r="133" spans="1:8" ht="15" customHeight="1">
      <c r="A133" s="85">
        <v>45231</v>
      </c>
      <c r="B133" s="32" t="s">
        <v>950</v>
      </c>
      <c r="C133" s="31" t="s">
        <v>951</v>
      </c>
      <c r="D133" s="31" t="s">
        <v>952</v>
      </c>
      <c r="E133" s="31" t="s">
        <v>575</v>
      </c>
      <c r="F133" s="86">
        <v>52800</v>
      </c>
      <c r="G133" s="32">
        <v>141</v>
      </c>
      <c r="H133" s="32" t="s">
        <v>863</v>
      </c>
    </row>
    <row r="134" spans="1:8" ht="15" customHeight="1">
      <c r="A134" s="85">
        <v>45231</v>
      </c>
      <c r="B134" s="32" t="s">
        <v>950</v>
      </c>
      <c r="C134" s="31" t="s">
        <v>951</v>
      </c>
      <c r="D134" s="31" t="s">
        <v>1079</v>
      </c>
      <c r="E134" s="31" t="s">
        <v>575</v>
      </c>
      <c r="F134" s="86">
        <v>22400</v>
      </c>
      <c r="G134" s="32">
        <v>138.31</v>
      </c>
      <c r="H134" s="32" t="s">
        <v>863</v>
      </c>
    </row>
    <row r="135" spans="1:8" ht="15" customHeight="1">
      <c r="A135" s="85"/>
      <c r="B135" s="32"/>
      <c r="C135" s="31"/>
      <c r="D135" s="31"/>
      <c r="E135" s="31"/>
      <c r="F135" s="86"/>
      <c r="G135" s="32"/>
      <c r="H135" s="32"/>
    </row>
    <row r="136" spans="1:8" ht="15" customHeight="1">
      <c r="A136" s="85"/>
      <c r="B136" s="32"/>
      <c r="C136" s="31"/>
      <c r="D136" s="31"/>
      <c r="E136" s="31"/>
      <c r="F136" s="86"/>
      <c r="G136" s="32"/>
      <c r="H136" s="32"/>
    </row>
    <row r="137" spans="1:8" ht="15" customHeight="1">
      <c r="A137" s="85"/>
      <c r="B137" s="32"/>
      <c r="C137" s="31"/>
      <c r="D137" s="31"/>
      <c r="E137" s="31"/>
      <c r="F137" s="86"/>
      <c r="G137" s="32"/>
      <c r="H137" s="32"/>
    </row>
    <row r="138" spans="1:8" ht="15" customHeight="1">
      <c r="A138" s="85"/>
      <c r="B138" s="32"/>
      <c r="C138" s="31"/>
      <c r="D138" s="31"/>
      <c r="E138" s="31"/>
      <c r="F138" s="86"/>
      <c r="G138" s="32"/>
      <c r="H138" s="32"/>
    </row>
    <row r="139" spans="1:8" ht="15" customHeight="1">
      <c r="A139" s="85"/>
      <c r="B139" s="32"/>
      <c r="C139" s="31"/>
      <c r="D139" s="31"/>
      <c r="E139" s="31"/>
      <c r="F139" s="86"/>
      <c r="G139" s="32"/>
      <c r="H139" s="32"/>
    </row>
    <row r="140" spans="1:8" ht="15" customHeight="1">
      <c r="A140" s="85"/>
      <c r="B140" s="32"/>
      <c r="C140" s="31"/>
      <c r="D140" s="31"/>
      <c r="E140" s="31"/>
      <c r="F140" s="86"/>
      <c r="G140" s="32"/>
      <c r="H140" s="32"/>
    </row>
    <row r="141" spans="1:8" ht="15" customHeight="1">
      <c r="A141" s="85"/>
      <c r="B141" s="32"/>
      <c r="C141" s="31"/>
      <c r="D141" s="31"/>
      <c r="E141" s="31"/>
      <c r="F141" s="86"/>
      <c r="G141" s="32"/>
      <c r="H141" s="32"/>
    </row>
    <row r="142" spans="1:8" ht="15" customHeight="1">
      <c r="A142" s="85"/>
      <c r="B142" s="32"/>
      <c r="C142" s="31"/>
      <c r="D142" s="31"/>
      <c r="E142" s="31"/>
      <c r="F142" s="86"/>
      <c r="G142" s="32"/>
      <c r="H142" s="32"/>
    </row>
    <row r="143" spans="1:8" ht="15" customHeight="1">
      <c r="A143" s="85"/>
      <c r="B143" s="32"/>
      <c r="C143" s="31"/>
      <c r="D143" s="31"/>
      <c r="E143" s="31"/>
      <c r="F143" s="86"/>
      <c r="G143" s="32"/>
      <c r="H143" s="32"/>
    </row>
    <row r="144" spans="1:8" ht="15" customHeight="1">
      <c r="A144" s="85"/>
      <c r="B144" s="32"/>
      <c r="C144" s="31"/>
      <c r="D144" s="31"/>
      <c r="E144" s="31"/>
      <c r="F144" s="86"/>
      <c r="G144" s="32"/>
      <c r="H144" s="32"/>
    </row>
    <row r="145" spans="1:8" ht="15" customHeight="1">
      <c r="A145" s="85"/>
      <c r="B145" s="32"/>
      <c r="C145" s="31"/>
      <c r="D145" s="31"/>
      <c r="E145" s="31"/>
      <c r="F145" s="86"/>
      <c r="G145" s="32"/>
      <c r="H145" s="32"/>
    </row>
    <row r="146" spans="1:8" ht="15" customHeight="1">
      <c r="A146" s="85"/>
      <c r="B146" s="32"/>
      <c r="C146" s="31"/>
      <c r="D146" s="31"/>
      <c r="E146" s="31"/>
      <c r="F146" s="86"/>
      <c r="G146" s="32"/>
      <c r="H146" s="32"/>
    </row>
    <row r="147" spans="1:8" ht="15" customHeight="1">
      <c r="A147" s="85"/>
      <c r="B147" s="32"/>
      <c r="C147" s="31"/>
      <c r="D147" s="31"/>
      <c r="E147" s="31"/>
      <c r="F147" s="86"/>
      <c r="G147" s="32"/>
      <c r="H147" s="32"/>
    </row>
    <row r="148" spans="1:8" ht="15" customHeight="1">
      <c r="A148" s="85"/>
      <c r="B148" s="32"/>
      <c r="C148" s="31"/>
      <c r="D148" s="31"/>
      <c r="E148" s="31"/>
      <c r="F148" s="86"/>
      <c r="G148" s="32"/>
      <c r="H148" s="32"/>
    </row>
    <row r="149" spans="1:8" ht="15" customHeight="1">
      <c r="A149" s="85"/>
      <c r="B149" s="32"/>
      <c r="C149" s="31"/>
      <c r="D149" s="31"/>
      <c r="E149" s="31"/>
      <c r="F149" s="86"/>
      <c r="G149" s="32"/>
      <c r="H149" s="32"/>
    </row>
    <row r="150" spans="1:8" ht="15" customHeight="1">
      <c r="A150" s="85"/>
      <c r="B150" s="32"/>
      <c r="C150" s="31"/>
      <c r="D150" s="31"/>
      <c r="E150" s="31"/>
      <c r="F150" s="86"/>
      <c r="G150" s="32"/>
      <c r="H150" s="32"/>
    </row>
    <row r="151" spans="1:8" ht="15" customHeight="1">
      <c r="A151" s="85"/>
      <c r="B151" s="32"/>
      <c r="C151" s="31"/>
      <c r="D151" s="31"/>
      <c r="E151" s="31"/>
      <c r="F151" s="86"/>
      <c r="G151" s="32"/>
      <c r="H151" s="32"/>
    </row>
    <row r="152" spans="1:8" ht="15" customHeight="1">
      <c r="A152" s="85"/>
      <c r="B152" s="32"/>
      <c r="C152" s="31"/>
      <c r="D152" s="31"/>
      <c r="E152" s="31"/>
      <c r="F152" s="86"/>
      <c r="G152" s="32"/>
      <c r="H152" s="32"/>
    </row>
    <row r="153" spans="1:8" ht="15" customHeight="1">
      <c r="A153" s="85"/>
      <c r="B153" s="32"/>
      <c r="C153" s="31"/>
      <c r="D153" s="31"/>
      <c r="E153" s="31"/>
      <c r="F153" s="86"/>
      <c r="G153" s="32"/>
      <c r="H153" s="32"/>
    </row>
    <row r="154" spans="1:8" ht="15" customHeight="1">
      <c r="A154" s="85"/>
      <c r="B154" s="32"/>
      <c r="C154" s="31"/>
      <c r="D154" s="31"/>
      <c r="E154" s="31"/>
      <c r="F154" s="86"/>
      <c r="G154" s="32"/>
      <c r="H154" s="32"/>
    </row>
    <row r="155" spans="1:8" ht="15" customHeight="1">
      <c r="A155" s="85"/>
      <c r="B155" s="32"/>
      <c r="C155" s="31"/>
      <c r="D155" s="31"/>
      <c r="E155" s="31"/>
      <c r="F155" s="86"/>
      <c r="G155" s="32"/>
      <c r="H155" s="32"/>
    </row>
    <row r="156" spans="1:8" ht="15" customHeight="1">
      <c r="A156" s="85"/>
      <c r="B156" s="32"/>
      <c r="C156" s="31"/>
      <c r="D156" s="31"/>
      <c r="E156" s="31"/>
      <c r="F156" s="86"/>
      <c r="G156" s="32"/>
      <c r="H156" s="32"/>
    </row>
    <row r="157" spans="1:8" ht="15" customHeight="1">
      <c r="A157" s="85"/>
      <c r="B157" s="32"/>
      <c r="C157" s="31"/>
      <c r="D157" s="31"/>
      <c r="E157" s="31"/>
      <c r="F157" s="86"/>
      <c r="G157" s="32"/>
      <c r="H157" s="32"/>
    </row>
    <row r="158" spans="1:8" ht="15" customHeight="1">
      <c r="A158" s="85"/>
      <c r="B158" s="32"/>
      <c r="C158" s="31"/>
      <c r="D158" s="31"/>
      <c r="E158" s="31"/>
      <c r="F158" s="86"/>
      <c r="G158" s="32"/>
      <c r="H158" s="32"/>
    </row>
    <row r="159" spans="1:8" ht="15" customHeight="1">
      <c r="A159" s="85"/>
      <c r="B159" s="32"/>
      <c r="C159" s="31"/>
      <c r="D159" s="31"/>
      <c r="E159" s="31"/>
      <c r="F159" s="86"/>
      <c r="G159" s="32"/>
      <c r="H159" s="32"/>
    </row>
    <row r="160" spans="1:8" ht="15" customHeight="1">
      <c r="A160" s="85"/>
      <c r="B160" s="32"/>
      <c r="C160" s="31"/>
      <c r="D160" s="31"/>
      <c r="E160" s="31"/>
      <c r="F160" s="86"/>
      <c r="G160" s="32"/>
      <c r="H160" s="32"/>
    </row>
    <row r="161" spans="1:8" ht="15" customHeight="1">
      <c r="A161" s="85"/>
      <c r="B161" s="32"/>
      <c r="C161" s="31"/>
      <c r="D161" s="31"/>
      <c r="E161" s="31"/>
      <c r="F161" s="86"/>
      <c r="G161" s="32"/>
      <c r="H161" s="32"/>
    </row>
    <row r="162" spans="1:8" ht="15" customHeight="1">
      <c r="A162" s="85"/>
      <c r="B162" s="32"/>
      <c r="C162" s="31"/>
      <c r="D162" s="31"/>
      <c r="E162" s="31"/>
      <c r="F162" s="86"/>
      <c r="G162" s="32"/>
      <c r="H162" s="32"/>
    </row>
    <row r="163" spans="1:8" ht="15" customHeight="1">
      <c r="A163" s="85"/>
      <c r="B163" s="32"/>
      <c r="C163" s="31"/>
      <c r="D163" s="31"/>
      <c r="E163" s="31"/>
      <c r="F163" s="86"/>
      <c r="G163" s="32"/>
      <c r="H163" s="32"/>
    </row>
    <row r="164" spans="1:8" ht="15" customHeight="1">
      <c r="A164" s="85"/>
      <c r="B164" s="32"/>
      <c r="C164" s="31"/>
      <c r="D164" s="31"/>
      <c r="E164" s="31"/>
      <c r="F164" s="86"/>
      <c r="G164" s="32"/>
      <c r="H164" s="32"/>
    </row>
    <row r="165" spans="1:8" ht="15" customHeight="1">
      <c r="A165" s="85"/>
      <c r="B165" s="32"/>
      <c r="C165" s="31"/>
      <c r="D165" s="31"/>
      <c r="E165" s="31"/>
      <c r="F165" s="86"/>
      <c r="G165" s="32"/>
      <c r="H165" s="32"/>
    </row>
    <row r="166" spans="1:8" ht="15" customHeight="1">
      <c r="A166" s="85"/>
      <c r="B166" s="32"/>
      <c r="C166" s="31"/>
      <c r="D166" s="31"/>
      <c r="E166" s="31"/>
      <c r="F166" s="86"/>
      <c r="G166" s="32"/>
      <c r="H166" s="32"/>
    </row>
    <row r="167" spans="1:8" ht="15" customHeight="1">
      <c r="A167" s="85"/>
      <c r="B167" s="32"/>
      <c r="C167" s="31"/>
      <c r="D167" s="31"/>
      <c r="E167" s="31"/>
      <c r="F167" s="86"/>
      <c r="G167" s="32"/>
      <c r="H167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44"/>
  <sheetViews>
    <sheetView zoomScale="80" zoomScaleNormal="80" workbookViewId="0"/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2" t="s">
        <v>1080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45232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4" t="s">
        <v>577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5" t="s">
        <v>16</v>
      </c>
      <c r="B9" s="96" t="s">
        <v>566</v>
      </c>
      <c r="C9" s="96"/>
      <c r="D9" s="97" t="s">
        <v>578</v>
      </c>
      <c r="E9" s="96" t="s">
        <v>579</v>
      </c>
      <c r="F9" s="96" t="s">
        <v>580</v>
      </c>
      <c r="G9" s="96" t="s">
        <v>581</v>
      </c>
      <c r="H9" s="96" t="s">
        <v>582</v>
      </c>
      <c r="I9" s="96" t="s">
        <v>583</v>
      </c>
      <c r="J9" s="95" t="s">
        <v>584</v>
      </c>
      <c r="K9" s="96" t="s">
        <v>585</v>
      </c>
      <c r="L9" s="98" t="s">
        <v>586</v>
      </c>
      <c r="M9" s="98" t="s">
        <v>587</v>
      </c>
      <c r="N9" s="96" t="s">
        <v>588</v>
      </c>
      <c r="O9" s="97" t="s">
        <v>589</v>
      </c>
      <c r="P9" s="233" t="s">
        <v>590</v>
      </c>
      <c r="Q9" s="235" t="s">
        <v>906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7">
        <v>1</v>
      </c>
      <c r="B10" s="223">
        <v>45181</v>
      </c>
      <c r="C10" s="228"/>
      <c r="D10" s="232" t="s">
        <v>918</v>
      </c>
      <c r="E10" s="229" t="s">
        <v>591</v>
      </c>
      <c r="F10" s="298" t="s">
        <v>876</v>
      </c>
      <c r="G10" s="301">
        <v>608</v>
      </c>
      <c r="H10" s="298"/>
      <c r="I10" s="298" t="s">
        <v>877</v>
      </c>
      <c r="J10" s="301" t="s">
        <v>592</v>
      </c>
      <c r="K10" s="301"/>
      <c r="L10" s="302"/>
      <c r="M10" s="303"/>
      <c r="N10" s="301"/>
      <c r="O10" s="304"/>
      <c r="P10" s="305">
        <f>VLOOKUP(D10,'MidCap Intra'!$B$11:$C$568,2,0)</f>
        <v>617.9</v>
      </c>
      <c r="Q10" s="299">
        <v>45219</v>
      </c>
      <c r="S10" s="37" t="s">
        <v>593</v>
      </c>
    </row>
    <row r="11" spans="1:27" ht="15" customHeight="1">
      <c r="A11" s="227">
        <v>2</v>
      </c>
      <c r="B11" s="223">
        <v>45189</v>
      </c>
      <c r="C11" s="228"/>
      <c r="D11" s="232" t="s">
        <v>211</v>
      </c>
      <c r="E11" s="229" t="s">
        <v>591</v>
      </c>
      <c r="F11" s="222" t="s">
        <v>880</v>
      </c>
      <c r="G11" s="224">
        <v>2235</v>
      </c>
      <c r="H11" s="222"/>
      <c r="I11" s="222" t="s">
        <v>881</v>
      </c>
      <c r="J11" s="224" t="s">
        <v>592</v>
      </c>
      <c r="K11" s="224"/>
      <c r="L11" s="226"/>
      <c r="M11" s="230"/>
      <c r="N11" s="224"/>
      <c r="O11" s="231"/>
      <c r="P11" s="226">
        <f>VLOOKUP(D11,'MidCap Intra'!$B$11:$C$568,2,0)</f>
        <v>2297.4</v>
      </c>
      <c r="Q11" s="299">
        <v>45203</v>
      </c>
      <c r="S11" s="37" t="s">
        <v>593</v>
      </c>
    </row>
    <row r="12" spans="1:27" ht="15" customHeight="1">
      <c r="A12" s="227">
        <v>3</v>
      </c>
      <c r="B12" s="223">
        <v>45190</v>
      </c>
      <c r="C12" s="228"/>
      <c r="D12" s="232" t="s">
        <v>547</v>
      </c>
      <c r="E12" s="229" t="s">
        <v>591</v>
      </c>
      <c r="F12" s="222" t="s">
        <v>882</v>
      </c>
      <c r="G12" s="224">
        <v>276</v>
      </c>
      <c r="H12" s="222"/>
      <c r="I12" s="222" t="s">
        <v>883</v>
      </c>
      <c r="J12" s="224" t="s">
        <v>592</v>
      </c>
      <c r="K12" s="224"/>
      <c r="L12" s="226"/>
      <c r="M12" s="230"/>
      <c r="N12" s="224"/>
      <c r="O12" s="231"/>
      <c r="P12" s="226">
        <f>VLOOKUP(D12,'MidCap Intra'!$B$11:$C$568,2,0)</f>
        <v>298</v>
      </c>
      <c r="Q12" s="299">
        <v>45208</v>
      </c>
      <c r="S12" s="37" t="s">
        <v>786</v>
      </c>
    </row>
    <row r="13" spans="1:27" ht="15" customHeight="1">
      <c r="A13" s="306">
        <v>4</v>
      </c>
      <c r="B13" s="288">
        <v>45208</v>
      </c>
      <c r="C13" s="307"/>
      <c r="D13" s="308" t="s">
        <v>228</v>
      </c>
      <c r="E13" s="309" t="s">
        <v>591</v>
      </c>
      <c r="F13" s="236">
        <v>122</v>
      </c>
      <c r="G13" s="236">
        <v>117</v>
      </c>
      <c r="H13" s="236">
        <v>117</v>
      </c>
      <c r="I13" s="236" t="s">
        <v>888</v>
      </c>
      <c r="J13" s="328" t="s">
        <v>960</v>
      </c>
      <c r="K13" s="328">
        <f t="shared" ref="K13" si="0">H13-F13</f>
        <v>-5</v>
      </c>
      <c r="L13" s="329">
        <f>(F13*-0.3)/100</f>
        <v>-0.36599999999999999</v>
      </c>
      <c r="M13" s="330">
        <f t="shared" ref="M13" si="1">(K13+L13)/F13</f>
        <v>-4.3983606557377049E-2</v>
      </c>
      <c r="N13" s="328" t="s">
        <v>604</v>
      </c>
      <c r="O13" s="331">
        <v>45231</v>
      </c>
      <c r="P13" s="310"/>
      <c r="Q13" s="299">
        <v>45222</v>
      </c>
      <c r="S13" s="37" t="s">
        <v>593</v>
      </c>
    </row>
    <row r="14" spans="1:27" ht="15" customHeight="1">
      <c r="A14" s="227">
        <v>5</v>
      </c>
      <c r="B14" s="223">
        <v>45212</v>
      </c>
      <c r="C14" s="228"/>
      <c r="D14" s="232" t="s">
        <v>229</v>
      </c>
      <c r="E14" s="229" t="s">
        <v>591</v>
      </c>
      <c r="F14" s="222" t="s">
        <v>889</v>
      </c>
      <c r="G14" s="224">
        <v>3330</v>
      </c>
      <c r="H14" s="222"/>
      <c r="I14" s="222" t="s">
        <v>890</v>
      </c>
      <c r="J14" s="224" t="s">
        <v>592</v>
      </c>
      <c r="K14" s="224"/>
      <c r="L14" s="226"/>
      <c r="M14" s="230"/>
      <c r="N14" s="224"/>
      <c r="O14" s="231"/>
      <c r="P14" s="226">
        <f>VLOOKUP(D14,'MidCap Intra'!$B$11:$C$568,2,0)</f>
        <v>3330.65</v>
      </c>
      <c r="Q14" s="299">
        <v>45218</v>
      </c>
      <c r="S14" s="37" t="s">
        <v>593</v>
      </c>
    </row>
    <row r="15" spans="1:27" ht="15" customHeight="1">
      <c r="A15" s="99">
        <v>6</v>
      </c>
      <c r="B15" s="223">
        <v>45218</v>
      </c>
      <c r="C15" s="228"/>
      <c r="D15" s="232" t="s">
        <v>534</v>
      </c>
      <c r="E15" s="229" t="s">
        <v>603</v>
      </c>
      <c r="F15" s="222" t="s">
        <v>897</v>
      </c>
      <c r="G15" s="224">
        <v>408</v>
      </c>
      <c r="H15" s="222"/>
      <c r="I15" s="222" t="s">
        <v>898</v>
      </c>
      <c r="J15" s="224" t="s">
        <v>592</v>
      </c>
      <c r="K15" s="224"/>
      <c r="L15" s="226"/>
      <c r="M15" s="230"/>
      <c r="N15" s="224"/>
      <c r="O15" s="231"/>
      <c r="P15" s="226">
        <f>VLOOKUP(D15,'MidCap Intra'!$B$11:$C$568,2,0)</f>
        <v>423.55</v>
      </c>
      <c r="Q15" s="299">
        <v>45224</v>
      </c>
      <c r="S15" s="37" t="s">
        <v>593</v>
      </c>
    </row>
    <row r="16" spans="1:27" ht="15" customHeight="1">
      <c r="A16" s="227">
        <v>7</v>
      </c>
      <c r="B16" s="223">
        <v>45219</v>
      </c>
      <c r="C16" s="228"/>
      <c r="D16" s="232" t="s">
        <v>227</v>
      </c>
      <c r="E16" s="229" t="s">
        <v>603</v>
      </c>
      <c r="F16" s="222" t="s">
        <v>901</v>
      </c>
      <c r="G16" s="224">
        <v>227</v>
      </c>
      <c r="H16" s="222"/>
      <c r="I16" s="222" t="s">
        <v>902</v>
      </c>
      <c r="J16" s="224" t="s">
        <v>592</v>
      </c>
      <c r="K16" s="224"/>
      <c r="L16" s="226"/>
      <c r="M16" s="230"/>
      <c r="N16" s="224"/>
      <c r="O16" s="231"/>
      <c r="P16" s="226">
        <f>VLOOKUP(D16,'MidCap Intra'!$B$11:$C$568,2,0)</f>
        <v>236.9</v>
      </c>
      <c r="Q16" s="299">
        <v>45224</v>
      </c>
      <c r="S16" s="37" t="s">
        <v>593</v>
      </c>
    </row>
    <row r="17" spans="1:39" ht="15" customHeight="1">
      <c r="A17" s="227">
        <v>8</v>
      </c>
      <c r="B17" s="223">
        <v>45224</v>
      </c>
      <c r="C17" s="228"/>
      <c r="D17" s="232" t="s">
        <v>138</v>
      </c>
      <c r="E17" s="229" t="s">
        <v>603</v>
      </c>
      <c r="F17" s="222" t="s">
        <v>907</v>
      </c>
      <c r="G17" s="224">
        <v>870</v>
      </c>
      <c r="H17" s="222"/>
      <c r="I17" s="222" t="s">
        <v>908</v>
      </c>
      <c r="J17" s="224" t="s">
        <v>592</v>
      </c>
      <c r="K17" s="224"/>
      <c r="L17" s="226"/>
      <c r="M17" s="230"/>
      <c r="N17" s="224"/>
      <c r="O17" s="231"/>
      <c r="P17" s="226">
        <f>VLOOKUP(D17,'MidCap Intra'!$B$11:$C$568,2,0)</f>
        <v>914.05</v>
      </c>
      <c r="Q17" s="299">
        <v>45225</v>
      </c>
      <c r="S17" s="37" t="s">
        <v>593</v>
      </c>
    </row>
    <row r="18" spans="1:39" ht="15" customHeight="1">
      <c r="A18" s="227">
        <v>9</v>
      </c>
      <c r="B18" s="223">
        <v>45231</v>
      </c>
      <c r="C18" s="228"/>
      <c r="D18" s="232" t="s">
        <v>353</v>
      </c>
      <c r="E18" s="229" t="s">
        <v>603</v>
      </c>
      <c r="F18" s="222" t="s">
        <v>955</v>
      </c>
      <c r="G18" s="224">
        <v>990</v>
      </c>
      <c r="H18" s="222"/>
      <c r="I18" s="222" t="s">
        <v>956</v>
      </c>
      <c r="J18" s="224" t="s">
        <v>592</v>
      </c>
      <c r="K18" s="224"/>
      <c r="L18" s="226"/>
      <c r="M18" s="230"/>
      <c r="N18" s="224"/>
      <c r="O18" s="231"/>
      <c r="P18" s="226">
        <f>VLOOKUP(D18,'MidCap Intra'!$B$11:$C$568,2,0)</f>
        <v>1064.6500000000001</v>
      </c>
      <c r="Q18" s="299"/>
      <c r="S18" s="37"/>
    </row>
    <row r="19" spans="1:39" ht="15" customHeight="1">
      <c r="A19" s="227">
        <v>10</v>
      </c>
      <c r="B19" s="223">
        <v>45231</v>
      </c>
      <c r="C19" s="228"/>
      <c r="D19" s="232" t="s">
        <v>372</v>
      </c>
      <c r="E19" s="229" t="s">
        <v>603</v>
      </c>
      <c r="F19" s="222" t="s">
        <v>954</v>
      </c>
      <c r="G19" s="224">
        <v>204</v>
      </c>
      <c r="H19" s="222"/>
      <c r="I19" s="222" t="s">
        <v>896</v>
      </c>
      <c r="J19" s="224" t="s">
        <v>592</v>
      </c>
      <c r="K19" s="224"/>
      <c r="L19" s="226"/>
      <c r="M19" s="230"/>
      <c r="N19" s="224"/>
      <c r="O19" s="231"/>
      <c r="P19" s="226">
        <f>VLOOKUP(D19,'MidCap Intra'!$B$11:$C$568,2,0)</f>
        <v>225.95</v>
      </c>
      <c r="Q19" s="299"/>
      <c r="S19" s="37"/>
    </row>
    <row r="20" spans="1:39" ht="15" customHeight="1">
      <c r="A20" s="227"/>
      <c r="B20" s="223"/>
      <c r="C20" s="228"/>
      <c r="D20" s="232"/>
      <c r="E20" s="229"/>
      <c r="F20" s="222"/>
      <c r="G20" s="224"/>
      <c r="H20" s="222"/>
      <c r="I20" s="222"/>
      <c r="J20" s="224"/>
      <c r="K20" s="224"/>
      <c r="L20" s="226"/>
      <c r="M20" s="230"/>
      <c r="N20" s="224"/>
      <c r="O20" s="231"/>
      <c r="P20" s="279"/>
      <c r="Q20" s="299"/>
      <c r="S20" s="37"/>
    </row>
    <row r="21" spans="1:39" ht="15" customHeight="1">
      <c r="A21" s="227"/>
      <c r="B21" s="223"/>
      <c r="C21" s="228"/>
      <c r="D21" s="232"/>
      <c r="E21" s="229"/>
      <c r="F21" s="222"/>
      <c r="G21" s="224"/>
      <c r="H21" s="222"/>
      <c r="I21" s="222"/>
      <c r="J21" s="224"/>
      <c r="K21" s="224"/>
      <c r="L21" s="226"/>
      <c r="M21" s="230"/>
      <c r="N21" s="224"/>
      <c r="O21" s="231"/>
      <c r="P21" s="226"/>
      <c r="Q21" s="299"/>
      <c r="S21" s="37"/>
    </row>
    <row r="23" spans="1:39" ht="14.25" customHeight="1">
      <c r="A23" s="104"/>
      <c r="B23" s="105"/>
      <c r="C23" s="106"/>
      <c r="D23" s="107"/>
      <c r="E23" s="108"/>
      <c r="F23" s="108"/>
      <c r="G23" s="104"/>
      <c r="H23" s="108"/>
      <c r="I23" s="109"/>
      <c r="J23" s="110"/>
      <c r="K23" s="110"/>
      <c r="L23" s="111"/>
      <c r="M23" s="112"/>
      <c r="N23" s="113"/>
      <c r="O23" s="114"/>
      <c r="P23" s="115"/>
      <c r="Q23" s="115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</row>
    <row r="24" spans="1:39" ht="12" customHeight="1">
      <c r="A24" s="116" t="s">
        <v>595</v>
      </c>
      <c r="B24" s="117"/>
      <c r="C24" s="118"/>
      <c r="E24" s="119"/>
      <c r="F24" s="119"/>
      <c r="G24" s="119"/>
      <c r="H24" s="119"/>
      <c r="I24" s="119"/>
      <c r="J24" s="120"/>
      <c r="K24" s="119"/>
      <c r="L24" s="121"/>
      <c r="M24" s="55"/>
      <c r="N24" s="120"/>
      <c r="O24" s="118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ht="12" customHeight="1">
      <c r="A25" s="122" t="s">
        <v>596</v>
      </c>
      <c r="B25" s="116"/>
      <c r="C25" s="116"/>
      <c r="D25" s="116"/>
      <c r="E25" s="37"/>
      <c r="F25" s="123" t="s">
        <v>597</v>
      </c>
      <c r="G25" s="6"/>
      <c r="H25" s="6"/>
      <c r="I25" s="6"/>
      <c r="J25" s="124"/>
      <c r="K25" s="125"/>
      <c r="L25" s="125"/>
      <c r="M25" s="126"/>
      <c r="N25" s="1"/>
      <c r="O25" s="12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2" customHeight="1">
      <c r="A26" s="116" t="s">
        <v>598</v>
      </c>
      <c r="B26" s="116"/>
      <c r="C26" s="116"/>
      <c r="D26" s="116" t="s">
        <v>599</v>
      </c>
      <c r="E26" s="6"/>
      <c r="F26" s="123" t="s">
        <v>600</v>
      </c>
      <c r="G26" s="6"/>
      <c r="H26" s="6"/>
      <c r="I26" s="6"/>
      <c r="J26" s="124"/>
      <c r="K26" s="125"/>
      <c r="L26" s="125"/>
      <c r="M26" s="126"/>
      <c r="N26" s="1"/>
      <c r="O26" s="12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6"/>
      <c r="B27" s="116"/>
      <c r="C27" s="116"/>
      <c r="D27" s="116"/>
      <c r="E27" s="6"/>
      <c r="F27" s="6"/>
      <c r="G27" s="6"/>
      <c r="H27" s="6"/>
      <c r="I27" s="6"/>
      <c r="J27" s="128"/>
      <c r="K27" s="125"/>
      <c r="L27" s="125"/>
      <c r="M27" s="6"/>
      <c r="N27" s="129"/>
      <c r="O27" s="1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241"/>
      <c r="B28" s="241"/>
      <c r="C28" s="241"/>
      <c r="D28" s="241"/>
      <c r="E28" s="242"/>
      <c r="F28" s="242"/>
      <c r="G28" s="242"/>
      <c r="H28" s="242"/>
      <c r="I28" s="242"/>
      <c r="J28" s="243"/>
      <c r="K28" s="244"/>
      <c r="L28" s="244"/>
      <c r="M28" s="242"/>
      <c r="N28" s="245"/>
      <c r="O28" s="246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4.25" customHeight="1">
      <c r="A29" s="116"/>
      <c r="B29" s="116"/>
      <c r="C29" s="116"/>
      <c r="D29" s="116"/>
      <c r="E29" s="6"/>
      <c r="F29" s="6"/>
      <c r="G29" s="6"/>
      <c r="H29" s="6"/>
      <c r="I29" s="6"/>
      <c r="J29" s="128"/>
      <c r="K29" s="125"/>
      <c r="L29" s="126"/>
      <c r="M29" s="6"/>
      <c r="N29" s="129"/>
      <c r="O29" s="1"/>
      <c r="P29" s="37"/>
      <c r="Q29" s="37"/>
      <c r="R29" s="37"/>
      <c r="S29" s="6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.75" customHeight="1">
      <c r="A30" s="139" t="s">
        <v>606</v>
      </c>
      <c r="B30" s="139"/>
      <c r="C30" s="139"/>
      <c r="D30" s="139"/>
      <c r="E30" s="6"/>
      <c r="F30" s="6"/>
      <c r="G30" s="6"/>
      <c r="H30" s="6"/>
      <c r="I30" s="6"/>
      <c r="J30" s="6"/>
      <c r="K30" s="6"/>
      <c r="L30" s="6"/>
      <c r="M30" s="6"/>
      <c r="N30" s="6"/>
      <c r="O30" s="24"/>
      <c r="R30" s="37"/>
      <c r="S30" s="6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38.25" customHeight="1">
      <c r="A31" s="96" t="s">
        <v>16</v>
      </c>
      <c r="B31" s="96" t="s">
        <v>566</v>
      </c>
      <c r="C31" s="96"/>
      <c r="D31" s="97" t="s">
        <v>578</v>
      </c>
      <c r="E31" s="96" t="s">
        <v>579</v>
      </c>
      <c r="F31" s="96" t="s">
        <v>580</v>
      </c>
      <c r="G31" s="96" t="s">
        <v>601</v>
      </c>
      <c r="H31" s="96" t="s">
        <v>582</v>
      </c>
      <c r="I31" s="233" t="s">
        <v>583</v>
      </c>
      <c r="J31" s="235" t="s">
        <v>584</v>
      </c>
      <c r="K31" s="234" t="s">
        <v>607</v>
      </c>
      <c r="L31" s="98" t="s">
        <v>586</v>
      </c>
      <c r="M31" s="140" t="s">
        <v>608</v>
      </c>
      <c r="N31" s="96" t="s">
        <v>609</v>
      </c>
      <c r="O31" s="95" t="s">
        <v>588</v>
      </c>
      <c r="P31" s="97" t="s">
        <v>589</v>
      </c>
      <c r="Q31" s="319"/>
      <c r="R31" s="37"/>
      <c r="S31" s="6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.75" customHeight="1">
      <c r="A32" s="287">
        <v>1</v>
      </c>
      <c r="B32" s="288">
        <v>45229</v>
      </c>
      <c r="C32" s="289"/>
      <c r="D32" s="289" t="s">
        <v>912</v>
      </c>
      <c r="E32" s="287" t="s">
        <v>603</v>
      </c>
      <c r="F32" s="287">
        <v>22625</v>
      </c>
      <c r="G32" s="313">
        <v>22350</v>
      </c>
      <c r="H32" s="236">
        <v>22350</v>
      </c>
      <c r="I32" s="237" t="s">
        <v>925</v>
      </c>
      <c r="J32" s="315" t="s">
        <v>915</v>
      </c>
      <c r="K32" s="290">
        <f t="shared" ref="K32" si="2">H32-F32</f>
        <v>-275</v>
      </c>
      <c r="L32" s="291">
        <f t="shared" ref="L32" si="3">(H32*N32)*0.03%</f>
        <v>268.2</v>
      </c>
      <c r="M32" s="292">
        <f t="shared" ref="M32" si="4">(K32*N32)-L32</f>
        <v>-11268.2</v>
      </c>
      <c r="N32" s="290">
        <v>40</v>
      </c>
      <c r="O32" s="293" t="s">
        <v>604</v>
      </c>
      <c r="P32" s="288">
        <v>45231</v>
      </c>
      <c r="Q32" s="281"/>
      <c r="R32" s="141"/>
      <c r="S32" s="55" t="s">
        <v>605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142"/>
      <c r="AH32" s="143"/>
      <c r="AI32" s="141"/>
      <c r="AJ32" s="141"/>
      <c r="AK32" s="142"/>
      <c r="AL32" s="142"/>
      <c r="AM32" s="142"/>
    </row>
    <row r="33" spans="1:39" ht="15" customHeight="1">
      <c r="A33" s="346">
        <v>2</v>
      </c>
      <c r="B33" s="344">
        <v>45230</v>
      </c>
      <c r="C33" s="295"/>
      <c r="D33" s="295" t="s">
        <v>910</v>
      </c>
      <c r="E33" s="222" t="s">
        <v>603</v>
      </c>
      <c r="F33" s="222" t="s">
        <v>931</v>
      </c>
      <c r="G33" s="222"/>
      <c r="H33" s="224"/>
      <c r="I33" s="224"/>
      <c r="J33" s="350" t="s">
        <v>592</v>
      </c>
      <c r="K33" s="222"/>
      <c r="L33" s="296"/>
      <c r="M33" s="297"/>
      <c r="N33" s="222"/>
      <c r="O33" s="224"/>
      <c r="P33" s="294"/>
      <c r="Q33" s="281"/>
      <c r="R33" s="142"/>
      <c r="S33" s="55" t="s">
        <v>593</v>
      </c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</row>
    <row r="34" spans="1:39" ht="15" customHeight="1">
      <c r="A34" s="347"/>
      <c r="B34" s="345"/>
      <c r="C34" s="295"/>
      <c r="D34" s="295" t="s">
        <v>911</v>
      </c>
      <c r="E34" s="222" t="s">
        <v>884</v>
      </c>
      <c r="F34" s="322" t="s">
        <v>932</v>
      </c>
      <c r="G34" s="222"/>
      <c r="H34" s="224"/>
      <c r="I34" s="224"/>
      <c r="J34" s="349"/>
      <c r="K34" s="222"/>
      <c r="L34" s="296"/>
      <c r="M34" s="297"/>
      <c r="N34" s="222"/>
      <c r="O34" s="224"/>
      <c r="P34" s="294"/>
      <c r="Q34" s="281"/>
      <c r="R34" s="142"/>
      <c r="S34" s="55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</row>
    <row r="35" spans="1:39" ht="12.75" customHeight="1">
      <c r="A35" s="99"/>
      <c r="B35" s="299"/>
      <c r="C35" s="144"/>
      <c r="D35" s="144"/>
      <c r="E35" s="99"/>
      <c r="F35" s="99"/>
      <c r="G35" s="312"/>
      <c r="H35" s="222"/>
      <c r="I35" s="224"/>
      <c r="J35" s="314"/>
      <c r="K35" s="99"/>
      <c r="L35" s="102"/>
      <c r="M35" s="300"/>
      <c r="N35" s="99"/>
      <c r="O35" s="101"/>
      <c r="P35" s="299"/>
      <c r="Q35" s="281"/>
      <c r="R35" s="141"/>
      <c r="S35" s="55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42"/>
      <c r="AH35" s="143"/>
      <c r="AI35" s="141"/>
      <c r="AJ35" s="141"/>
      <c r="AK35" s="142"/>
      <c r="AL35" s="142"/>
      <c r="AM35" s="142"/>
    </row>
    <row r="36" spans="1:39" ht="12.75" customHeight="1">
      <c r="A36" s="99"/>
      <c r="B36" s="299"/>
      <c r="C36" s="144"/>
      <c r="D36" s="144"/>
      <c r="E36" s="99"/>
      <c r="F36" s="99"/>
      <c r="G36" s="312"/>
      <c r="H36" s="279"/>
      <c r="I36" s="224"/>
      <c r="J36" s="314"/>
      <c r="K36" s="99"/>
      <c r="L36" s="102"/>
      <c r="M36" s="300"/>
      <c r="N36" s="99"/>
      <c r="O36" s="101"/>
      <c r="P36" s="100"/>
      <c r="Q36" s="286"/>
      <c r="R36" s="141"/>
      <c r="S36" s="55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2"/>
      <c r="AH36" s="143"/>
      <c r="AI36" s="141"/>
      <c r="AJ36" s="141"/>
      <c r="AK36" s="142"/>
      <c r="AL36" s="142"/>
      <c r="AM36" s="142"/>
    </row>
    <row r="38" spans="1:39" ht="12.75" customHeight="1">
      <c r="A38" s="142"/>
      <c r="B38" s="145"/>
      <c r="C38" s="141"/>
      <c r="D38" s="141"/>
      <c r="E38" s="142"/>
      <c r="F38" s="142"/>
      <c r="G38" s="142"/>
      <c r="H38" s="146"/>
      <c r="I38" s="146"/>
      <c r="J38" s="146"/>
      <c r="K38" s="141"/>
      <c r="L38" s="142"/>
      <c r="M38" s="142"/>
      <c r="N38" s="142"/>
      <c r="O38" s="146"/>
      <c r="P38" s="146"/>
      <c r="Q38" s="146"/>
      <c r="R38" s="141"/>
      <c r="S38" s="55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2"/>
      <c r="AH38" s="143"/>
      <c r="AI38" s="141"/>
      <c r="AJ38" s="141"/>
      <c r="AK38" s="142"/>
      <c r="AL38" s="142"/>
      <c r="AM38" s="142"/>
    </row>
    <row r="39" spans="1:39" ht="13.8">
      <c r="A39" s="147" t="s">
        <v>610</v>
      </c>
      <c r="B39" s="147"/>
      <c r="C39" s="147"/>
      <c r="D39" s="147"/>
      <c r="E39" s="148"/>
      <c r="F39" s="109"/>
      <c r="G39" s="109"/>
      <c r="H39" s="109"/>
      <c r="I39" s="109"/>
      <c r="J39" s="1"/>
      <c r="K39" s="6"/>
      <c r="L39" s="6"/>
      <c r="M39" s="6"/>
      <c r="N39" s="1"/>
      <c r="O39" s="1"/>
      <c r="P39" s="37"/>
      <c r="Q39" s="37"/>
      <c r="R39" s="37"/>
      <c r="S39" s="6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37"/>
      <c r="AH39" s="37"/>
      <c r="AI39" s="37"/>
      <c r="AJ39" s="37"/>
      <c r="AK39" s="37"/>
      <c r="AL39" s="37"/>
      <c r="AM39" s="37"/>
    </row>
    <row r="40" spans="1:39" ht="39.6">
      <c r="A40" s="96" t="s">
        <v>16</v>
      </c>
      <c r="B40" s="96" t="s">
        <v>566</v>
      </c>
      <c r="C40" s="96"/>
      <c r="D40" s="97" t="s">
        <v>578</v>
      </c>
      <c r="E40" s="96" t="s">
        <v>579</v>
      </c>
      <c r="F40" s="96" t="s">
        <v>580</v>
      </c>
      <c r="G40" s="96" t="s">
        <v>601</v>
      </c>
      <c r="H40" s="96" t="s">
        <v>582</v>
      </c>
      <c r="I40" s="96" t="s">
        <v>583</v>
      </c>
      <c r="J40" s="95" t="s">
        <v>584</v>
      </c>
      <c r="K40" s="95" t="s">
        <v>611</v>
      </c>
      <c r="L40" s="98" t="s">
        <v>586</v>
      </c>
      <c r="M40" s="140" t="s">
        <v>608</v>
      </c>
      <c r="N40" s="96" t="s">
        <v>609</v>
      </c>
      <c r="O40" s="96" t="s">
        <v>588</v>
      </c>
      <c r="P40" s="97" t="s">
        <v>589</v>
      </c>
      <c r="Q40" s="316"/>
      <c r="R40" s="37"/>
      <c r="S40" s="6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37"/>
      <c r="AH40" s="37"/>
      <c r="AI40" s="37"/>
      <c r="AJ40" s="37"/>
      <c r="AK40" s="37"/>
      <c r="AL40" s="37"/>
      <c r="AM40" s="37"/>
    </row>
    <row r="41" spans="1:39" ht="15" customHeight="1">
      <c r="A41" s="353">
        <v>1</v>
      </c>
      <c r="B41" s="355">
        <v>45226</v>
      </c>
      <c r="C41" s="327"/>
      <c r="D41" s="327" t="s">
        <v>916</v>
      </c>
      <c r="E41" s="323" t="s">
        <v>603</v>
      </c>
      <c r="F41" s="323">
        <v>60</v>
      </c>
      <c r="G41" s="323"/>
      <c r="H41" s="325">
        <v>43</v>
      </c>
      <c r="I41" s="325"/>
      <c r="J41" s="351" t="s">
        <v>807</v>
      </c>
      <c r="K41" s="238">
        <f t="shared" ref="K41" si="5">H41-F41</f>
        <v>-17</v>
      </c>
      <c r="L41" s="247">
        <v>50</v>
      </c>
      <c r="M41" s="357">
        <v>300</v>
      </c>
      <c r="N41" s="238">
        <v>50</v>
      </c>
      <c r="O41" s="359" t="s">
        <v>594</v>
      </c>
      <c r="P41" s="240">
        <v>45231</v>
      </c>
      <c r="Q41" s="281"/>
      <c r="R41" s="142"/>
      <c r="S41" s="55" t="s">
        <v>593</v>
      </c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</row>
    <row r="42" spans="1:39" ht="15" customHeight="1">
      <c r="A42" s="354"/>
      <c r="B42" s="356"/>
      <c r="C42" s="256"/>
      <c r="D42" s="256" t="s">
        <v>917</v>
      </c>
      <c r="E42" s="225" t="s">
        <v>884</v>
      </c>
      <c r="F42" s="225">
        <v>37</v>
      </c>
      <c r="G42" s="225"/>
      <c r="H42" s="220">
        <v>24</v>
      </c>
      <c r="I42" s="220"/>
      <c r="J42" s="352"/>
      <c r="K42" s="238">
        <v>26</v>
      </c>
      <c r="L42" s="247">
        <v>50</v>
      </c>
      <c r="M42" s="358"/>
      <c r="N42" s="238">
        <v>100</v>
      </c>
      <c r="O42" s="360"/>
      <c r="P42" s="240">
        <v>45230</v>
      </c>
      <c r="Q42" s="281"/>
      <c r="R42" s="142"/>
      <c r="S42" s="55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</row>
    <row r="43" spans="1:39" ht="15" customHeight="1">
      <c r="A43" s="346">
        <v>2</v>
      </c>
      <c r="B43" s="344">
        <v>45229</v>
      </c>
      <c r="C43" s="295"/>
      <c r="D43" s="295" t="s">
        <v>923</v>
      </c>
      <c r="E43" s="222" t="s">
        <v>603</v>
      </c>
      <c r="F43" s="222">
        <v>57</v>
      </c>
      <c r="G43" s="222"/>
      <c r="H43" s="224"/>
      <c r="I43" s="224"/>
      <c r="J43" s="320" t="s">
        <v>592</v>
      </c>
      <c r="K43" s="222"/>
      <c r="L43" s="296"/>
      <c r="M43" s="297"/>
      <c r="N43" s="222"/>
      <c r="O43" s="224"/>
      <c r="P43" s="344"/>
      <c r="Q43" s="281"/>
      <c r="R43" s="142"/>
      <c r="S43" s="55" t="s">
        <v>593</v>
      </c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</row>
    <row r="44" spans="1:39" ht="15" customHeight="1">
      <c r="A44" s="347"/>
      <c r="B44" s="345"/>
      <c r="C44" s="295"/>
      <c r="D44" s="295" t="s">
        <v>924</v>
      </c>
      <c r="E44" s="222" t="s">
        <v>884</v>
      </c>
      <c r="F44" s="222">
        <v>27</v>
      </c>
      <c r="G44" s="222"/>
      <c r="H44" s="224"/>
      <c r="I44" s="224"/>
      <c r="J44" s="321"/>
      <c r="K44" s="222"/>
      <c r="L44" s="296"/>
      <c r="M44" s="297"/>
      <c r="N44" s="222"/>
      <c r="O44" s="224"/>
      <c r="P44" s="345"/>
      <c r="Q44" s="281"/>
      <c r="R44" s="142"/>
      <c r="S44" s="55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</row>
    <row r="45" spans="1:39" ht="15" customHeight="1">
      <c r="A45" s="324">
        <v>3</v>
      </c>
      <c r="B45" s="311">
        <v>45231</v>
      </c>
      <c r="C45" s="256"/>
      <c r="D45" s="256" t="s">
        <v>930</v>
      </c>
      <c r="E45" s="225" t="s">
        <v>884</v>
      </c>
      <c r="F45" s="225">
        <v>57</v>
      </c>
      <c r="G45" s="225">
        <v>105</v>
      </c>
      <c r="H45" s="220">
        <v>16</v>
      </c>
      <c r="I45" s="220">
        <v>0.1</v>
      </c>
      <c r="J45" s="326" t="s">
        <v>957</v>
      </c>
      <c r="K45" s="238">
        <f>F45-H45</f>
        <v>41</v>
      </c>
      <c r="L45" s="247">
        <v>50</v>
      </c>
      <c r="M45" s="239">
        <f t="shared" ref="M45" si="6">(K45*N45)-L45</f>
        <v>565</v>
      </c>
      <c r="N45" s="238">
        <v>15</v>
      </c>
      <c r="O45" s="103" t="s">
        <v>594</v>
      </c>
      <c r="P45" s="240">
        <v>45231</v>
      </c>
      <c r="Q45" s="281"/>
      <c r="R45" s="142"/>
      <c r="S45" s="55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</row>
    <row r="46" spans="1:39" ht="15" customHeight="1">
      <c r="A46" s="346">
        <v>4</v>
      </c>
      <c r="B46" s="344">
        <v>45231</v>
      </c>
      <c r="C46" s="295"/>
      <c r="D46" s="295" t="s">
        <v>958</v>
      </c>
      <c r="E46" s="222" t="s">
        <v>603</v>
      </c>
      <c r="F46" s="222">
        <v>13.25</v>
      </c>
      <c r="G46" s="222"/>
      <c r="H46" s="224"/>
      <c r="I46" s="224"/>
      <c r="J46" s="348" t="s">
        <v>592</v>
      </c>
      <c r="K46" s="222"/>
      <c r="L46" s="296"/>
      <c r="M46" s="297"/>
      <c r="N46" s="222"/>
      <c r="O46" s="224"/>
      <c r="P46" s="294"/>
      <c r="Q46" s="281"/>
      <c r="R46" s="142"/>
      <c r="S46" s="55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</row>
    <row r="47" spans="1:39" ht="15" customHeight="1">
      <c r="A47" s="347"/>
      <c r="B47" s="345"/>
      <c r="C47" s="295"/>
      <c r="D47" s="295" t="s">
        <v>959</v>
      </c>
      <c r="E47" s="222" t="s">
        <v>884</v>
      </c>
      <c r="F47" s="222">
        <v>8.25</v>
      </c>
      <c r="G47" s="222"/>
      <c r="H47" s="224"/>
      <c r="I47" s="224"/>
      <c r="J47" s="349"/>
      <c r="K47" s="222"/>
      <c r="L47" s="296"/>
      <c r="M47" s="297"/>
      <c r="N47" s="222"/>
      <c r="O47" s="224"/>
      <c r="P47" s="294"/>
      <c r="Q47" s="281"/>
      <c r="R47" s="142"/>
      <c r="S47" s="55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</row>
    <row r="48" spans="1:39" ht="15" customHeight="1">
      <c r="A48" s="298"/>
      <c r="B48" s="294"/>
      <c r="C48" s="295"/>
      <c r="D48" s="295"/>
      <c r="E48" s="222"/>
      <c r="F48" s="222"/>
      <c r="G48" s="222"/>
      <c r="H48" s="224"/>
      <c r="I48" s="224"/>
      <c r="J48" s="224"/>
      <c r="K48" s="222"/>
      <c r="L48" s="296"/>
      <c r="M48" s="297"/>
      <c r="N48" s="222"/>
      <c r="O48" s="224"/>
      <c r="P48" s="294"/>
      <c r="Q48" s="281"/>
      <c r="R48" s="142"/>
      <c r="S48" s="55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</row>
    <row r="49" spans="1:39" ht="15" customHeight="1">
      <c r="A49" s="222"/>
      <c r="B49" s="294"/>
      <c r="C49" s="295"/>
      <c r="D49" s="295"/>
      <c r="E49" s="222"/>
      <c r="F49" s="222"/>
      <c r="G49" s="222"/>
      <c r="H49" s="224"/>
      <c r="I49" s="224"/>
      <c r="J49" s="224"/>
      <c r="K49" s="222"/>
      <c r="L49" s="296"/>
      <c r="M49" s="297"/>
      <c r="N49" s="222"/>
      <c r="O49" s="224"/>
      <c r="P49" s="294"/>
      <c r="Q49" s="281"/>
      <c r="R49" s="142"/>
      <c r="S49" s="55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</row>
    <row r="50" spans="1:39" ht="15" customHeight="1">
      <c r="A50" s="280"/>
      <c r="B50" s="281"/>
      <c r="C50" s="282"/>
      <c r="D50" s="282"/>
      <c r="E50" s="280"/>
      <c r="F50" s="280"/>
      <c r="G50" s="280"/>
      <c r="H50" s="283"/>
      <c r="I50" s="283"/>
      <c r="J50" s="283"/>
      <c r="K50" s="280"/>
      <c r="L50" s="284"/>
      <c r="M50" s="285"/>
      <c r="N50" s="280"/>
      <c r="O50" s="283"/>
      <c r="P50" s="286"/>
      <c r="Q50" s="286"/>
      <c r="R50" s="142"/>
      <c r="S50" s="55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</row>
    <row r="51" spans="1:39" ht="38.25" customHeight="1">
      <c r="A51" s="94" t="s">
        <v>616</v>
      </c>
      <c r="B51" s="149"/>
      <c r="C51" s="149"/>
      <c r="D51" s="150"/>
      <c r="E51" s="130"/>
      <c r="F51" s="6"/>
      <c r="G51" s="6"/>
      <c r="H51" s="131"/>
      <c r="I51" s="151"/>
      <c r="J51" s="1"/>
      <c r="K51" s="6"/>
      <c r="L51" s="6"/>
      <c r="M51" s="6"/>
      <c r="N51" s="1"/>
      <c r="O51" s="1"/>
      <c r="R51" s="1"/>
      <c r="S51" s="6"/>
      <c r="T51" s="1"/>
      <c r="U51" s="1"/>
      <c r="V51" s="1"/>
      <c r="W51" s="1"/>
      <c r="X51" s="1"/>
      <c r="Y51" s="6"/>
      <c r="Z51" s="1"/>
      <c r="AA51" s="1"/>
      <c r="AB51" s="1"/>
      <c r="AC51" s="1"/>
      <c r="AD51" s="1"/>
      <c r="AE51" s="6"/>
      <c r="AF51" s="1"/>
      <c r="AG51" s="1"/>
      <c r="AH51" s="1"/>
      <c r="AI51" s="1"/>
      <c r="AJ51" s="1"/>
      <c r="AK51" s="6"/>
      <c r="AL51" s="1"/>
    </row>
    <row r="52" spans="1:39" ht="39.6">
      <c r="A52" s="95" t="s">
        <v>16</v>
      </c>
      <c r="B52" s="96" t="s">
        <v>566</v>
      </c>
      <c r="C52" s="96"/>
      <c r="D52" s="97" t="s">
        <v>578</v>
      </c>
      <c r="E52" s="96" t="s">
        <v>579</v>
      </c>
      <c r="F52" s="96" t="s">
        <v>580</v>
      </c>
      <c r="G52" s="96" t="s">
        <v>581</v>
      </c>
      <c r="H52" s="96" t="s">
        <v>582</v>
      </c>
      <c r="I52" s="96" t="s">
        <v>583</v>
      </c>
      <c r="J52" s="95" t="s">
        <v>584</v>
      </c>
      <c r="K52" s="134" t="s">
        <v>602</v>
      </c>
      <c r="L52" s="135" t="s">
        <v>586</v>
      </c>
      <c r="M52" s="98" t="s">
        <v>587</v>
      </c>
      <c r="N52" s="96" t="s">
        <v>588</v>
      </c>
      <c r="O52" s="97" t="s">
        <v>589</v>
      </c>
      <c r="P52" s="233" t="s">
        <v>590</v>
      </c>
      <c r="Q52" s="235" t="s">
        <v>906</v>
      </c>
      <c r="R52" s="37"/>
      <c r="S52" s="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</row>
    <row r="53" spans="1:39" ht="14.25" customHeight="1">
      <c r="A53" s="99">
        <v>1</v>
      </c>
      <c r="B53" s="100">
        <v>45169</v>
      </c>
      <c r="C53" s="144"/>
      <c r="D53" s="144" t="s">
        <v>871</v>
      </c>
      <c r="E53" s="99" t="s">
        <v>603</v>
      </c>
      <c r="F53" s="99" t="s">
        <v>873</v>
      </c>
      <c r="G53" s="99">
        <v>350</v>
      </c>
      <c r="H53" s="99"/>
      <c r="I53" s="99" t="s">
        <v>872</v>
      </c>
      <c r="J53" s="101" t="s">
        <v>592</v>
      </c>
      <c r="K53" s="101"/>
      <c r="L53" s="102"/>
      <c r="M53" s="257"/>
      <c r="N53" s="224"/>
      <c r="O53" s="231"/>
      <c r="P53" s="317"/>
      <c r="Q53" s="223"/>
      <c r="R53" s="37"/>
      <c r="S53" s="37" t="s">
        <v>593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</row>
    <row r="54" spans="1:39" ht="14.25" customHeight="1">
      <c r="A54" s="99">
        <v>2</v>
      </c>
      <c r="B54" s="100">
        <v>45173</v>
      </c>
      <c r="C54" s="144"/>
      <c r="D54" s="144" t="s">
        <v>168</v>
      </c>
      <c r="E54" s="99" t="s">
        <v>603</v>
      </c>
      <c r="F54" s="99" t="s">
        <v>874</v>
      </c>
      <c r="G54" s="99">
        <v>4790</v>
      </c>
      <c r="H54" s="99"/>
      <c r="I54" s="99" t="s">
        <v>875</v>
      </c>
      <c r="J54" s="101" t="s">
        <v>592</v>
      </c>
      <c r="K54" s="101"/>
      <c r="L54" s="102"/>
      <c r="M54" s="257"/>
      <c r="N54" s="224"/>
      <c r="O54" s="231"/>
      <c r="P54" s="317"/>
      <c r="Q54" s="223">
        <v>45217</v>
      </c>
      <c r="R54" s="37"/>
      <c r="S54" s="37" t="s">
        <v>593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</row>
    <row r="55" spans="1:39" ht="14.25" customHeight="1">
      <c r="A55" s="99"/>
      <c r="B55" s="100"/>
      <c r="C55" s="144"/>
      <c r="D55" s="144"/>
      <c r="E55" s="99"/>
      <c r="F55" s="99"/>
      <c r="G55" s="99"/>
      <c r="H55" s="99"/>
      <c r="I55" s="99"/>
      <c r="J55" s="101"/>
      <c r="K55" s="101"/>
      <c r="L55" s="102"/>
      <c r="M55" s="257"/>
      <c r="N55" s="224"/>
      <c r="O55" s="231"/>
      <c r="P55" s="317"/>
      <c r="Q55" s="223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</row>
    <row r="56" spans="1:39" ht="12.75" customHeight="1">
      <c r="A56" s="99"/>
      <c r="B56" s="100"/>
      <c r="C56" s="144"/>
      <c r="D56" s="144"/>
      <c r="E56" s="99"/>
      <c r="F56" s="99"/>
      <c r="G56" s="99"/>
      <c r="H56" s="99"/>
      <c r="I56" s="99"/>
      <c r="J56" s="101"/>
      <c r="K56" s="101"/>
      <c r="L56" s="102"/>
      <c r="M56" s="152"/>
      <c r="N56" s="221"/>
      <c r="O56" s="221"/>
      <c r="P56" s="318"/>
      <c r="Q56" s="223"/>
      <c r="S56" s="6"/>
      <c r="T56" s="1"/>
      <c r="U56" s="1"/>
      <c r="V56" s="1"/>
      <c r="W56" s="1"/>
      <c r="X56" s="1"/>
      <c r="Y56" s="1"/>
      <c r="Z56" s="1"/>
    </row>
    <row r="57" spans="1:39" ht="12.75" customHeight="1">
      <c r="A57" s="116" t="s">
        <v>595</v>
      </c>
      <c r="B57" s="116"/>
      <c r="C57" s="116"/>
      <c r="D57" s="116"/>
      <c r="E57" s="37"/>
      <c r="F57" s="123" t="s">
        <v>597</v>
      </c>
      <c r="G57" s="55"/>
      <c r="H57" s="55"/>
      <c r="I57" s="55"/>
      <c r="J57" s="6"/>
      <c r="K57" s="136"/>
      <c r="L57" s="137"/>
      <c r="M57" s="6"/>
      <c r="N57" s="106"/>
      <c r="O57" s="153"/>
      <c r="P57" s="1"/>
      <c r="Q57" s="246"/>
      <c r="R57" s="1"/>
      <c r="S57" s="6"/>
      <c r="T57" s="1"/>
      <c r="U57" s="1"/>
      <c r="V57" s="1"/>
      <c r="W57" s="1"/>
      <c r="X57" s="1"/>
      <c r="Y57" s="1"/>
      <c r="Z57" s="1"/>
      <c r="AA57" s="1"/>
    </row>
    <row r="58" spans="1:39" ht="12.75" customHeight="1">
      <c r="A58" s="122" t="s">
        <v>596</v>
      </c>
      <c r="B58" s="116"/>
      <c r="C58" s="116"/>
      <c r="D58" s="116"/>
      <c r="E58" s="6"/>
      <c r="F58" s="123" t="s">
        <v>600</v>
      </c>
      <c r="G58" s="6"/>
      <c r="H58" s="6" t="s">
        <v>618</v>
      </c>
      <c r="I58" s="6"/>
      <c r="J58" s="1"/>
      <c r="K58" s="6"/>
      <c r="L58" s="6"/>
      <c r="M58" s="6"/>
      <c r="N58" s="1"/>
      <c r="O58" s="1"/>
      <c r="R58" s="1"/>
      <c r="S58" s="6"/>
      <c r="T58" s="1"/>
      <c r="U58" s="1"/>
      <c r="V58" s="1"/>
      <c r="W58" s="1"/>
      <c r="X58" s="1"/>
      <c r="Y58" s="1"/>
      <c r="Z58" s="1"/>
      <c r="AA58" s="1"/>
    </row>
    <row r="59" spans="1:39" ht="12.75" customHeight="1">
      <c r="A59" s="122"/>
      <c r="B59" s="116"/>
      <c r="C59" s="116"/>
      <c r="D59" s="116"/>
      <c r="E59" s="6"/>
      <c r="F59" s="123"/>
      <c r="G59" s="6"/>
      <c r="H59" s="6"/>
      <c r="I59" s="6"/>
      <c r="J59" s="1"/>
      <c r="K59" s="6"/>
      <c r="L59" s="6"/>
      <c r="M59" s="6"/>
      <c r="N59" s="1"/>
      <c r="O59" s="1"/>
      <c r="R59" s="1"/>
      <c r="S59" s="55"/>
      <c r="T59" s="1"/>
      <c r="U59" s="1"/>
      <c r="V59" s="1"/>
      <c r="W59" s="1"/>
      <c r="X59" s="1"/>
      <c r="Y59" s="1"/>
      <c r="Z59" s="1"/>
      <c r="AA59" s="1"/>
    </row>
    <row r="60" spans="1:39" ht="12.75" customHeight="1">
      <c r="A60" s="122"/>
      <c r="B60" s="116"/>
      <c r="C60" s="116"/>
      <c r="D60" s="116"/>
      <c r="E60" s="6"/>
      <c r="F60" s="123"/>
      <c r="G60" s="55"/>
      <c r="H60" s="37"/>
      <c r="I60" s="55"/>
      <c r="J60" s="6"/>
      <c r="K60" s="136"/>
      <c r="L60" s="137"/>
      <c r="M60" s="6"/>
      <c r="N60" s="106"/>
      <c r="O60" s="138"/>
      <c r="P60" s="1"/>
      <c r="Q60" s="246"/>
      <c r="R60" s="1"/>
      <c r="S60" s="6"/>
      <c r="T60" s="1"/>
      <c r="U60" s="1"/>
      <c r="V60" s="1"/>
      <c r="W60" s="1"/>
      <c r="X60" s="1"/>
      <c r="Y60" s="1"/>
      <c r="Z60" s="1"/>
      <c r="AA60" s="1"/>
    </row>
    <row r="61" spans="1:39" ht="12.75" customHeight="1">
      <c r="A61" s="122"/>
      <c r="B61" s="116"/>
      <c r="C61" s="116"/>
      <c r="D61" s="116"/>
      <c r="E61" s="6"/>
      <c r="F61" s="123"/>
      <c r="G61" s="55"/>
      <c r="H61" s="37"/>
      <c r="I61" s="55"/>
      <c r="J61" s="6"/>
      <c r="K61" s="136"/>
      <c r="L61" s="137"/>
      <c r="M61" s="6"/>
      <c r="N61" s="106"/>
      <c r="O61" s="138"/>
      <c r="P61" s="1"/>
      <c r="Q61" s="246"/>
      <c r="R61" s="1"/>
      <c r="S61" s="6"/>
      <c r="T61" s="1"/>
      <c r="U61" s="1"/>
      <c r="V61" s="1"/>
      <c r="W61" s="1"/>
      <c r="X61" s="1"/>
      <c r="Y61" s="1"/>
      <c r="Z61" s="1"/>
      <c r="AA61" s="1"/>
    </row>
    <row r="62" spans="1:39" ht="12.75" customHeight="1">
      <c r="A62" s="122"/>
      <c r="B62" s="116"/>
      <c r="C62" s="116"/>
      <c r="D62" s="116"/>
      <c r="E62" s="6"/>
      <c r="F62" s="123"/>
      <c r="G62" s="55"/>
      <c r="H62" s="37"/>
      <c r="I62" s="55"/>
      <c r="J62" s="6"/>
      <c r="K62" s="136"/>
      <c r="L62" s="137"/>
      <c r="M62" s="6"/>
      <c r="N62" s="106"/>
      <c r="O62" s="138"/>
      <c r="P62" s="1"/>
      <c r="Q62" s="246"/>
      <c r="R62" s="1"/>
      <c r="S62" s="6"/>
      <c r="T62" s="1"/>
      <c r="U62" s="1"/>
      <c r="V62" s="1"/>
      <c r="W62" s="1"/>
      <c r="X62" s="1"/>
      <c r="Y62" s="1"/>
      <c r="Z62" s="1"/>
      <c r="AA62" s="1"/>
    </row>
    <row r="63" spans="1:39" ht="12.75" customHeight="1">
      <c r="A63" s="122"/>
      <c r="B63" s="116"/>
      <c r="C63" s="116"/>
      <c r="D63" s="116"/>
      <c r="E63" s="6"/>
      <c r="F63" s="123"/>
      <c r="G63" s="55"/>
      <c r="H63" s="37"/>
      <c r="I63" s="55"/>
      <c r="J63" s="6"/>
      <c r="K63" s="136"/>
      <c r="L63" s="137"/>
      <c r="M63" s="6"/>
      <c r="N63" s="106"/>
      <c r="O63" s="138"/>
      <c r="P63" s="1"/>
      <c r="Q63" s="246"/>
      <c r="R63" s="1"/>
      <c r="S63" s="6"/>
      <c r="T63" s="1"/>
      <c r="U63" s="1"/>
      <c r="V63" s="1"/>
      <c r="W63" s="1"/>
      <c r="X63" s="1"/>
      <c r="Y63" s="1"/>
      <c r="Z63" s="1"/>
      <c r="AA63" s="1"/>
    </row>
    <row r="64" spans="1:39" ht="12.75" customHeight="1">
      <c r="A64" s="122"/>
      <c r="B64" s="116"/>
      <c r="C64" s="116"/>
      <c r="D64" s="116"/>
      <c r="E64" s="6"/>
      <c r="F64" s="123"/>
      <c r="G64" s="55"/>
      <c r="H64" s="37"/>
      <c r="I64" s="55"/>
      <c r="J64" s="6"/>
      <c r="K64" s="136"/>
      <c r="L64" s="137"/>
      <c r="M64" s="6"/>
      <c r="N64" s="106"/>
      <c r="O64" s="138"/>
      <c r="P64" s="1"/>
      <c r="Q64" s="246"/>
      <c r="R64" s="1"/>
      <c r="S64" s="6"/>
      <c r="T64" s="1"/>
      <c r="U64" s="1"/>
      <c r="V64" s="1"/>
      <c r="W64" s="1"/>
      <c r="X64" s="1"/>
      <c r="Y64" s="1"/>
      <c r="Z64" s="1"/>
      <c r="AA64" s="1"/>
    </row>
    <row r="65" spans="1:27" ht="12.75" customHeight="1">
      <c r="A65" s="122"/>
      <c r="B65" s="116"/>
      <c r="C65" s="116"/>
      <c r="D65" s="116"/>
      <c r="E65" s="6"/>
      <c r="F65" s="123"/>
      <c r="G65" s="55"/>
      <c r="H65" s="37"/>
      <c r="I65" s="55"/>
      <c r="J65" s="6"/>
      <c r="K65" s="136"/>
      <c r="L65" s="137"/>
      <c r="M65" s="6"/>
      <c r="N65" s="106"/>
      <c r="O65" s="138"/>
      <c r="P65" s="1"/>
      <c r="Q65" s="246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55"/>
      <c r="B66" s="105"/>
      <c r="C66" s="105"/>
      <c r="D66" s="37"/>
      <c r="E66" s="55"/>
      <c r="F66" s="55"/>
      <c r="G66" s="55"/>
      <c r="H66" s="37"/>
      <c r="I66" s="55"/>
      <c r="J66" s="6"/>
      <c r="K66" s="136"/>
      <c r="L66" s="137"/>
      <c r="M66" s="6"/>
      <c r="N66" s="106"/>
      <c r="O66" s="138"/>
      <c r="P66" s="1"/>
      <c r="Q66" s="246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38.25" customHeight="1">
      <c r="A67" s="37"/>
      <c r="B67" s="154" t="s">
        <v>619</v>
      </c>
      <c r="C67" s="154"/>
      <c r="D67" s="154"/>
      <c r="E67" s="154"/>
      <c r="F67" s="6"/>
      <c r="G67" s="6"/>
      <c r="H67" s="132"/>
      <c r="I67" s="6"/>
      <c r="J67" s="132"/>
      <c r="K67" s="133"/>
      <c r="L67" s="6"/>
      <c r="M67" s="6"/>
      <c r="N67" s="1"/>
      <c r="O67" s="1"/>
      <c r="P67" s="1"/>
      <c r="Q67" s="246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95" t="s">
        <v>16</v>
      </c>
      <c r="B68" s="96" t="s">
        <v>566</v>
      </c>
      <c r="C68" s="96"/>
      <c r="D68" s="97" t="s">
        <v>578</v>
      </c>
      <c r="E68" s="96" t="s">
        <v>579</v>
      </c>
      <c r="F68" s="96" t="s">
        <v>580</v>
      </c>
      <c r="G68" s="96" t="s">
        <v>620</v>
      </c>
      <c r="H68" s="96" t="s">
        <v>621</v>
      </c>
      <c r="I68" s="96" t="s">
        <v>583</v>
      </c>
      <c r="J68" s="155" t="s">
        <v>584</v>
      </c>
      <c r="K68" s="96" t="s">
        <v>585</v>
      </c>
      <c r="L68" s="96" t="s">
        <v>622</v>
      </c>
      <c r="M68" s="96" t="s">
        <v>588</v>
      </c>
      <c r="N68" s="97" t="s">
        <v>589</v>
      </c>
      <c r="O68" s="1"/>
      <c r="P68" s="1"/>
      <c r="Q68" s="246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56">
        <v>1</v>
      </c>
      <c r="B69" s="157">
        <v>41579</v>
      </c>
      <c r="C69" s="157"/>
      <c r="D69" s="158" t="s">
        <v>623</v>
      </c>
      <c r="E69" s="159" t="s">
        <v>591</v>
      </c>
      <c r="F69" s="160">
        <v>82</v>
      </c>
      <c r="G69" s="159" t="s">
        <v>624</v>
      </c>
      <c r="H69" s="159">
        <v>100</v>
      </c>
      <c r="I69" s="161">
        <v>100</v>
      </c>
      <c r="J69" s="162" t="s">
        <v>625</v>
      </c>
      <c r="K69" s="163">
        <f t="shared" ref="K69:K121" si="7">H69-F69</f>
        <v>18</v>
      </c>
      <c r="L69" s="164">
        <f t="shared" ref="L69:L121" si="8">K69/F69</f>
        <v>0.21951219512195122</v>
      </c>
      <c r="M69" s="159" t="s">
        <v>594</v>
      </c>
      <c r="N69" s="165">
        <v>42657</v>
      </c>
      <c r="O69" s="1"/>
      <c r="P69" s="1"/>
      <c r="Q69" s="246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56">
        <v>2</v>
      </c>
      <c r="B70" s="157">
        <v>41794</v>
      </c>
      <c r="C70" s="157"/>
      <c r="D70" s="158" t="s">
        <v>626</v>
      </c>
      <c r="E70" s="159" t="s">
        <v>603</v>
      </c>
      <c r="F70" s="160">
        <v>257</v>
      </c>
      <c r="G70" s="159" t="s">
        <v>624</v>
      </c>
      <c r="H70" s="159">
        <v>300</v>
      </c>
      <c r="I70" s="161">
        <v>300</v>
      </c>
      <c r="J70" s="162" t="s">
        <v>625</v>
      </c>
      <c r="K70" s="163">
        <f t="shared" si="7"/>
        <v>43</v>
      </c>
      <c r="L70" s="164">
        <f t="shared" si="8"/>
        <v>0.16731517509727625</v>
      </c>
      <c r="M70" s="159" t="s">
        <v>594</v>
      </c>
      <c r="N70" s="165">
        <v>41822</v>
      </c>
      <c r="O70" s="1"/>
      <c r="P70" s="1"/>
      <c r="Q70" s="246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56">
        <v>3</v>
      </c>
      <c r="B71" s="157">
        <v>41828</v>
      </c>
      <c r="C71" s="157"/>
      <c r="D71" s="158" t="s">
        <v>627</v>
      </c>
      <c r="E71" s="159" t="s">
        <v>603</v>
      </c>
      <c r="F71" s="160">
        <v>393</v>
      </c>
      <c r="G71" s="159" t="s">
        <v>624</v>
      </c>
      <c r="H71" s="159">
        <v>468</v>
      </c>
      <c r="I71" s="161">
        <v>468</v>
      </c>
      <c r="J71" s="162" t="s">
        <v>625</v>
      </c>
      <c r="K71" s="163">
        <f t="shared" si="7"/>
        <v>75</v>
      </c>
      <c r="L71" s="164">
        <f t="shared" si="8"/>
        <v>0.19083969465648856</v>
      </c>
      <c r="M71" s="159" t="s">
        <v>594</v>
      </c>
      <c r="N71" s="165">
        <v>41863</v>
      </c>
      <c r="O71" s="1"/>
      <c r="P71" s="1"/>
      <c r="Q71" s="246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56">
        <v>4</v>
      </c>
      <c r="B72" s="157">
        <v>41857</v>
      </c>
      <c r="C72" s="157"/>
      <c r="D72" s="158" t="s">
        <v>628</v>
      </c>
      <c r="E72" s="159" t="s">
        <v>603</v>
      </c>
      <c r="F72" s="160">
        <v>205</v>
      </c>
      <c r="G72" s="159" t="s">
        <v>624</v>
      </c>
      <c r="H72" s="159">
        <v>275</v>
      </c>
      <c r="I72" s="161">
        <v>250</v>
      </c>
      <c r="J72" s="162" t="s">
        <v>625</v>
      </c>
      <c r="K72" s="163">
        <f t="shared" si="7"/>
        <v>70</v>
      </c>
      <c r="L72" s="164">
        <f t="shared" si="8"/>
        <v>0.34146341463414637</v>
      </c>
      <c r="M72" s="159" t="s">
        <v>594</v>
      </c>
      <c r="N72" s="165">
        <v>41962</v>
      </c>
      <c r="O72" s="1"/>
      <c r="P72" s="1"/>
      <c r="Q72" s="246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56">
        <v>5</v>
      </c>
      <c r="B73" s="157">
        <v>41886</v>
      </c>
      <c r="C73" s="157"/>
      <c r="D73" s="158" t="s">
        <v>629</v>
      </c>
      <c r="E73" s="159" t="s">
        <v>603</v>
      </c>
      <c r="F73" s="160">
        <v>162</v>
      </c>
      <c r="G73" s="159" t="s">
        <v>624</v>
      </c>
      <c r="H73" s="159">
        <v>190</v>
      </c>
      <c r="I73" s="161">
        <v>190</v>
      </c>
      <c r="J73" s="162" t="s">
        <v>625</v>
      </c>
      <c r="K73" s="163">
        <f t="shared" si="7"/>
        <v>28</v>
      </c>
      <c r="L73" s="164">
        <f t="shared" si="8"/>
        <v>0.1728395061728395</v>
      </c>
      <c r="M73" s="159" t="s">
        <v>594</v>
      </c>
      <c r="N73" s="165">
        <v>42006</v>
      </c>
      <c r="O73" s="1"/>
      <c r="P73" s="1"/>
      <c r="Q73" s="246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56">
        <v>6</v>
      </c>
      <c r="B74" s="157">
        <v>41886</v>
      </c>
      <c r="C74" s="157"/>
      <c r="D74" s="158" t="s">
        <v>630</v>
      </c>
      <c r="E74" s="159" t="s">
        <v>603</v>
      </c>
      <c r="F74" s="160">
        <v>75</v>
      </c>
      <c r="G74" s="159" t="s">
        <v>624</v>
      </c>
      <c r="H74" s="159">
        <v>91.5</v>
      </c>
      <c r="I74" s="161" t="s">
        <v>617</v>
      </c>
      <c r="J74" s="162" t="s">
        <v>631</v>
      </c>
      <c r="K74" s="163">
        <f t="shared" si="7"/>
        <v>16.5</v>
      </c>
      <c r="L74" s="164">
        <f t="shared" si="8"/>
        <v>0.22</v>
      </c>
      <c r="M74" s="159" t="s">
        <v>594</v>
      </c>
      <c r="N74" s="165">
        <v>41954</v>
      </c>
      <c r="O74" s="1"/>
      <c r="P74" s="1"/>
      <c r="Q74" s="246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56">
        <v>7</v>
      </c>
      <c r="B75" s="157">
        <v>41913</v>
      </c>
      <c r="C75" s="157"/>
      <c r="D75" s="158" t="s">
        <v>632</v>
      </c>
      <c r="E75" s="159" t="s">
        <v>603</v>
      </c>
      <c r="F75" s="160">
        <v>850</v>
      </c>
      <c r="G75" s="159" t="s">
        <v>624</v>
      </c>
      <c r="H75" s="159">
        <v>982.5</v>
      </c>
      <c r="I75" s="161">
        <v>1050</v>
      </c>
      <c r="J75" s="162" t="s">
        <v>633</v>
      </c>
      <c r="K75" s="163">
        <f t="shared" si="7"/>
        <v>132.5</v>
      </c>
      <c r="L75" s="164">
        <f t="shared" si="8"/>
        <v>0.15588235294117647</v>
      </c>
      <c r="M75" s="159" t="s">
        <v>594</v>
      </c>
      <c r="N75" s="165">
        <v>42039</v>
      </c>
      <c r="O75" s="1"/>
      <c r="P75" s="1"/>
      <c r="Q75" s="246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156">
        <v>8</v>
      </c>
      <c r="B76" s="157">
        <v>41913</v>
      </c>
      <c r="C76" s="157"/>
      <c r="D76" s="158" t="s">
        <v>634</v>
      </c>
      <c r="E76" s="159" t="s">
        <v>603</v>
      </c>
      <c r="F76" s="160">
        <v>475</v>
      </c>
      <c r="G76" s="159" t="s">
        <v>624</v>
      </c>
      <c r="H76" s="159">
        <v>515</v>
      </c>
      <c r="I76" s="161">
        <v>600</v>
      </c>
      <c r="J76" s="162" t="s">
        <v>635</v>
      </c>
      <c r="K76" s="163">
        <f t="shared" si="7"/>
        <v>40</v>
      </c>
      <c r="L76" s="164">
        <f t="shared" si="8"/>
        <v>8.4210526315789472E-2</v>
      </c>
      <c r="M76" s="159" t="s">
        <v>594</v>
      </c>
      <c r="N76" s="165">
        <v>41939</v>
      </c>
      <c r="O76" s="1"/>
      <c r="P76" s="1"/>
      <c r="Q76" s="246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6">
        <v>9</v>
      </c>
      <c r="B77" s="157">
        <v>41913</v>
      </c>
      <c r="C77" s="157"/>
      <c r="D77" s="158" t="s">
        <v>636</v>
      </c>
      <c r="E77" s="159" t="s">
        <v>603</v>
      </c>
      <c r="F77" s="160">
        <v>86</v>
      </c>
      <c r="G77" s="159" t="s">
        <v>624</v>
      </c>
      <c r="H77" s="159">
        <v>99</v>
      </c>
      <c r="I77" s="161">
        <v>140</v>
      </c>
      <c r="J77" s="162" t="s">
        <v>637</v>
      </c>
      <c r="K77" s="163">
        <f t="shared" si="7"/>
        <v>13</v>
      </c>
      <c r="L77" s="164">
        <f t="shared" si="8"/>
        <v>0.15116279069767441</v>
      </c>
      <c r="M77" s="159" t="s">
        <v>594</v>
      </c>
      <c r="N77" s="165">
        <v>41939</v>
      </c>
      <c r="O77" s="1"/>
      <c r="P77" s="1"/>
      <c r="Q77" s="246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6">
        <v>10</v>
      </c>
      <c r="B78" s="157">
        <v>41926</v>
      </c>
      <c r="C78" s="157"/>
      <c r="D78" s="158" t="s">
        <v>638</v>
      </c>
      <c r="E78" s="159" t="s">
        <v>603</v>
      </c>
      <c r="F78" s="160">
        <v>496.6</v>
      </c>
      <c r="G78" s="159" t="s">
        <v>624</v>
      </c>
      <c r="H78" s="159">
        <v>621</v>
      </c>
      <c r="I78" s="161">
        <v>580</v>
      </c>
      <c r="J78" s="162" t="s">
        <v>625</v>
      </c>
      <c r="K78" s="163">
        <f t="shared" si="7"/>
        <v>124.39999999999998</v>
      </c>
      <c r="L78" s="164">
        <f t="shared" si="8"/>
        <v>0.25050342327829234</v>
      </c>
      <c r="M78" s="159" t="s">
        <v>594</v>
      </c>
      <c r="N78" s="165">
        <v>42605</v>
      </c>
      <c r="O78" s="1"/>
      <c r="P78" s="1"/>
      <c r="Q78" s="246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6">
        <v>11</v>
      </c>
      <c r="B79" s="157">
        <v>41926</v>
      </c>
      <c r="C79" s="157"/>
      <c r="D79" s="158" t="s">
        <v>639</v>
      </c>
      <c r="E79" s="159" t="s">
        <v>603</v>
      </c>
      <c r="F79" s="160">
        <v>2481.9</v>
      </c>
      <c r="G79" s="159" t="s">
        <v>624</v>
      </c>
      <c r="H79" s="159">
        <v>2840</v>
      </c>
      <c r="I79" s="161">
        <v>2870</v>
      </c>
      <c r="J79" s="162" t="s">
        <v>640</v>
      </c>
      <c r="K79" s="163">
        <f t="shared" si="7"/>
        <v>358.09999999999991</v>
      </c>
      <c r="L79" s="164">
        <f t="shared" si="8"/>
        <v>0.14428462065353154</v>
      </c>
      <c r="M79" s="159" t="s">
        <v>594</v>
      </c>
      <c r="N79" s="165">
        <v>42017</v>
      </c>
      <c r="O79" s="1"/>
      <c r="P79" s="1"/>
      <c r="Q79" s="246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6">
        <v>12</v>
      </c>
      <c r="B80" s="157">
        <v>41928</v>
      </c>
      <c r="C80" s="157"/>
      <c r="D80" s="158" t="s">
        <v>641</v>
      </c>
      <c r="E80" s="159" t="s">
        <v>603</v>
      </c>
      <c r="F80" s="160">
        <v>84.5</v>
      </c>
      <c r="G80" s="159" t="s">
        <v>624</v>
      </c>
      <c r="H80" s="159">
        <v>93</v>
      </c>
      <c r="I80" s="161">
        <v>110</v>
      </c>
      <c r="J80" s="162" t="s">
        <v>642</v>
      </c>
      <c r="K80" s="163">
        <f t="shared" si="7"/>
        <v>8.5</v>
      </c>
      <c r="L80" s="164">
        <f t="shared" si="8"/>
        <v>0.10059171597633136</v>
      </c>
      <c r="M80" s="159" t="s">
        <v>594</v>
      </c>
      <c r="N80" s="165">
        <v>41939</v>
      </c>
      <c r="O80" s="1"/>
      <c r="P80" s="1"/>
      <c r="Q80" s="246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6">
        <v>13</v>
      </c>
      <c r="B81" s="157">
        <v>41928</v>
      </c>
      <c r="C81" s="157"/>
      <c r="D81" s="158" t="s">
        <v>643</v>
      </c>
      <c r="E81" s="159" t="s">
        <v>603</v>
      </c>
      <c r="F81" s="160">
        <v>401</v>
      </c>
      <c r="G81" s="159" t="s">
        <v>624</v>
      </c>
      <c r="H81" s="159">
        <v>428</v>
      </c>
      <c r="I81" s="161">
        <v>450</v>
      </c>
      <c r="J81" s="162" t="s">
        <v>644</v>
      </c>
      <c r="K81" s="163">
        <f t="shared" si="7"/>
        <v>27</v>
      </c>
      <c r="L81" s="164">
        <f t="shared" si="8"/>
        <v>6.7331670822942641E-2</v>
      </c>
      <c r="M81" s="159" t="s">
        <v>594</v>
      </c>
      <c r="N81" s="165">
        <v>42020</v>
      </c>
      <c r="O81" s="1"/>
      <c r="P81" s="1"/>
      <c r="Q81" s="246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6">
        <v>14</v>
      </c>
      <c r="B82" s="157">
        <v>41928</v>
      </c>
      <c r="C82" s="157"/>
      <c r="D82" s="158" t="s">
        <v>645</v>
      </c>
      <c r="E82" s="159" t="s">
        <v>603</v>
      </c>
      <c r="F82" s="160">
        <v>101</v>
      </c>
      <c r="G82" s="159" t="s">
        <v>624</v>
      </c>
      <c r="H82" s="159">
        <v>112</v>
      </c>
      <c r="I82" s="161">
        <v>120</v>
      </c>
      <c r="J82" s="162" t="s">
        <v>646</v>
      </c>
      <c r="K82" s="163">
        <f t="shared" si="7"/>
        <v>11</v>
      </c>
      <c r="L82" s="164">
        <f t="shared" si="8"/>
        <v>0.10891089108910891</v>
      </c>
      <c r="M82" s="159" t="s">
        <v>594</v>
      </c>
      <c r="N82" s="165">
        <v>41939</v>
      </c>
      <c r="O82" s="1"/>
      <c r="P82" s="1"/>
      <c r="Q82" s="246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6">
        <v>15</v>
      </c>
      <c r="B83" s="157">
        <v>41954</v>
      </c>
      <c r="C83" s="157"/>
      <c r="D83" s="158" t="s">
        <v>647</v>
      </c>
      <c r="E83" s="159" t="s">
        <v>603</v>
      </c>
      <c r="F83" s="160">
        <v>59</v>
      </c>
      <c r="G83" s="159" t="s">
        <v>624</v>
      </c>
      <c r="H83" s="159">
        <v>76</v>
      </c>
      <c r="I83" s="161">
        <v>76</v>
      </c>
      <c r="J83" s="162" t="s">
        <v>625</v>
      </c>
      <c r="K83" s="163">
        <f t="shared" si="7"/>
        <v>17</v>
      </c>
      <c r="L83" s="164">
        <f t="shared" si="8"/>
        <v>0.28813559322033899</v>
      </c>
      <c r="M83" s="159" t="s">
        <v>594</v>
      </c>
      <c r="N83" s="165">
        <v>43032</v>
      </c>
      <c r="O83" s="1"/>
      <c r="P83" s="1"/>
      <c r="Q83" s="246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6">
        <v>16</v>
      </c>
      <c r="B84" s="157">
        <v>41954</v>
      </c>
      <c r="C84" s="157"/>
      <c r="D84" s="158" t="s">
        <v>636</v>
      </c>
      <c r="E84" s="159" t="s">
        <v>603</v>
      </c>
      <c r="F84" s="160">
        <v>99</v>
      </c>
      <c r="G84" s="159" t="s">
        <v>624</v>
      </c>
      <c r="H84" s="159">
        <v>120</v>
      </c>
      <c r="I84" s="161">
        <v>120</v>
      </c>
      <c r="J84" s="162" t="s">
        <v>613</v>
      </c>
      <c r="K84" s="163">
        <f t="shared" si="7"/>
        <v>21</v>
      </c>
      <c r="L84" s="164">
        <f t="shared" si="8"/>
        <v>0.21212121212121213</v>
      </c>
      <c r="M84" s="159" t="s">
        <v>594</v>
      </c>
      <c r="N84" s="165">
        <v>41960</v>
      </c>
      <c r="O84" s="1"/>
      <c r="P84" s="1"/>
      <c r="Q84" s="246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6">
        <v>17</v>
      </c>
      <c r="B85" s="157">
        <v>41956</v>
      </c>
      <c r="C85" s="157"/>
      <c r="D85" s="158" t="s">
        <v>648</v>
      </c>
      <c r="E85" s="159" t="s">
        <v>603</v>
      </c>
      <c r="F85" s="160">
        <v>22</v>
      </c>
      <c r="G85" s="159" t="s">
        <v>624</v>
      </c>
      <c r="H85" s="159">
        <v>33.549999999999997</v>
      </c>
      <c r="I85" s="161">
        <v>32</v>
      </c>
      <c r="J85" s="162" t="s">
        <v>649</v>
      </c>
      <c r="K85" s="163">
        <f t="shared" si="7"/>
        <v>11.549999999999997</v>
      </c>
      <c r="L85" s="164">
        <f t="shared" si="8"/>
        <v>0.52499999999999991</v>
      </c>
      <c r="M85" s="159" t="s">
        <v>594</v>
      </c>
      <c r="N85" s="165">
        <v>42188</v>
      </c>
      <c r="O85" s="1"/>
      <c r="P85" s="1"/>
      <c r="Q85" s="246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6">
        <v>18</v>
      </c>
      <c r="B86" s="157">
        <v>41976</v>
      </c>
      <c r="C86" s="157"/>
      <c r="D86" s="158" t="s">
        <v>650</v>
      </c>
      <c r="E86" s="159" t="s">
        <v>603</v>
      </c>
      <c r="F86" s="160">
        <v>440</v>
      </c>
      <c r="G86" s="159" t="s">
        <v>624</v>
      </c>
      <c r="H86" s="159">
        <v>520</v>
      </c>
      <c r="I86" s="161">
        <v>520</v>
      </c>
      <c r="J86" s="162" t="s">
        <v>651</v>
      </c>
      <c r="K86" s="163">
        <f t="shared" si="7"/>
        <v>80</v>
      </c>
      <c r="L86" s="164">
        <f t="shared" si="8"/>
        <v>0.18181818181818182</v>
      </c>
      <c r="M86" s="159" t="s">
        <v>594</v>
      </c>
      <c r="N86" s="165">
        <v>42208</v>
      </c>
      <c r="O86" s="1"/>
      <c r="P86" s="1"/>
      <c r="Q86" s="246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6">
        <v>19</v>
      </c>
      <c r="B87" s="157">
        <v>41976</v>
      </c>
      <c r="C87" s="157"/>
      <c r="D87" s="158" t="s">
        <v>652</v>
      </c>
      <c r="E87" s="159" t="s">
        <v>603</v>
      </c>
      <c r="F87" s="160">
        <v>360</v>
      </c>
      <c r="G87" s="159" t="s">
        <v>624</v>
      </c>
      <c r="H87" s="159">
        <v>427</v>
      </c>
      <c r="I87" s="161">
        <v>425</v>
      </c>
      <c r="J87" s="162" t="s">
        <v>653</v>
      </c>
      <c r="K87" s="163">
        <f t="shared" si="7"/>
        <v>67</v>
      </c>
      <c r="L87" s="164">
        <f t="shared" si="8"/>
        <v>0.18611111111111112</v>
      </c>
      <c r="M87" s="159" t="s">
        <v>594</v>
      </c>
      <c r="N87" s="165">
        <v>42058</v>
      </c>
      <c r="O87" s="1"/>
      <c r="P87" s="1"/>
      <c r="Q87" s="246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6">
        <v>20</v>
      </c>
      <c r="B88" s="157">
        <v>42012</v>
      </c>
      <c r="C88" s="157"/>
      <c r="D88" s="158" t="s">
        <v>654</v>
      </c>
      <c r="E88" s="159" t="s">
        <v>603</v>
      </c>
      <c r="F88" s="160">
        <v>360</v>
      </c>
      <c r="G88" s="159" t="s">
        <v>624</v>
      </c>
      <c r="H88" s="159">
        <v>455</v>
      </c>
      <c r="I88" s="161">
        <v>420</v>
      </c>
      <c r="J88" s="162" t="s">
        <v>655</v>
      </c>
      <c r="K88" s="163">
        <f t="shared" si="7"/>
        <v>95</v>
      </c>
      <c r="L88" s="164">
        <f t="shared" si="8"/>
        <v>0.2638888888888889</v>
      </c>
      <c r="M88" s="159" t="s">
        <v>594</v>
      </c>
      <c r="N88" s="165">
        <v>42024</v>
      </c>
      <c r="O88" s="1"/>
      <c r="P88" s="1"/>
      <c r="Q88" s="246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6">
        <v>21</v>
      </c>
      <c r="B89" s="157">
        <v>42012</v>
      </c>
      <c r="C89" s="157"/>
      <c r="D89" s="158" t="s">
        <v>656</v>
      </c>
      <c r="E89" s="159" t="s">
        <v>603</v>
      </c>
      <c r="F89" s="160">
        <v>130</v>
      </c>
      <c r="G89" s="159"/>
      <c r="H89" s="159">
        <v>175.5</v>
      </c>
      <c r="I89" s="161">
        <v>165</v>
      </c>
      <c r="J89" s="162" t="s">
        <v>657</v>
      </c>
      <c r="K89" s="163">
        <f t="shared" si="7"/>
        <v>45.5</v>
      </c>
      <c r="L89" s="164">
        <f t="shared" si="8"/>
        <v>0.35</v>
      </c>
      <c r="M89" s="159" t="s">
        <v>594</v>
      </c>
      <c r="N89" s="165">
        <v>43088</v>
      </c>
      <c r="O89" s="1"/>
      <c r="P89" s="1"/>
      <c r="Q89" s="246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6">
        <v>22</v>
      </c>
      <c r="B90" s="157">
        <v>42040</v>
      </c>
      <c r="C90" s="157"/>
      <c r="D90" s="158" t="s">
        <v>403</v>
      </c>
      <c r="E90" s="159" t="s">
        <v>591</v>
      </c>
      <c r="F90" s="160">
        <v>98</v>
      </c>
      <c r="G90" s="159"/>
      <c r="H90" s="159">
        <v>120</v>
      </c>
      <c r="I90" s="161">
        <v>120</v>
      </c>
      <c r="J90" s="162" t="s">
        <v>625</v>
      </c>
      <c r="K90" s="163">
        <f t="shared" si="7"/>
        <v>22</v>
      </c>
      <c r="L90" s="164">
        <f t="shared" si="8"/>
        <v>0.22448979591836735</v>
      </c>
      <c r="M90" s="159" t="s">
        <v>594</v>
      </c>
      <c r="N90" s="165">
        <v>42753</v>
      </c>
      <c r="O90" s="1"/>
      <c r="P90" s="1"/>
      <c r="Q90" s="246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6">
        <v>23</v>
      </c>
      <c r="B91" s="157">
        <v>42040</v>
      </c>
      <c r="C91" s="157"/>
      <c r="D91" s="158" t="s">
        <v>658</v>
      </c>
      <c r="E91" s="159" t="s">
        <v>591</v>
      </c>
      <c r="F91" s="160">
        <v>196</v>
      </c>
      <c r="G91" s="159"/>
      <c r="H91" s="159">
        <v>262</v>
      </c>
      <c r="I91" s="161">
        <v>255</v>
      </c>
      <c r="J91" s="162" t="s">
        <v>625</v>
      </c>
      <c r="K91" s="163">
        <f t="shared" si="7"/>
        <v>66</v>
      </c>
      <c r="L91" s="164">
        <f t="shared" si="8"/>
        <v>0.33673469387755101</v>
      </c>
      <c r="M91" s="159" t="s">
        <v>594</v>
      </c>
      <c r="N91" s="165">
        <v>42599</v>
      </c>
      <c r="O91" s="1"/>
      <c r="P91" s="1"/>
      <c r="Q91" s="246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66">
        <v>24</v>
      </c>
      <c r="B92" s="167">
        <v>42067</v>
      </c>
      <c r="C92" s="167"/>
      <c r="D92" s="168" t="s">
        <v>402</v>
      </c>
      <c r="E92" s="169" t="s">
        <v>591</v>
      </c>
      <c r="F92" s="170">
        <v>235</v>
      </c>
      <c r="G92" s="170"/>
      <c r="H92" s="171">
        <v>77</v>
      </c>
      <c r="I92" s="171" t="s">
        <v>659</v>
      </c>
      <c r="J92" s="172" t="s">
        <v>660</v>
      </c>
      <c r="K92" s="173">
        <f t="shared" si="7"/>
        <v>-158</v>
      </c>
      <c r="L92" s="174">
        <f t="shared" si="8"/>
        <v>-0.67234042553191486</v>
      </c>
      <c r="M92" s="170" t="s">
        <v>604</v>
      </c>
      <c r="N92" s="167">
        <v>43522</v>
      </c>
      <c r="O92" s="1"/>
      <c r="P92" s="1"/>
      <c r="Q92" s="246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6">
        <v>25</v>
      </c>
      <c r="B93" s="157">
        <v>42067</v>
      </c>
      <c r="C93" s="157"/>
      <c r="D93" s="158" t="s">
        <v>661</v>
      </c>
      <c r="E93" s="159" t="s">
        <v>591</v>
      </c>
      <c r="F93" s="160">
        <v>185</v>
      </c>
      <c r="G93" s="159"/>
      <c r="H93" s="159">
        <v>224</v>
      </c>
      <c r="I93" s="161" t="s">
        <v>662</v>
      </c>
      <c r="J93" s="162" t="s">
        <v>625</v>
      </c>
      <c r="K93" s="163">
        <f t="shared" si="7"/>
        <v>39</v>
      </c>
      <c r="L93" s="164">
        <f t="shared" si="8"/>
        <v>0.21081081081081082</v>
      </c>
      <c r="M93" s="159" t="s">
        <v>594</v>
      </c>
      <c r="N93" s="165">
        <v>42647</v>
      </c>
      <c r="O93" s="1"/>
      <c r="P93" s="1"/>
      <c r="Q93" s="246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66">
        <v>26</v>
      </c>
      <c r="B94" s="167">
        <v>42090</v>
      </c>
      <c r="C94" s="167"/>
      <c r="D94" s="175" t="s">
        <v>663</v>
      </c>
      <c r="E94" s="170" t="s">
        <v>591</v>
      </c>
      <c r="F94" s="170">
        <v>49.5</v>
      </c>
      <c r="G94" s="171"/>
      <c r="H94" s="171">
        <v>15.85</v>
      </c>
      <c r="I94" s="171">
        <v>67</v>
      </c>
      <c r="J94" s="172" t="s">
        <v>664</v>
      </c>
      <c r="K94" s="171">
        <f t="shared" si="7"/>
        <v>-33.65</v>
      </c>
      <c r="L94" s="176">
        <f t="shared" si="8"/>
        <v>-0.67979797979797973</v>
      </c>
      <c r="M94" s="170" t="s">
        <v>604</v>
      </c>
      <c r="N94" s="177">
        <v>43627</v>
      </c>
      <c r="O94" s="1"/>
      <c r="P94" s="1"/>
      <c r="Q94" s="246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6">
        <v>27</v>
      </c>
      <c r="B95" s="157">
        <v>42093</v>
      </c>
      <c r="C95" s="157"/>
      <c r="D95" s="158" t="s">
        <v>665</v>
      </c>
      <c r="E95" s="159" t="s">
        <v>591</v>
      </c>
      <c r="F95" s="160">
        <v>183.5</v>
      </c>
      <c r="G95" s="159"/>
      <c r="H95" s="159">
        <v>219</v>
      </c>
      <c r="I95" s="161">
        <v>218</v>
      </c>
      <c r="J95" s="162" t="s">
        <v>666</v>
      </c>
      <c r="K95" s="163">
        <f t="shared" si="7"/>
        <v>35.5</v>
      </c>
      <c r="L95" s="164">
        <f t="shared" si="8"/>
        <v>0.19346049046321526</v>
      </c>
      <c r="M95" s="159" t="s">
        <v>594</v>
      </c>
      <c r="N95" s="165">
        <v>42103</v>
      </c>
      <c r="O95" s="1"/>
      <c r="P95" s="1"/>
      <c r="Q95" s="246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6">
        <v>28</v>
      </c>
      <c r="B96" s="157">
        <v>42114</v>
      </c>
      <c r="C96" s="157"/>
      <c r="D96" s="158" t="s">
        <v>667</v>
      </c>
      <c r="E96" s="159" t="s">
        <v>591</v>
      </c>
      <c r="F96" s="160">
        <f>(227+237)/2</f>
        <v>232</v>
      </c>
      <c r="G96" s="159"/>
      <c r="H96" s="159">
        <v>298</v>
      </c>
      <c r="I96" s="161">
        <v>298</v>
      </c>
      <c r="J96" s="162" t="s">
        <v>625</v>
      </c>
      <c r="K96" s="163">
        <f t="shared" si="7"/>
        <v>66</v>
      </c>
      <c r="L96" s="164">
        <f t="shared" si="8"/>
        <v>0.28448275862068967</v>
      </c>
      <c r="M96" s="159" t="s">
        <v>594</v>
      </c>
      <c r="N96" s="165">
        <v>42823</v>
      </c>
      <c r="O96" s="1"/>
      <c r="P96" s="1"/>
      <c r="Q96" s="246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6">
        <v>29</v>
      </c>
      <c r="B97" s="157">
        <v>42128</v>
      </c>
      <c r="C97" s="157"/>
      <c r="D97" s="158" t="s">
        <v>668</v>
      </c>
      <c r="E97" s="159" t="s">
        <v>603</v>
      </c>
      <c r="F97" s="160">
        <v>385</v>
      </c>
      <c r="G97" s="159"/>
      <c r="H97" s="159">
        <f>212.5+331</f>
        <v>543.5</v>
      </c>
      <c r="I97" s="161">
        <v>510</v>
      </c>
      <c r="J97" s="162" t="s">
        <v>669</v>
      </c>
      <c r="K97" s="163">
        <f t="shared" si="7"/>
        <v>158.5</v>
      </c>
      <c r="L97" s="164">
        <f t="shared" si="8"/>
        <v>0.41168831168831171</v>
      </c>
      <c r="M97" s="159" t="s">
        <v>594</v>
      </c>
      <c r="N97" s="165">
        <v>42235</v>
      </c>
      <c r="O97" s="1"/>
      <c r="P97" s="1"/>
      <c r="Q97" s="246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6">
        <v>30</v>
      </c>
      <c r="B98" s="157">
        <v>42128</v>
      </c>
      <c r="C98" s="157"/>
      <c r="D98" s="158" t="s">
        <v>670</v>
      </c>
      <c r="E98" s="159" t="s">
        <v>603</v>
      </c>
      <c r="F98" s="160">
        <v>115.5</v>
      </c>
      <c r="G98" s="159"/>
      <c r="H98" s="159">
        <v>146</v>
      </c>
      <c r="I98" s="161">
        <v>142</v>
      </c>
      <c r="J98" s="162" t="s">
        <v>671</v>
      </c>
      <c r="K98" s="163">
        <f t="shared" si="7"/>
        <v>30.5</v>
      </c>
      <c r="L98" s="164">
        <f t="shared" si="8"/>
        <v>0.26406926406926406</v>
      </c>
      <c r="M98" s="159" t="s">
        <v>594</v>
      </c>
      <c r="N98" s="165">
        <v>42202</v>
      </c>
      <c r="O98" s="1"/>
      <c r="P98" s="1"/>
      <c r="Q98" s="246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6">
        <v>31</v>
      </c>
      <c r="B99" s="157">
        <v>42151</v>
      </c>
      <c r="C99" s="157"/>
      <c r="D99" s="158" t="s">
        <v>540</v>
      </c>
      <c r="E99" s="159" t="s">
        <v>603</v>
      </c>
      <c r="F99" s="160">
        <v>237.5</v>
      </c>
      <c r="G99" s="159"/>
      <c r="H99" s="159">
        <v>279.5</v>
      </c>
      <c r="I99" s="161">
        <v>278</v>
      </c>
      <c r="J99" s="162" t="s">
        <v>625</v>
      </c>
      <c r="K99" s="163">
        <f t="shared" si="7"/>
        <v>42</v>
      </c>
      <c r="L99" s="164">
        <f t="shared" si="8"/>
        <v>0.17684210526315788</v>
      </c>
      <c r="M99" s="159" t="s">
        <v>594</v>
      </c>
      <c r="N99" s="165">
        <v>42222</v>
      </c>
      <c r="O99" s="1"/>
      <c r="P99" s="1"/>
      <c r="Q99" s="246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6">
        <v>32</v>
      </c>
      <c r="B100" s="157">
        <v>42174</v>
      </c>
      <c r="C100" s="157"/>
      <c r="D100" s="158" t="s">
        <v>643</v>
      </c>
      <c r="E100" s="159" t="s">
        <v>591</v>
      </c>
      <c r="F100" s="160">
        <v>340</v>
      </c>
      <c r="G100" s="159"/>
      <c r="H100" s="159">
        <v>448</v>
      </c>
      <c r="I100" s="161">
        <v>448</v>
      </c>
      <c r="J100" s="162" t="s">
        <v>625</v>
      </c>
      <c r="K100" s="163">
        <f t="shared" si="7"/>
        <v>108</v>
      </c>
      <c r="L100" s="164">
        <f t="shared" si="8"/>
        <v>0.31764705882352939</v>
      </c>
      <c r="M100" s="159" t="s">
        <v>594</v>
      </c>
      <c r="N100" s="165">
        <v>43018</v>
      </c>
      <c r="O100" s="1"/>
      <c r="P100" s="1"/>
      <c r="Q100" s="246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6">
        <v>33</v>
      </c>
      <c r="B101" s="157">
        <v>42191</v>
      </c>
      <c r="C101" s="157"/>
      <c r="D101" s="158" t="s">
        <v>672</v>
      </c>
      <c r="E101" s="159" t="s">
        <v>591</v>
      </c>
      <c r="F101" s="160">
        <v>390</v>
      </c>
      <c r="G101" s="159"/>
      <c r="H101" s="159">
        <v>460</v>
      </c>
      <c r="I101" s="161">
        <v>460</v>
      </c>
      <c r="J101" s="162" t="s">
        <v>625</v>
      </c>
      <c r="K101" s="163">
        <f t="shared" si="7"/>
        <v>70</v>
      </c>
      <c r="L101" s="164">
        <f t="shared" si="8"/>
        <v>0.17948717948717949</v>
      </c>
      <c r="M101" s="159" t="s">
        <v>594</v>
      </c>
      <c r="N101" s="165">
        <v>42478</v>
      </c>
      <c r="O101" s="1"/>
      <c r="P101" s="1"/>
      <c r="Q101" s="246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66">
        <v>34</v>
      </c>
      <c r="B102" s="167">
        <v>42195</v>
      </c>
      <c r="C102" s="167"/>
      <c r="D102" s="168" t="s">
        <v>673</v>
      </c>
      <c r="E102" s="169" t="s">
        <v>591</v>
      </c>
      <c r="F102" s="170">
        <v>122.5</v>
      </c>
      <c r="G102" s="170"/>
      <c r="H102" s="171">
        <v>61</v>
      </c>
      <c r="I102" s="171">
        <v>172</v>
      </c>
      <c r="J102" s="172" t="s">
        <v>674</v>
      </c>
      <c r="K102" s="173">
        <f t="shared" si="7"/>
        <v>-61.5</v>
      </c>
      <c r="L102" s="174">
        <f t="shared" si="8"/>
        <v>-0.50204081632653064</v>
      </c>
      <c r="M102" s="170" t="s">
        <v>604</v>
      </c>
      <c r="N102" s="167">
        <v>43333</v>
      </c>
      <c r="O102" s="1"/>
      <c r="P102" s="1"/>
      <c r="Q102" s="246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6">
        <v>35</v>
      </c>
      <c r="B103" s="157">
        <v>42219</v>
      </c>
      <c r="C103" s="157"/>
      <c r="D103" s="158" t="s">
        <v>675</v>
      </c>
      <c r="E103" s="159" t="s">
        <v>591</v>
      </c>
      <c r="F103" s="160">
        <v>297.5</v>
      </c>
      <c r="G103" s="159"/>
      <c r="H103" s="159">
        <v>350</v>
      </c>
      <c r="I103" s="161">
        <v>360</v>
      </c>
      <c r="J103" s="162" t="s">
        <v>676</v>
      </c>
      <c r="K103" s="163">
        <f t="shared" si="7"/>
        <v>52.5</v>
      </c>
      <c r="L103" s="164">
        <f t="shared" si="8"/>
        <v>0.17647058823529413</v>
      </c>
      <c r="M103" s="159" t="s">
        <v>594</v>
      </c>
      <c r="N103" s="165">
        <v>42232</v>
      </c>
      <c r="O103" s="1"/>
      <c r="P103" s="1"/>
      <c r="Q103" s="246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6">
        <v>36</v>
      </c>
      <c r="B104" s="157">
        <v>42219</v>
      </c>
      <c r="C104" s="157"/>
      <c r="D104" s="158" t="s">
        <v>677</v>
      </c>
      <c r="E104" s="159" t="s">
        <v>591</v>
      </c>
      <c r="F104" s="160">
        <v>115.5</v>
      </c>
      <c r="G104" s="159"/>
      <c r="H104" s="159">
        <v>149</v>
      </c>
      <c r="I104" s="161">
        <v>140</v>
      </c>
      <c r="J104" s="162" t="s">
        <v>678</v>
      </c>
      <c r="K104" s="163">
        <f t="shared" si="7"/>
        <v>33.5</v>
      </c>
      <c r="L104" s="164">
        <f t="shared" si="8"/>
        <v>0.29004329004329005</v>
      </c>
      <c r="M104" s="159" t="s">
        <v>594</v>
      </c>
      <c r="N104" s="165">
        <v>42740</v>
      </c>
      <c r="O104" s="1"/>
      <c r="P104" s="1"/>
      <c r="Q104" s="246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6">
        <v>37</v>
      </c>
      <c r="B105" s="157">
        <v>42251</v>
      </c>
      <c r="C105" s="157"/>
      <c r="D105" s="158" t="s">
        <v>540</v>
      </c>
      <c r="E105" s="159" t="s">
        <v>591</v>
      </c>
      <c r="F105" s="160">
        <v>226</v>
      </c>
      <c r="G105" s="159"/>
      <c r="H105" s="159">
        <v>292</v>
      </c>
      <c r="I105" s="161">
        <v>292</v>
      </c>
      <c r="J105" s="162" t="s">
        <v>679</v>
      </c>
      <c r="K105" s="163">
        <f t="shared" si="7"/>
        <v>66</v>
      </c>
      <c r="L105" s="164">
        <f t="shared" si="8"/>
        <v>0.29203539823008851</v>
      </c>
      <c r="M105" s="159" t="s">
        <v>594</v>
      </c>
      <c r="N105" s="165">
        <v>42286</v>
      </c>
      <c r="O105" s="1"/>
      <c r="P105" s="1"/>
      <c r="Q105" s="246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6">
        <v>38</v>
      </c>
      <c r="B106" s="157">
        <v>42254</v>
      </c>
      <c r="C106" s="157"/>
      <c r="D106" s="158" t="s">
        <v>667</v>
      </c>
      <c r="E106" s="159" t="s">
        <v>591</v>
      </c>
      <c r="F106" s="160">
        <v>232.5</v>
      </c>
      <c r="G106" s="159"/>
      <c r="H106" s="159">
        <v>312.5</v>
      </c>
      <c r="I106" s="161">
        <v>310</v>
      </c>
      <c r="J106" s="162" t="s">
        <v>625</v>
      </c>
      <c r="K106" s="163">
        <f t="shared" si="7"/>
        <v>80</v>
      </c>
      <c r="L106" s="164">
        <f t="shared" si="8"/>
        <v>0.34408602150537637</v>
      </c>
      <c r="M106" s="159" t="s">
        <v>594</v>
      </c>
      <c r="N106" s="165">
        <v>42823</v>
      </c>
      <c r="O106" s="1"/>
      <c r="P106" s="1"/>
      <c r="Q106" s="246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6">
        <v>39</v>
      </c>
      <c r="B107" s="157">
        <v>42268</v>
      </c>
      <c r="C107" s="157"/>
      <c r="D107" s="158" t="s">
        <v>680</v>
      </c>
      <c r="E107" s="159" t="s">
        <v>591</v>
      </c>
      <c r="F107" s="160">
        <v>196.5</v>
      </c>
      <c r="G107" s="159"/>
      <c r="H107" s="159">
        <v>238</v>
      </c>
      <c r="I107" s="161">
        <v>238</v>
      </c>
      <c r="J107" s="162" t="s">
        <v>679</v>
      </c>
      <c r="K107" s="163">
        <f t="shared" si="7"/>
        <v>41.5</v>
      </c>
      <c r="L107" s="164">
        <f t="shared" si="8"/>
        <v>0.21119592875318066</v>
      </c>
      <c r="M107" s="159" t="s">
        <v>594</v>
      </c>
      <c r="N107" s="165">
        <v>42291</v>
      </c>
      <c r="O107" s="1"/>
      <c r="P107" s="1"/>
      <c r="Q107" s="246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6">
        <v>40</v>
      </c>
      <c r="B108" s="157">
        <v>42271</v>
      </c>
      <c r="C108" s="157"/>
      <c r="D108" s="158" t="s">
        <v>623</v>
      </c>
      <c r="E108" s="159" t="s">
        <v>591</v>
      </c>
      <c r="F108" s="160">
        <v>65</v>
      </c>
      <c r="G108" s="159"/>
      <c r="H108" s="159">
        <v>82</v>
      </c>
      <c r="I108" s="161">
        <v>82</v>
      </c>
      <c r="J108" s="162" t="s">
        <v>679</v>
      </c>
      <c r="K108" s="163">
        <f t="shared" si="7"/>
        <v>17</v>
      </c>
      <c r="L108" s="164">
        <f t="shared" si="8"/>
        <v>0.26153846153846155</v>
      </c>
      <c r="M108" s="159" t="s">
        <v>594</v>
      </c>
      <c r="N108" s="165">
        <v>42578</v>
      </c>
      <c r="O108" s="1"/>
      <c r="P108" s="1"/>
      <c r="Q108" s="246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6">
        <v>41</v>
      </c>
      <c r="B109" s="157">
        <v>42291</v>
      </c>
      <c r="C109" s="157"/>
      <c r="D109" s="158" t="s">
        <v>681</v>
      </c>
      <c r="E109" s="159" t="s">
        <v>591</v>
      </c>
      <c r="F109" s="160">
        <v>144</v>
      </c>
      <c r="G109" s="159"/>
      <c r="H109" s="159">
        <v>182.5</v>
      </c>
      <c r="I109" s="161">
        <v>181</v>
      </c>
      <c r="J109" s="162" t="s">
        <v>679</v>
      </c>
      <c r="K109" s="163">
        <f t="shared" si="7"/>
        <v>38.5</v>
      </c>
      <c r="L109" s="164">
        <f t="shared" si="8"/>
        <v>0.2673611111111111</v>
      </c>
      <c r="M109" s="159" t="s">
        <v>594</v>
      </c>
      <c r="N109" s="165">
        <v>42817</v>
      </c>
      <c r="O109" s="1"/>
      <c r="P109" s="1"/>
      <c r="Q109" s="246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6">
        <v>42</v>
      </c>
      <c r="B110" s="157">
        <v>42291</v>
      </c>
      <c r="C110" s="157"/>
      <c r="D110" s="158" t="s">
        <v>682</v>
      </c>
      <c r="E110" s="159" t="s">
        <v>591</v>
      </c>
      <c r="F110" s="160">
        <v>264</v>
      </c>
      <c r="G110" s="159"/>
      <c r="H110" s="159">
        <v>311</v>
      </c>
      <c r="I110" s="161">
        <v>311</v>
      </c>
      <c r="J110" s="162" t="s">
        <v>679</v>
      </c>
      <c r="K110" s="163">
        <f t="shared" si="7"/>
        <v>47</v>
      </c>
      <c r="L110" s="164">
        <f t="shared" si="8"/>
        <v>0.17803030303030304</v>
      </c>
      <c r="M110" s="159" t="s">
        <v>594</v>
      </c>
      <c r="N110" s="165">
        <v>42604</v>
      </c>
      <c r="O110" s="1"/>
      <c r="P110" s="1"/>
      <c r="Q110" s="246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6">
        <v>43</v>
      </c>
      <c r="B111" s="157">
        <v>42318</v>
      </c>
      <c r="C111" s="157"/>
      <c r="D111" s="158" t="s">
        <v>683</v>
      </c>
      <c r="E111" s="159" t="s">
        <v>603</v>
      </c>
      <c r="F111" s="160">
        <v>549.5</v>
      </c>
      <c r="G111" s="159"/>
      <c r="H111" s="159">
        <v>630</v>
      </c>
      <c r="I111" s="161">
        <v>630</v>
      </c>
      <c r="J111" s="162" t="s">
        <v>679</v>
      </c>
      <c r="K111" s="163">
        <f t="shared" si="7"/>
        <v>80.5</v>
      </c>
      <c r="L111" s="164">
        <f t="shared" si="8"/>
        <v>0.1464968152866242</v>
      </c>
      <c r="M111" s="159" t="s">
        <v>594</v>
      </c>
      <c r="N111" s="165">
        <v>42419</v>
      </c>
      <c r="O111" s="1"/>
      <c r="P111" s="1"/>
      <c r="Q111" s="246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6">
        <v>44</v>
      </c>
      <c r="B112" s="157">
        <v>42342</v>
      </c>
      <c r="C112" s="157"/>
      <c r="D112" s="158" t="s">
        <v>684</v>
      </c>
      <c r="E112" s="159" t="s">
        <v>591</v>
      </c>
      <c r="F112" s="160">
        <v>1027.5</v>
      </c>
      <c r="G112" s="159"/>
      <c r="H112" s="159">
        <v>1315</v>
      </c>
      <c r="I112" s="161">
        <v>1250</v>
      </c>
      <c r="J112" s="162" t="s">
        <v>679</v>
      </c>
      <c r="K112" s="163">
        <f t="shared" si="7"/>
        <v>287.5</v>
      </c>
      <c r="L112" s="164">
        <f t="shared" si="8"/>
        <v>0.27980535279805352</v>
      </c>
      <c r="M112" s="159" t="s">
        <v>594</v>
      </c>
      <c r="N112" s="165">
        <v>43244</v>
      </c>
      <c r="O112" s="1"/>
      <c r="P112" s="1"/>
      <c r="Q112" s="246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6">
        <v>45</v>
      </c>
      <c r="B113" s="157">
        <v>42367</v>
      </c>
      <c r="C113" s="157"/>
      <c r="D113" s="158" t="s">
        <v>685</v>
      </c>
      <c r="E113" s="159" t="s">
        <v>591</v>
      </c>
      <c r="F113" s="160">
        <v>465</v>
      </c>
      <c r="G113" s="159"/>
      <c r="H113" s="159">
        <v>540</v>
      </c>
      <c r="I113" s="161">
        <v>540</v>
      </c>
      <c r="J113" s="162" t="s">
        <v>679</v>
      </c>
      <c r="K113" s="163">
        <f t="shared" si="7"/>
        <v>75</v>
      </c>
      <c r="L113" s="164">
        <f t="shared" si="8"/>
        <v>0.16129032258064516</v>
      </c>
      <c r="M113" s="159" t="s">
        <v>594</v>
      </c>
      <c r="N113" s="165">
        <v>42530</v>
      </c>
      <c r="O113" s="1"/>
      <c r="P113" s="1"/>
      <c r="Q113" s="246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6">
        <v>46</v>
      </c>
      <c r="B114" s="157">
        <v>42380</v>
      </c>
      <c r="C114" s="157"/>
      <c r="D114" s="158" t="s">
        <v>403</v>
      </c>
      <c r="E114" s="159" t="s">
        <v>603</v>
      </c>
      <c r="F114" s="160">
        <v>81</v>
      </c>
      <c r="G114" s="159"/>
      <c r="H114" s="159">
        <v>110</v>
      </c>
      <c r="I114" s="161">
        <v>110</v>
      </c>
      <c r="J114" s="162" t="s">
        <v>679</v>
      </c>
      <c r="K114" s="163">
        <f t="shared" si="7"/>
        <v>29</v>
      </c>
      <c r="L114" s="164">
        <f t="shared" si="8"/>
        <v>0.35802469135802467</v>
      </c>
      <c r="M114" s="159" t="s">
        <v>594</v>
      </c>
      <c r="N114" s="165">
        <v>42745</v>
      </c>
      <c r="O114" s="1"/>
      <c r="P114" s="1"/>
      <c r="Q114" s="246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6">
        <v>47</v>
      </c>
      <c r="B115" s="157">
        <v>42382</v>
      </c>
      <c r="C115" s="157"/>
      <c r="D115" s="158" t="s">
        <v>686</v>
      </c>
      <c r="E115" s="159" t="s">
        <v>603</v>
      </c>
      <c r="F115" s="160">
        <v>417.5</v>
      </c>
      <c r="G115" s="159"/>
      <c r="H115" s="159">
        <v>547</v>
      </c>
      <c r="I115" s="161">
        <v>535</v>
      </c>
      <c r="J115" s="162" t="s">
        <v>679</v>
      </c>
      <c r="K115" s="163">
        <f t="shared" si="7"/>
        <v>129.5</v>
      </c>
      <c r="L115" s="164">
        <f t="shared" si="8"/>
        <v>0.31017964071856285</v>
      </c>
      <c r="M115" s="159" t="s">
        <v>594</v>
      </c>
      <c r="N115" s="165">
        <v>42578</v>
      </c>
      <c r="O115" s="1"/>
      <c r="P115" s="1"/>
      <c r="Q115" s="246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6">
        <v>48</v>
      </c>
      <c r="B116" s="157">
        <v>42408</v>
      </c>
      <c r="C116" s="157"/>
      <c r="D116" s="158" t="s">
        <v>687</v>
      </c>
      <c r="E116" s="159" t="s">
        <v>591</v>
      </c>
      <c r="F116" s="160">
        <v>650</v>
      </c>
      <c r="G116" s="159"/>
      <c r="H116" s="159">
        <v>800</v>
      </c>
      <c r="I116" s="161">
        <v>800</v>
      </c>
      <c r="J116" s="162" t="s">
        <v>679</v>
      </c>
      <c r="K116" s="163">
        <f t="shared" si="7"/>
        <v>150</v>
      </c>
      <c r="L116" s="164">
        <f t="shared" si="8"/>
        <v>0.23076923076923078</v>
      </c>
      <c r="M116" s="159" t="s">
        <v>594</v>
      </c>
      <c r="N116" s="165">
        <v>43154</v>
      </c>
      <c r="O116" s="1"/>
      <c r="P116" s="1"/>
      <c r="Q116" s="246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6">
        <v>49</v>
      </c>
      <c r="B117" s="157">
        <v>42433</v>
      </c>
      <c r="C117" s="157"/>
      <c r="D117" s="158" t="s">
        <v>237</v>
      </c>
      <c r="E117" s="159" t="s">
        <v>591</v>
      </c>
      <c r="F117" s="160">
        <v>437.5</v>
      </c>
      <c r="G117" s="159"/>
      <c r="H117" s="159">
        <v>504.5</v>
      </c>
      <c r="I117" s="161">
        <v>522</v>
      </c>
      <c r="J117" s="162" t="s">
        <v>688</v>
      </c>
      <c r="K117" s="163">
        <f t="shared" si="7"/>
        <v>67</v>
      </c>
      <c r="L117" s="164">
        <f t="shared" si="8"/>
        <v>0.15314285714285714</v>
      </c>
      <c r="M117" s="159" t="s">
        <v>594</v>
      </c>
      <c r="N117" s="165">
        <v>42480</v>
      </c>
      <c r="O117" s="1"/>
      <c r="P117" s="1"/>
      <c r="Q117" s="246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6">
        <v>50</v>
      </c>
      <c r="B118" s="157">
        <v>42438</v>
      </c>
      <c r="C118" s="157"/>
      <c r="D118" s="158" t="s">
        <v>689</v>
      </c>
      <c r="E118" s="159" t="s">
        <v>591</v>
      </c>
      <c r="F118" s="160">
        <v>189.5</v>
      </c>
      <c r="G118" s="159"/>
      <c r="H118" s="159">
        <v>218</v>
      </c>
      <c r="I118" s="161">
        <v>218</v>
      </c>
      <c r="J118" s="162" t="s">
        <v>679</v>
      </c>
      <c r="K118" s="163">
        <f t="shared" si="7"/>
        <v>28.5</v>
      </c>
      <c r="L118" s="164">
        <f t="shared" si="8"/>
        <v>0.15039577836411611</v>
      </c>
      <c r="M118" s="159" t="s">
        <v>594</v>
      </c>
      <c r="N118" s="165">
        <v>43034</v>
      </c>
      <c r="O118" s="1"/>
      <c r="P118" s="1"/>
      <c r="Q118" s="246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66">
        <v>51</v>
      </c>
      <c r="B119" s="167">
        <v>42471</v>
      </c>
      <c r="C119" s="167"/>
      <c r="D119" s="175" t="s">
        <v>690</v>
      </c>
      <c r="E119" s="170" t="s">
        <v>591</v>
      </c>
      <c r="F119" s="170">
        <v>36.5</v>
      </c>
      <c r="G119" s="171"/>
      <c r="H119" s="171">
        <v>15.85</v>
      </c>
      <c r="I119" s="171">
        <v>60</v>
      </c>
      <c r="J119" s="172" t="s">
        <v>691</v>
      </c>
      <c r="K119" s="173">
        <f t="shared" si="7"/>
        <v>-20.65</v>
      </c>
      <c r="L119" s="174">
        <f t="shared" si="8"/>
        <v>-0.5657534246575342</v>
      </c>
      <c r="M119" s="170" t="s">
        <v>604</v>
      </c>
      <c r="N119" s="178">
        <v>43627</v>
      </c>
      <c r="O119" s="1"/>
      <c r="P119" s="1"/>
      <c r="Q119" s="246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6">
        <v>52</v>
      </c>
      <c r="B120" s="157">
        <v>42472</v>
      </c>
      <c r="C120" s="157"/>
      <c r="D120" s="158" t="s">
        <v>692</v>
      </c>
      <c r="E120" s="159" t="s">
        <v>591</v>
      </c>
      <c r="F120" s="160">
        <v>93</v>
      </c>
      <c r="G120" s="159"/>
      <c r="H120" s="159">
        <v>149</v>
      </c>
      <c r="I120" s="161">
        <v>140</v>
      </c>
      <c r="J120" s="162" t="s">
        <v>693</v>
      </c>
      <c r="K120" s="163">
        <f t="shared" si="7"/>
        <v>56</v>
      </c>
      <c r="L120" s="164">
        <f t="shared" si="8"/>
        <v>0.60215053763440862</v>
      </c>
      <c r="M120" s="159" t="s">
        <v>594</v>
      </c>
      <c r="N120" s="165">
        <v>42740</v>
      </c>
      <c r="O120" s="1"/>
      <c r="P120" s="1"/>
      <c r="Q120" s="246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6">
        <v>53</v>
      </c>
      <c r="B121" s="157">
        <v>42472</v>
      </c>
      <c r="C121" s="157"/>
      <c r="D121" s="158" t="s">
        <v>694</v>
      </c>
      <c r="E121" s="159" t="s">
        <v>591</v>
      </c>
      <c r="F121" s="160">
        <v>130</v>
      </c>
      <c r="G121" s="159"/>
      <c r="H121" s="159">
        <v>150</v>
      </c>
      <c r="I121" s="161" t="s">
        <v>695</v>
      </c>
      <c r="J121" s="162" t="s">
        <v>679</v>
      </c>
      <c r="K121" s="163">
        <f t="shared" si="7"/>
        <v>20</v>
      </c>
      <c r="L121" s="164">
        <f t="shared" si="8"/>
        <v>0.15384615384615385</v>
      </c>
      <c r="M121" s="159" t="s">
        <v>594</v>
      </c>
      <c r="N121" s="165">
        <v>42564</v>
      </c>
      <c r="O121" s="1"/>
      <c r="P121" s="1"/>
      <c r="Q121" s="246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6">
        <v>54</v>
      </c>
      <c r="B122" s="157">
        <v>42473</v>
      </c>
      <c r="C122" s="157"/>
      <c r="D122" s="158" t="s">
        <v>696</v>
      </c>
      <c r="E122" s="159" t="s">
        <v>591</v>
      </c>
      <c r="F122" s="160">
        <v>196</v>
      </c>
      <c r="G122" s="159"/>
      <c r="H122" s="159">
        <v>299</v>
      </c>
      <c r="I122" s="161">
        <v>299</v>
      </c>
      <c r="J122" s="162" t="s">
        <v>679</v>
      </c>
      <c r="K122" s="163">
        <v>103</v>
      </c>
      <c r="L122" s="164">
        <v>0.52551020408163296</v>
      </c>
      <c r="M122" s="159" t="s">
        <v>594</v>
      </c>
      <c r="N122" s="165">
        <v>42620</v>
      </c>
      <c r="O122" s="1"/>
      <c r="P122" s="1"/>
      <c r="Q122" s="246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6">
        <v>55</v>
      </c>
      <c r="B123" s="157">
        <v>42473</v>
      </c>
      <c r="C123" s="157"/>
      <c r="D123" s="158" t="s">
        <v>697</v>
      </c>
      <c r="E123" s="159" t="s">
        <v>591</v>
      </c>
      <c r="F123" s="160">
        <v>88</v>
      </c>
      <c r="G123" s="159"/>
      <c r="H123" s="159">
        <v>103</v>
      </c>
      <c r="I123" s="161">
        <v>103</v>
      </c>
      <c r="J123" s="162" t="s">
        <v>679</v>
      </c>
      <c r="K123" s="163">
        <v>15</v>
      </c>
      <c r="L123" s="164">
        <v>0.170454545454545</v>
      </c>
      <c r="M123" s="159" t="s">
        <v>594</v>
      </c>
      <c r="N123" s="165">
        <v>42530</v>
      </c>
      <c r="O123" s="1"/>
      <c r="P123" s="1"/>
      <c r="Q123" s="246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6">
        <v>56</v>
      </c>
      <c r="B124" s="157">
        <v>42492</v>
      </c>
      <c r="C124" s="157"/>
      <c r="D124" s="158" t="s">
        <v>698</v>
      </c>
      <c r="E124" s="159" t="s">
        <v>591</v>
      </c>
      <c r="F124" s="160">
        <v>127.5</v>
      </c>
      <c r="G124" s="159"/>
      <c r="H124" s="159">
        <v>148</v>
      </c>
      <c r="I124" s="161" t="s">
        <v>699</v>
      </c>
      <c r="J124" s="162" t="s">
        <v>679</v>
      </c>
      <c r="K124" s="163">
        <f t="shared" ref="K124:K128" si="9">H124-F124</f>
        <v>20.5</v>
      </c>
      <c r="L124" s="164">
        <f t="shared" ref="L124:L128" si="10">K124/F124</f>
        <v>0.16078431372549021</v>
      </c>
      <c r="M124" s="159" t="s">
        <v>594</v>
      </c>
      <c r="N124" s="165">
        <v>42564</v>
      </c>
      <c r="O124" s="1"/>
      <c r="P124" s="1"/>
      <c r="Q124" s="246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6">
        <v>57</v>
      </c>
      <c r="B125" s="157">
        <v>42493</v>
      </c>
      <c r="C125" s="157"/>
      <c r="D125" s="158" t="s">
        <v>700</v>
      </c>
      <c r="E125" s="159" t="s">
        <v>591</v>
      </c>
      <c r="F125" s="160">
        <v>675</v>
      </c>
      <c r="G125" s="159"/>
      <c r="H125" s="159">
        <v>815</v>
      </c>
      <c r="I125" s="161" t="s">
        <v>701</v>
      </c>
      <c r="J125" s="162" t="s">
        <v>679</v>
      </c>
      <c r="K125" s="163">
        <f t="shared" si="9"/>
        <v>140</v>
      </c>
      <c r="L125" s="164">
        <f t="shared" si="10"/>
        <v>0.2074074074074074</v>
      </c>
      <c r="M125" s="159" t="s">
        <v>594</v>
      </c>
      <c r="N125" s="165">
        <v>43154</v>
      </c>
      <c r="O125" s="1"/>
      <c r="P125" s="1"/>
      <c r="Q125" s="246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66">
        <v>58</v>
      </c>
      <c r="B126" s="167">
        <v>42522</v>
      </c>
      <c r="C126" s="167"/>
      <c r="D126" s="168" t="s">
        <v>702</v>
      </c>
      <c r="E126" s="169" t="s">
        <v>591</v>
      </c>
      <c r="F126" s="170">
        <v>500</v>
      </c>
      <c r="G126" s="170"/>
      <c r="H126" s="171">
        <v>232.5</v>
      </c>
      <c r="I126" s="171" t="s">
        <v>703</v>
      </c>
      <c r="J126" s="172" t="s">
        <v>704</v>
      </c>
      <c r="K126" s="173">
        <f t="shared" si="9"/>
        <v>-267.5</v>
      </c>
      <c r="L126" s="174">
        <f t="shared" si="10"/>
        <v>-0.53500000000000003</v>
      </c>
      <c r="M126" s="170" t="s">
        <v>604</v>
      </c>
      <c r="N126" s="167">
        <v>43735</v>
      </c>
      <c r="O126" s="1"/>
      <c r="P126" s="1"/>
      <c r="Q126" s="246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6">
        <v>59</v>
      </c>
      <c r="B127" s="157">
        <v>42527</v>
      </c>
      <c r="C127" s="157"/>
      <c r="D127" s="158" t="s">
        <v>542</v>
      </c>
      <c r="E127" s="159" t="s">
        <v>591</v>
      </c>
      <c r="F127" s="160">
        <v>110</v>
      </c>
      <c r="G127" s="159"/>
      <c r="H127" s="159">
        <v>126.5</v>
      </c>
      <c r="I127" s="161">
        <v>125</v>
      </c>
      <c r="J127" s="162" t="s">
        <v>631</v>
      </c>
      <c r="K127" s="163">
        <f t="shared" si="9"/>
        <v>16.5</v>
      </c>
      <c r="L127" s="164">
        <f t="shared" si="10"/>
        <v>0.15</v>
      </c>
      <c r="M127" s="159" t="s">
        <v>594</v>
      </c>
      <c r="N127" s="165">
        <v>42552</v>
      </c>
      <c r="O127" s="1"/>
      <c r="P127" s="1"/>
      <c r="Q127" s="246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6">
        <v>60</v>
      </c>
      <c r="B128" s="157">
        <v>42538</v>
      </c>
      <c r="C128" s="157"/>
      <c r="D128" s="158" t="s">
        <v>705</v>
      </c>
      <c r="E128" s="159" t="s">
        <v>591</v>
      </c>
      <c r="F128" s="160">
        <v>44</v>
      </c>
      <c r="G128" s="159"/>
      <c r="H128" s="159">
        <v>69.5</v>
      </c>
      <c r="I128" s="161">
        <v>69.5</v>
      </c>
      <c r="J128" s="162" t="s">
        <v>706</v>
      </c>
      <c r="K128" s="163">
        <f t="shared" si="9"/>
        <v>25.5</v>
      </c>
      <c r="L128" s="164">
        <f t="shared" si="10"/>
        <v>0.57954545454545459</v>
      </c>
      <c r="M128" s="159" t="s">
        <v>594</v>
      </c>
      <c r="N128" s="165">
        <v>42977</v>
      </c>
      <c r="O128" s="1"/>
      <c r="P128" s="1"/>
      <c r="Q128" s="246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6">
        <v>61</v>
      </c>
      <c r="B129" s="157">
        <v>42549</v>
      </c>
      <c r="C129" s="157"/>
      <c r="D129" s="158" t="s">
        <v>707</v>
      </c>
      <c r="E129" s="159" t="s">
        <v>591</v>
      </c>
      <c r="F129" s="160">
        <v>262.5</v>
      </c>
      <c r="G129" s="159"/>
      <c r="H129" s="159">
        <v>340</v>
      </c>
      <c r="I129" s="161">
        <v>333</v>
      </c>
      <c r="J129" s="162" t="s">
        <v>708</v>
      </c>
      <c r="K129" s="163">
        <v>77.5</v>
      </c>
      <c r="L129" s="164">
        <v>0.29523809523809502</v>
      </c>
      <c r="M129" s="159" t="s">
        <v>594</v>
      </c>
      <c r="N129" s="165">
        <v>43017</v>
      </c>
      <c r="O129" s="1"/>
      <c r="P129" s="1"/>
      <c r="Q129" s="246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6">
        <v>62</v>
      </c>
      <c r="B130" s="157">
        <v>42549</v>
      </c>
      <c r="C130" s="157"/>
      <c r="D130" s="158" t="s">
        <v>709</v>
      </c>
      <c r="E130" s="159" t="s">
        <v>591</v>
      </c>
      <c r="F130" s="160">
        <v>840</v>
      </c>
      <c r="G130" s="159"/>
      <c r="H130" s="159">
        <v>1230</v>
      </c>
      <c r="I130" s="161">
        <v>1230</v>
      </c>
      <c r="J130" s="162" t="s">
        <v>679</v>
      </c>
      <c r="K130" s="163">
        <v>390</v>
      </c>
      <c r="L130" s="164">
        <v>0.46428571428571402</v>
      </c>
      <c r="M130" s="159" t="s">
        <v>594</v>
      </c>
      <c r="N130" s="165">
        <v>42649</v>
      </c>
      <c r="O130" s="1"/>
      <c r="P130" s="1"/>
      <c r="Q130" s="246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79">
        <v>63</v>
      </c>
      <c r="B131" s="180">
        <v>42556</v>
      </c>
      <c r="C131" s="180"/>
      <c r="D131" s="181" t="s">
        <v>710</v>
      </c>
      <c r="E131" s="182" t="s">
        <v>591</v>
      </c>
      <c r="F131" s="182">
        <v>395</v>
      </c>
      <c r="G131" s="183"/>
      <c r="H131" s="183">
        <f>(468.5+342.5)/2</f>
        <v>405.5</v>
      </c>
      <c r="I131" s="183">
        <v>510</v>
      </c>
      <c r="J131" s="184" t="s">
        <v>711</v>
      </c>
      <c r="K131" s="185">
        <f t="shared" ref="K131:K137" si="11">H131-F131</f>
        <v>10.5</v>
      </c>
      <c r="L131" s="186">
        <f t="shared" ref="L131:L137" si="12">K131/F131</f>
        <v>2.6582278481012658E-2</v>
      </c>
      <c r="M131" s="182" t="s">
        <v>612</v>
      </c>
      <c r="N131" s="180">
        <v>43606</v>
      </c>
      <c r="O131" s="1"/>
      <c r="P131" s="1"/>
      <c r="Q131" s="246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66">
        <v>64</v>
      </c>
      <c r="B132" s="167">
        <v>42584</v>
      </c>
      <c r="C132" s="167"/>
      <c r="D132" s="168" t="s">
        <v>712</v>
      </c>
      <c r="E132" s="169" t="s">
        <v>603</v>
      </c>
      <c r="F132" s="170">
        <f>169.5-12.8</f>
        <v>156.69999999999999</v>
      </c>
      <c r="G132" s="170"/>
      <c r="H132" s="171">
        <v>77</v>
      </c>
      <c r="I132" s="171" t="s">
        <v>713</v>
      </c>
      <c r="J132" s="172" t="s">
        <v>714</v>
      </c>
      <c r="K132" s="173">
        <f t="shared" si="11"/>
        <v>-79.699999999999989</v>
      </c>
      <c r="L132" s="174">
        <f t="shared" si="12"/>
        <v>-0.50861518825781749</v>
      </c>
      <c r="M132" s="170" t="s">
        <v>604</v>
      </c>
      <c r="N132" s="167">
        <v>43522</v>
      </c>
      <c r="O132" s="1"/>
      <c r="P132" s="1"/>
      <c r="Q132" s="246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66">
        <v>65</v>
      </c>
      <c r="B133" s="167">
        <v>42586</v>
      </c>
      <c r="C133" s="167"/>
      <c r="D133" s="168" t="s">
        <v>715</v>
      </c>
      <c r="E133" s="169" t="s">
        <v>591</v>
      </c>
      <c r="F133" s="170">
        <v>400</v>
      </c>
      <c r="G133" s="170"/>
      <c r="H133" s="171">
        <v>305</v>
      </c>
      <c r="I133" s="171">
        <v>475</v>
      </c>
      <c r="J133" s="172" t="s">
        <v>716</v>
      </c>
      <c r="K133" s="173">
        <f t="shared" si="11"/>
        <v>-95</v>
      </c>
      <c r="L133" s="174">
        <f t="shared" si="12"/>
        <v>-0.23749999999999999</v>
      </c>
      <c r="M133" s="170" t="s">
        <v>604</v>
      </c>
      <c r="N133" s="167">
        <v>43606</v>
      </c>
      <c r="O133" s="1"/>
      <c r="P133" s="1"/>
      <c r="Q133" s="246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6">
        <v>66</v>
      </c>
      <c r="B134" s="157">
        <v>42593</v>
      </c>
      <c r="C134" s="157"/>
      <c r="D134" s="158" t="s">
        <v>717</v>
      </c>
      <c r="E134" s="159" t="s">
        <v>591</v>
      </c>
      <c r="F134" s="160">
        <v>86.5</v>
      </c>
      <c r="G134" s="159"/>
      <c r="H134" s="159">
        <v>130</v>
      </c>
      <c r="I134" s="161">
        <v>130</v>
      </c>
      <c r="J134" s="162" t="s">
        <v>718</v>
      </c>
      <c r="K134" s="163">
        <f t="shared" si="11"/>
        <v>43.5</v>
      </c>
      <c r="L134" s="164">
        <f t="shared" si="12"/>
        <v>0.50289017341040465</v>
      </c>
      <c r="M134" s="159" t="s">
        <v>594</v>
      </c>
      <c r="N134" s="165">
        <v>43091</v>
      </c>
      <c r="O134" s="1"/>
      <c r="P134" s="1"/>
      <c r="Q134" s="246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66">
        <v>67</v>
      </c>
      <c r="B135" s="167">
        <v>42600</v>
      </c>
      <c r="C135" s="167"/>
      <c r="D135" s="168" t="s">
        <v>122</v>
      </c>
      <c r="E135" s="169" t="s">
        <v>591</v>
      </c>
      <c r="F135" s="170">
        <v>133.5</v>
      </c>
      <c r="G135" s="170"/>
      <c r="H135" s="171">
        <v>126.5</v>
      </c>
      <c r="I135" s="171">
        <v>178</v>
      </c>
      <c r="J135" s="172" t="s">
        <v>719</v>
      </c>
      <c r="K135" s="173">
        <f t="shared" si="11"/>
        <v>-7</v>
      </c>
      <c r="L135" s="174">
        <f t="shared" si="12"/>
        <v>-5.2434456928838954E-2</v>
      </c>
      <c r="M135" s="170" t="s">
        <v>604</v>
      </c>
      <c r="N135" s="167">
        <v>42615</v>
      </c>
      <c r="O135" s="1"/>
      <c r="P135" s="1"/>
      <c r="Q135" s="246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6">
        <v>68</v>
      </c>
      <c r="B136" s="157">
        <v>42613</v>
      </c>
      <c r="C136" s="157"/>
      <c r="D136" s="158" t="s">
        <v>720</v>
      </c>
      <c r="E136" s="159" t="s">
        <v>591</v>
      </c>
      <c r="F136" s="160">
        <v>560</v>
      </c>
      <c r="G136" s="159"/>
      <c r="H136" s="159">
        <v>725</v>
      </c>
      <c r="I136" s="161">
        <v>725</v>
      </c>
      <c r="J136" s="162" t="s">
        <v>625</v>
      </c>
      <c r="K136" s="163">
        <f t="shared" si="11"/>
        <v>165</v>
      </c>
      <c r="L136" s="164">
        <f t="shared" si="12"/>
        <v>0.29464285714285715</v>
      </c>
      <c r="M136" s="159" t="s">
        <v>594</v>
      </c>
      <c r="N136" s="165">
        <v>42456</v>
      </c>
      <c r="O136" s="1"/>
      <c r="P136" s="1"/>
      <c r="Q136" s="246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6">
        <v>69</v>
      </c>
      <c r="B137" s="157">
        <v>42614</v>
      </c>
      <c r="C137" s="157"/>
      <c r="D137" s="158" t="s">
        <v>721</v>
      </c>
      <c r="E137" s="159" t="s">
        <v>591</v>
      </c>
      <c r="F137" s="160">
        <v>160.5</v>
      </c>
      <c r="G137" s="159"/>
      <c r="H137" s="159">
        <v>210</v>
      </c>
      <c r="I137" s="161">
        <v>210</v>
      </c>
      <c r="J137" s="162" t="s">
        <v>625</v>
      </c>
      <c r="K137" s="163">
        <f t="shared" si="11"/>
        <v>49.5</v>
      </c>
      <c r="L137" s="164">
        <f t="shared" si="12"/>
        <v>0.30841121495327101</v>
      </c>
      <c r="M137" s="159" t="s">
        <v>594</v>
      </c>
      <c r="N137" s="165">
        <v>42871</v>
      </c>
      <c r="O137" s="1"/>
      <c r="P137" s="1"/>
      <c r="Q137" s="246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6">
        <v>70</v>
      </c>
      <c r="B138" s="157">
        <v>42646</v>
      </c>
      <c r="C138" s="157"/>
      <c r="D138" s="158" t="s">
        <v>415</v>
      </c>
      <c r="E138" s="159" t="s">
        <v>591</v>
      </c>
      <c r="F138" s="160">
        <v>430</v>
      </c>
      <c r="G138" s="159"/>
      <c r="H138" s="159">
        <v>596</v>
      </c>
      <c r="I138" s="161">
        <v>575</v>
      </c>
      <c r="J138" s="162" t="s">
        <v>722</v>
      </c>
      <c r="K138" s="163">
        <v>166</v>
      </c>
      <c r="L138" s="164">
        <v>0.38604651162790699</v>
      </c>
      <c r="M138" s="159" t="s">
        <v>594</v>
      </c>
      <c r="N138" s="165">
        <v>42769</v>
      </c>
      <c r="O138" s="1"/>
      <c r="P138" s="1"/>
      <c r="Q138" s="246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6">
        <v>71</v>
      </c>
      <c r="B139" s="157">
        <v>42657</v>
      </c>
      <c r="C139" s="157"/>
      <c r="D139" s="158" t="s">
        <v>723</v>
      </c>
      <c r="E139" s="159" t="s">
        <v>591</v>
      </c>
      <c r="F139" s="160">
        <v>280</v>
      </c>
      <c r="G139" s="159"/>
      <c r="H139" s="159">
        <v>345</v>
      </c>
      <c r="I139" s="161">
        <v>345</v>
      </c>
      <c r="J139" s="162" t="s">
        <v>625</v>
      </c>
      <c r="K139" s="163">
        <f t="shared" ref="K139:K144" si="13">H139-F139</f>
        <v>65</v>
      </c>
      <c r="L139" s="164">
        <f t="shared" ref="L139:L140" si="14">K139/F139</f>
        <v>0.23214285714285715</v>
      </c>
      <c r="M139" s="159" t="s">
        <v>594</v>
      </c>
      <c r="N139" s="165">
        <v>42814</v>
      </c>
      <c r="O139" s="1"/>
      <c r="P139" s="1"/>
      <c r="Q139" s="246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6">
        <v>72</v>
      </c>
      <c r="B140" s="157">
        <v>42657</v>
      </c>
      <c r="C140" s="157"/>
      <c r="D140" s="158" t="s">
        <v>724</v>
      </c>
      <c r="E140" s="159" t="s">
        <v>591</v>
      </c>
      <c r="F140" s="160">
        <v>245</v>
      </c>
      <c r="G140" s="159"/>
      <c r="H140" s="159">
        <v>325.5</v>
      </c>
      <c r="I140" s="161">
        <v>330</v>
      </c>
      <c r="J140" s="162" t="s">
        <v>725</v>
      </c>
      <c r="K140" s="163">
        <f t="shared" si="13"/>
        <v>80.5</v>
      </c>
      <c r="L140" s="164">
        <f t="shared" si="14"/>
        <v>0.32857142857142857</v>
      </c>
      <c r="M140" s="159" t="s">
        <v>594</v>
      </c>
      <c r="N140" s="165">
        <v>42769</v>
      </c>
      <c r="O140" s="1"/>
      <c r="P140" s="1"/>
      <c r="Q140" s="246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6">
        <v>73</v>
      </c>
      <c r="B141" s="157">
        <v>42660</v>
      </c>
      <c r="C141" s="157"/>
      <c r="D141" s="158" t="s">
        <v>726</v>
      </c>
      <c r="E141" s="159" t="s">
        <v>591</v>
      </c>
      <c r="F141" s="160">
        <v>125</v>
      </c>
      <c r="G141" s="159"/>
      <c r="H141" s="159">
        <v>160</v>
      </c>
      <c r="I141" s="161">
        <v>160</v>
      </c>
      <c r="J141" s="162" t="s">
        <v>679</v>
      </c>
      <c r="K141" s="163">
        <f t="shared" si="13"/>
        <v>35</v>
      </c>
      <c r="L141" s="164">
        <v>0.28000000000000003</v>
      </c>
      <c r="M141" s="159" t="s">
        <v>594</v>
      </c>
      <c r="N141" s="165">
        <v>42803</v>
      </c>
      <c r="O141" s="1"/>
      <c r="P141" s="1"/>
      <c r="Q141" s="246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6">
        <v>74</v>
      </c>
      <c r="B142" s="157">
        <v>42660</v>
      </c>
      <c r="C142" s="157"/>
      <c r="D142" s="158" t="s">
        <v>727</v>
      </c>
      <c r="E142" s="159" t="s">
        <v>591</v>
      </c>
      <c r="F142" s="160">
        <v>114</v>
      </c>
      <c r="G142" s="159"/>
      <c r="H142" s="159">
        <v>145</v>
      </c>
      <c r="I142" s="161">
        <v>145</v>
      </c>
      <c r="J142" s="162" t="s">
        <v>679</v>
      </c>
      <c r="K142" s="163">
        <f t="shared" si="13"/>
        <v>31</v>
      </c>
      <c r="L142" s="164">
        <f t="shared" ref="L142:L144" si="15">K142/F142</f>
        <v>0.27192982456140352</v>
      </c>
      <c r="M142" s="159" t="s">
        <v>594</v>
      </c>
      <c r="N142" s="165">
        <v>42859</v>
      </c>
      <c r="O142" s="1"/>
      <c r="P142" s="1"/>
      <c r="Q142" s="246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6">
        <v>75</v>
      </c>
      <c r="B143" s="157">
        <v>42660</v>
      </c>
      <c r="C143" s="157"/>
      <c r="D143" s="158" t="s">
        <v>728</v>
      </c>
      <c r="E143" s="159" t="s">
        <v>591</v>
      </c>
      <c r="F143" s="160">
        <v>212</v>
      </c>
      <c r="G143" s="159"/>
      <c r="H143" s="159">
        <v>280</v>
      </c>
      <c r="I143" s="161">
        <v>276</v>
      </c>
      <c r="J143" s="162" t="s">
        <v>729</v>
      </c>
      <c r="K143" s="163">
        <f t="shared" si="13"/>
        <v>68</v>
      </c>
      <c r="L143" s="164">
        <f t="shared" si="15"/>
        <v>0.32075471698113206</v>
      </c>
      <c r="M143" s="159" t="s">
        <v>594</v>
      </c>
      <c r="N143" s="165">
        <v>42858</v>
      </c>
      <c r="O143" s="1"/>
      <c r="P143" s="1"/>
      <c r="Q143" s="246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6">
        <v>76</v>
      </c>
      <c r="B144" s="157">
        <v>42678</v>
      </c>
      <c r="C144" s="157"/>
      <c r="D144" s="158" t="s">
        <v>464</v>
      </c>
      <c r="E144" s="159" t="s">
        <v>591</v>
      </c>
      <c r="F144" s="160">
        <v>155</v>
      </c>
      <c r="G144" s="159"/>
      <c r="H144" s="159">
        <v>210</v>
      </c>
      <c r="I144" s="161">
        <v>210</v>
      </c>
      <c r="J144" s="162" t="s">
        <v>730</v>
      </c>
      <c r="K144" s="163">
        <f t="shared" si="13"/>
        <v>55</v>
      </c>
      <c r="L144" s="164">
        <f t="shared" si="15"/>
        <v>0.35483870967741937</v>
      </c>
      <c r="M144" s="159" t="s">
        <v>594</v>
      </c>
      <c r="N144" s="165">
        <v>42944</v>
      </c>
      <c r="O144" s="1"/>
      <c r="P144" s="1"/>
      <c r="Q144" s="246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66">
        <v>77</v>
      </c>
      <c r="B145" s="167">
        <v>42710</v>
      </c>
      <c r="C145" s="167"/>
      <c r="D145" s="168" t="s">
        <v>731</v>
      </c>
      <c r="E145" s="169" t="s">
        <v>591</v>
      </c>
      <c r="F145" s="170">
        <v>150.5</v>
      </c>
      <c r="G145" s="170"/>
      <c r="H145" s="171">
        <v>72.5</v>
      </c>
      <c r="I145" s="171">
        <v>174</v>
      </c>
      <c r="J145" s="172" t="s">
        <v>732</v>
      </c>
      <c r="K145" s="173">
        <v>-78</v>
      </c>
      <c r="L145" s="174">
        <v>-0.51827242524916906</v>
      </c>
      <c r="M145" s="170" t="s">
        <v>604</v>
      </c>
      <c r="N145" s="167">
        <v>43333</v>
      </c>
      <c r="O145" s="1"/>
      <c r="P145" s="1"/>
      <c r="Q145" s="246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6">
        <v>78</v>
      </c>
      <c r="B146" s="157">
        <v>42712</v>
      </c>
      <c r="C146" s="157"/>
      <c r="D146" s="158" t="s">
        <v>733</v>
      </c>
      <c r="E146" s="159" t="s">
        <v>591</v>
      </c>
      <c r="F146" s="160">
        <v>380</v>
      </c>
      <c r="G146" s="159"/>
      <c r="H146" s="159">
        <v>478</v>
      </c>
      <c r="I146" s="161">
        <v>468</v>
      </c>
      <c r="J146" s="162" t="s">
        <v>679</v>
      </c>
      <c r="K146" s="163">
        <f t="shared" ref="K146:K148" si="16">H146-F146</f>
        <v>98</v>
      </c>
      <c r="L146" s="164">
        <f t="shared" ref="L146:L148" si="17">K146/F146</f>
        <v>0.25789473684210529</v>
      </c>
      <c r="M146" s="159" t="s">
        <v>594</v>
      </c>
      <c r="N146" s="165">
        <v>43025</v>
      </c>
      <c r="O146" s="1"/>
      <c r="P146" s="1"/>
      <c r="Q146" s="246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6">
        <v>79</v>
      </c>
      <c r="B147" s="157">
        <v>42734</v>
      </c>
      <c r="C147" s="157"/>
      <c r="D147" s="158" t="s">
        <v>121</v>
      </c>
      <c r="E147" s="159" t="s">
        <v>591</v>
      </c>
      <c r="F147" s="160">
        <v>305</v>
      </c>
      <c r="G147" s="159"/>
      <c r="H147" s="159">
        <v>375</v>
      </c>
      <c r="I147" s="161">
        <v>375</v>
      </c>
      <c r="J147" s="162" t="s">
        <v>679</v>
      </c>
      <c r="K147" s="163">
        <f t="shared" si="16"/>
        <v>70</v>
      </c>
      <c r="L147" s="164">
        <f t="shared" si="17"/>
        <v>0.22950819672131148</v>
      </c>
      <c r="M147" s="159" t="s">
        <v>594</v>
      </c>
      <c r="N147" s="165">
        <v>42768</v>
      </c>
      <c r="O147" s="1"/>
      <c r="P147" s="1"/>
      <c r="Q147" s="246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6">
        <v>80</v>
      </c>
      <c r="B148" s="157">
        <v>42739</v>
      </c>
      <c r="C148" s="157"/>
      <c r="D148" s="158" t="s">
        <v>104</v>
      </c>
      <c r="E148" s="159" t="s">
        <v>591</v>
      </c>
      <c r="F148" s="160">
        <v>99.5</v>
      </c>
      <c r="G148" s="159"/>
      <c r="H148" s="159">
        <v>158</v>
      </c>
      <c r="I148" s="161">
        <v>158</v>
      </c>
      <c r="J148" s="162" t="s">
        <v>679</v>
      </c>
      <c r="K148" s="163">
        <f t="shared" si="16"/>
        <v>58.5</v>
      </c>
      <c r="L148" s="164">
        <f t="shared" si="17"/>
        <v>0.5879396984924623</v>
      </c>
      <c r="M148" s="159" t="s">
        <v>594</v>
      </c>
      <c r="N148" s="165">
        <v>42898</v>
      </c>
      <c r="O148" s="1"/>
      <c r="P148" s="1"/>
      <c r="Q148" s="246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6">
        <v>81</v>
      </c>
      <c r="B149" s="157">
        <v>42739</v>
      </c>
      <c r="C149" s="157"/>
      <c r="D149" s="158" t="s">
        <v>104</v>
      </c>
      <c r="E149" s="159" t="s">
        <v>591</v>
      </c>
      <c r="F149" s="160">
        <v>99.5</v>
      </c>
      <c r="G149" s="159"/>
      <c r="H149" s="159">
        <v>158</v>
      </c>
      <c r="I149" s="161">
        <v>158</v>
      </c>
      <c r="J149" s="162" t="s">
        <v>679</v>
      </c>
      <c r="K149" s="163">
        <v>58.5</v>
      </c>
      <c r="L149" s="164">
        <v>0.58793969849246197</v>
      </c>
      <c r="M149" s="159" t="s">
        <v>594</v>
      </c>
      <c r="N149" s="165">
        <v>42898</v>
      </c>
      <c r="O149" s="1"/>
      <c r="P149" s="1"/>
      <c r="Q149" s="246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6">
        <v>82</v>
      </c>
      <c r="B150" s="157">
        <v>42786</v>
      </c>
      <c r="C150" s="157"/>
      <c r="D150" s="158" t="s">
        <v>210</v>
      </c>
      <c r="E150" s="159" t="s">
        <v>591</v>
      </c>
      <c r="F150" s="160">
        <v>140.5</v>
      </c>
      <c r="G150" s="159"/>
      <c r="H150" s="159">
        <v>220</v>
      </c>
      <c r="I150" s="161">
        <v>220</v>
      </c>
      <c r="J150" s="162" t="s">
        <v>679</v>
      </c>
      <c r="K150" s="163">
        <f>H150-F150</f>
        <v>79.5</v>
      </c>
      <c r="L150" s="164">
        <f>K150/F150</f>
        <v>0.5658362989323843</v>
      </c>
      <c r="M150" s="159" t="s">
        <v>594</v>
      </c>
      <c r="N150" s="165">
        <v>42864</v>
      </c>
      <c r="O150" s="1"/>
      <c r="P150" s="1"/>
      <c r="Q150" s="246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6">
        <v>83</v>
      </c>
      <c r="B151" s="157">
        <v>42786</v>
      </c>
      <c r="C151" s="157"/>
      <c r="D151" s="158" t="s">
        <v>734</v>
      </c>
      <c r="E151" s="159" t="s">
        <v>591</v>
      </c>
      <c r="F151" s="160">
        <v>202.5</v>
      </c>
      <c r="G151" s="159"/>
      <c r="H151" s="159">
        <v>234</v>
      </c>
      <c r="I151" s="161">
        <v>234</v>
      </c>
      <c r="J151" s="162" t="s">
        <v>679</v>
      </c>
      <c r="K151" s="163">
        <v>31.5</v>
      </c>
      <c r="L151" s="164">
        <v>0.155555555555556</v>
      </c>
      <c r="M151" s="159" t="s">
        <v>594</v>
      </c>
      <c r="N151" s="165">
        <v>42836</v>
      </c>
      <c r="O151" s="1"/>
      <c r="P151" s="1"/>
      <c r="Q151" s="246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6">
        <v>84</v>
      </c>
      <c r="B152" s="157">
        <v>42818</v>
      </c>
      <c r="C152" s="157"/>
      <c r="D152" s="158" t="s">
        <v>735</v>
      </c>
      <c r="E152" s="159" t="s">
        <v>591</v>
      </c>
      <c r="F152" s="160">
        <v>300.5</v>
      </c>
      <c r="G152" s="159"/>
      <c r="H152" s="159">
        <v>417.5</v>
      </c>
      <c r="I152" s="161">
        <v>420</v>
      </c>
      <c r="J152" s="162" t="s">
        <v>736</v>
      </c>
      <c r="K152" s="163">
        <f>H152-F152</f>
        <v>117</v>
      </c>
      <c r="L152" s="164">
        <f>K152/F152</f>
        <v>0.38935108153078202</v>
      </c>
      <c r="M152" s="159" t="s">
        <v>594</v>
      </c>
      <c r="N152" s="165">
        <v>43070</v>
      </c>
      <c r="O152" s="1"/>
      <c r="P152" s="1"/>
      <c r="Q152" s="246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6">
        <v>85</v>
      </c>
      <c r="B153" s="157">
        <v>42818</v>
      </c>
      <c r="C153" s="157"/>
      <c r="D153" s="158" t="s">
        <v>709</v>
      </c>
      <c r="E153" s="159" t="s">
        <v>591</v>
      </c>
      <c r="F153" s="160">
        <v>850</v>
      </c>
      <c r="G153" s="159"/>
      <c r="H153" s="159">
        <v>1042.5</v>
      </c>
      <c r="I153" s="161">
        <v>1023</v>
      </c>
      <c r="J153" s="162" t="s">
        <v>737</v>
      </c>
      <c r="K153" s="163">
        <v>192.5</v>
      </c>
      <c r="L153" s="164">
        <v>0.22647058823529401</v>
      </c>
      <c r="M153" s="159" t="s">
        <v>594</v>
      </c>
      <c r="N153" s="165">
        <v>42830</v>
      </c>
      <c r="O153" s="1"/>
      <c r="P153" s="1"/>
      <c r="Q153" s="246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6">
        <v>86</v>
      </c>
      <c r="B154" s="157">
        <v>42830</v>
      </c>
      <c r="C154" s="157"/>
      <c r="D154" s="158" t="s">
        <v>495</v>
      </c>
      <c r="E154" s="159" t="s">
        <v>591</v>
      </c>
      <c r="F154" s="160">
        <v>785</v>
      </c>
      <c r="G154" s="159"/>
      <c r="H154" s="159">
        <v>930</v>
      </c>
      <c r="I154" s="161">
        <v>920</v>
      </c>
      <c r="J154" s="162" t="s">
        <v>738</v>
      </c>
      <c r="K154" s="163">
        <f>H154-F154</f>
        <v>145</v>
      </c>
      <c r="L154" s="164">
        <f>K154/F154</f>
        <v>0.18471337579617833</v>
      </c>
      <c r="M154" s="159" t="s">
        <v>594</v>
      </c>
      <c r="N154" s="165">
        <v>42976</v>
      </c>
      <c r="O154" s="1"/>
      <c r="P154" s="1"/>
      <c r="Q154" s="246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66">
        <v>87</v>
      </c>
      <c r="B155" s="167">
        <v>42831</v>
      </c>
      <c r="C155" s="167"/>
      <c r="D155" s="168" t="s">
        <v>739</v>
      </c>
      <c r="E155" s="169" t="s">
        <v>591</v>
      </c>
      <c r="F155" s="170">
        <v>40</v>
      </c>
      <c r="G155" s="170"/>
      <c r="H155" s="171">
        <v>13.1</v>
      </c>
      <c r="I155" s="171">
        <v>60</v>
      </c>
      <c r="J155" s="172" t="s">
        <v>740</v>
      </c>
      <c r="K155" s="173">
        <v>-26.9</v>
      </c>
      <c r="L155" s="174">
        <v>-0.67249999999999999</v>
      </c>
      <c r="M155" s="170" t="s">
        <v>604</v>
      </c>
      <c r="N155" s="167">
        <v>43138</v>
      </c>
      <c r="O155" s="1"/>
      <c r="P155" s="1"/>
      <c r="Q155" s="246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6">
        <v>88</v>
      </c>
      <c r="B156" s="157">
        <v>42837</v>
      </c>
      <c r="C156" s="157"/>
      <c r="D156" s="158" t="s">
        <v>102</v>
      </c>
      <c r="E156" s="159" t="s">
        <v>591</v>
      </c>
      <c r="F156" s="160">
        <v>289.5</v>
      </c>
      <c r="G156" s="159"/>
      <c r="H156" s="159">
        <v>354</v>
      </c>
      <c r="I156" s="161">
        <v>360</v>
      </c>
      <c r="J156" s="162" t="s">
        <v>741</v>
      </c>
      <c r="K156" s="163">
        <f t="shared" ref="K156:K164" si="18">H156-F156</f>
        <v>64.5</v>
      </c>
      <c r="L156" s="164">
        <f t="shared" ref="L156:L164" si="19">K156/F156</f>
        <v>0.22279792746113988</v>
      </c>
      <c r="M156" s="159" t="s">
        <v>594</v>
      </c>
      <c r="N156" s="165">
        <v>43040</v>
      </c>
      <c r="O156" s="1"/>
      <c r="P156" s="1"/>
      <c r="Q156" s="246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6">
        <v>89</v>
      </c>
      <c r="B157" s="157">
        <v>42845</v>
      </c>
      <c r="C157" s="157"/>
      <c r="D157" s="158" t="s">
        <v>435</v>
      </c>
      <c r="E157" s="159" t="s">
        <v>591</v>
      </c>
      <c r="F157" s="160">
        <v>700</v>
      </c>
      <c r="G157" s="159"/>
      <c r="H157" s="159">
        <v>840</v>
      </c>
      <c r="I157" s="161">
        <v>840</v>
      </c>
      <c r="J157" s="162" t="s">
        <v>742</v>
      </c>
      <c r="K157" s="163">
        <f t="shared" si="18"/>
        <v>140</v>
      </c>
      <c r="L157" s="164">
        <f t="shared" si="19"/>
        <v>0.2</v>
      </c>
      <c r="M157" s="159" t="s">
        <v>594</v>
      </c>
      <c r="N157" s="165">
        <v>42893</v>
      </c>
      <c r="O157" s="1"/>
      <c r="P157" s="1"/>
      <c r="Q157" s="246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6">
        <v>90</v>
      </c>
      <c r="B158" s="157">
        <v>42887</v>
      </c>
      <c r="C158" s="157"/>
      <c r="D158" s="158" t="s">
        <v>743</v>
      </c>
      <c r="E158" s="159" t="s">
        <v>591</v>
      </c>
      <c r="F158" s="160">
        <v>130</v>
      </c>
      <c r="G158" s="159"/>
      <c r="H158" s="159">
        <v>144.25</v>
      </c>
      <c r="I158" s="161">
        <v>170</v>
      </c>
      <c r="J158" s="162" t="s">
        <v>744</v>
      </c>
      <c r="K158" s="163">
        <f t="shared" si="18"/>
        <v>14.25</v>
      </c>
      <c r="L158" s="164">
        <f t="shared" si="19"/>
        <v>0.10961538461538461</v>
      </c>
      <c r="M158" s="159" t="s">
        <v>594</v>
      </c>
      <c r="N158" s="165">
        <v>43675</v>
      </c>
      <c r="O158" s="1"/>
      <c r="P158" s="1"/>
      <c r="Q158" s="246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6">
        <v>91</v>
      </c>
      <c r="B159" s="157">
        <v>42901</v>
      </c>
      <c r="C159" s="157"/>
      <c r="D159" s="158" t="s">
        <v>745</v>
      </c>
      <c r="E159" s="159" t="s">
        <v>591</v>
      </c>
      <c r="F159" s="160">
        <v>214.5</v>
      </c>
      <c r="G159" s="159"/>
      <c r="H159" s="159">
        <v>262</v>
      </c>
      <c r="I159" s="161">
        <v>262</v>
      </c>
      <c r="J159" s="162" t="s">
        <v>614</v>
      </c>
      <c r="K159" s="163">
        <f t="shared" si="18"/>
        <v>47.5</v>
      </c>
      <c r="L159" s="164">
        <f t="shared" si="19"/>
        <v>0.22144522144522144</v>
      </c>
      <c r="M159" s="159" t="s">
        <v>594</v>
      </c>
      <c r="N159" s="165">
        <v>42977</v>
      </c>
      <c r="O159" s="1"/>
      <c r="P159" s="1"/>
      <c r="Q159" s="246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87">
        <v>92</v>
      </c>
      <c r="B160" s="188">
        <v>42933</v>
      </c>
      <c r="C160" s="188"/>
      <c r="D160" s="189" t="s">
        <v>746</v>
      </c>
      <c r="E160" s="190" t="s">
        <v>591</v>
      </c>
      <c r="F160" s="191">
        <v>370</v>
      </c>
      <c r="G160" s="190"/>
      <c r="H160" s="190">
        <v>447.5</v>
      </c>
      <c r="I160" s="192">
        <v>450</v>
      </c>
      <c r="J160" s="193" t="s">
        <v>679</v>
      </c>
      <c r="K160" s="163">
        <f t="shared" si="18"/>
        <v>77.5</v>
      </c>
      <c r="L160" s="194">
        <f t="shared" si="19"/>
        <v>0.20945945945945946</v>
      </c>
      <c r="M160" s="190" t="s">
        <v>594</v>
      </c>
      <c r="N160" s="195">
        <v>43035</v>
      </c>
      <c r="O160" s="1"/>
      <c r="P160" s="1"/>
      <c r="Q160" s="246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87">
        <v>93</v>
      </c>
      <c r="B161" s="188">
        <v>42943</v>
      </c>
      <c r="C161" s="188"/>
      <c r="D161" s="189" t="s">
        <v>208</v>
      </c>
      <c r="E161" s="190" t="s">
        <v>591</v>
      </c>
      <c r="F161" s="191">
        <v>657.5</v>
      </c>
      <c r="G161" s="190"/>
      <c r="H161" s="190">
        <v>825</v>
      </c>
      <c r="I161" s="192">
        <v>820</v>
      </c>
      <c r="J161" s="193" t="s">
        <v>679</v>
      </c>
      <c r="K161" s="163">
        <f t="shared" si="18"/>
        <v>167.5</v>
      </c>
      <c r="L161" s="194">
        <f t="shared" si="19"/>
        <v>0.25475285171102663</v>
      </c>
      <c r="M161" s="190" t="s">
        <v>594</v>
      </c>
      <c r="N161" s="195">
        <v>43090</v>
      </c>
      <c r="O161" s="1"/>
      <c r="P161" s="1"/>
      <c r="Q161" s="246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6">
        <v>94</v>
      </c>
      <c r="B162" s="157">
        <v>42964</v>
      </c>
      <c r="C162" s="157"/>
      <c r="D162" s="158" t="s">
        <v>383</v>
      </c>
      <c r="E162" s="159" t="s">
        <v>591</v>
      </c>
      <c r="F162" s="160">
        <v>605</v>
      </c>
      <c r="G162" s="159"/>
      <c r="H162" s="159">
        <v>750</v>
      </c>
      <c r="I162" s="161">
        <v>750</v>
      </c>
      <c r="J162" s="162" t="s">
        <v>738</v>
      </c>
      <c r="K162" s="163">
        <f t="shared" si="18"/>
        <v>145</v>
      </c>
      <c r="L162" s="164">
        <f t="shared" si="19"/>
        <v>0.23966942148760331</v>
      </c>
      <c r="M162" s="159" t="s">
        <v>594</v>
      </c>
      <c r="N162" s="165">
        <v>43027</v>
      </c>
      <c r="O162" s="1"/>
      <c r="P162" s="1"/>
      <c r="Q162" s="246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6">
        <v>95</v>
      </c>
      <c r="B163" s="167">
        <v>42979</v>
      </c>
      <c r="C163" s="167"/>
      <c r="D163" s="175" t="s">
        <v>747</v>
      </c>
      <c r="E163" s="170" t="s">
        <v>591</v>
      </c>
      <c r="F163" s="170">
        <v>255</v>
      </c>
      <c r="G163" s="171"/>
      <c r="H163" s="171">
        <v>217.25</v>
      </c>
      <c r="I163" s="171">
        <v>320</v>
      </c>
      <c r="J163" s="172" t="s">
        <v>748</v>
      </c>
      <c r="K163" s="173">
        <f t="shared" si="18"/>
        <v>-37.75</v>
      </c>
      <c r="L163" s="176">
        <f t="shared" si="19"/>
        <v>-0.14803921568627451</v>
      </c>
      <c r="M163" s="170" t="s">
        <v>604</v>
      </c>
      <c r="N163" s="167">
        <v>43661</v>
      </c>
      <c r="O163" s="1"/>
      <c r="P163" s="1"/>
      <c r="Q163" s="246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6">
        <v>96</v>
      </c>
      <c r="B164" s="157">
        <v>42997</v>
      </c>
      <c r="C164" s="157"/>
      <c r="D164" s="158" t="s">
        <v>749</v>
      </c>
      <c r="E164" s="159" t="s">
        <v>591</v>
      </c>
      <c r="F164" s="160">
        <v>215</v>
      </c>
      <c r="G164" s="159"/>
      <c r="H164" s="159">
        <v>258</v>
      </c>
      <c r="I164" s="161">
        <v>258</v>
      </c>
      <c r="J164" s="162" t="s">
        <v>679</v>
      </c>
      <c r="K164" s="163">
        <f t="shared" si="18"/>
        <v>43</v>
      </c>
      <c r="L164" s="164">
        <f t="shared" si="19"/>
        <v>0.2</v>
      </c>
      <c r="M164" s="159" t="s">
        <v>594</v>
      </c>
      <c r="N164" s="165">
        <v>43040</v>
      </c>
      <c r="O164" s="1"/>
      <c r="P164" s="1"/>
      <c r="Q164" s="246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6">
        <v>97</v>
      </c>
      <c r="B165" s="157">
        <v>42997</v>
      </c>
      <c r="C165" s="157"/>
      <c r="D165" s="158" t="s">
        <v>749</v>
      </c>
      <c r="E165" s="159" t="s">
        <v>591</v>
      </c>
      <c r="F165" s="160">
        <v>215</v>
      </c>
      <c r="G165" s="159"/>
      <c r="H165" s="159">
        <v>258</v>
      </c>
      <c r="I165" s="161">
        <v>258</v>
      </c>
      <c r="J165" s="193" t="s">
        <v>679</v>
      </c>
      <c r="K165" s="163">
        <v>43</v>
      </c>
      <c r="L165" s="164">
        <v>0.2</v>
      </c>
      <c r="M165" s="159" t="s">
        <v>594</v>
      </c>
      <c r="N165" s="165">
        <v>43040</v>
      </c>
      <c r="O165" s="1"/>
      <c r="P165" s="1"/>
      <c r="Q165" s="246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87">
        <v>98</v>
      </c>
      <c r="B166" s="188">
        <v>42998</v>
      </c>
      <c r="C166" s="188"/>
      <c r="D166" s="189" t="s">
        <v>750</v>
      </c>
      <c r="E166" s="190" t="s">
        <v>591</v>
      </c>
      <c r="F166" s="160">
        <v>75</v>
      </c>
      <c r="G166" s="190"/>
      <c r="H166" s="190">
        <v>90</v>
      </c>
      <c r="I166" s="192">
        <v>90</v>
      </c>
      <c r="J166" s="162" t="s">
        <v>751</v>
      </c>
      <c r="K166" s="163">
        <f t="shared" ref="K166:K171" si="20">H166-F166</f>
        <v>15</v>
      </c>
      <c r="L166" s="164">
        <f t="shared" ref="L166:L171" si="21">K166/F166</f>
        <v>0.2</v>
      </c>
      <c r="M166" s="159" t="s">
        <v>594</v>
      </c>
      <c r="N166" s="165">
        <v>43019</v>
      </c>
      <c r="O166" s="1"/>
      <c r="P166" s="1"/>
      <c r="Q166" s="246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87">
        <v>99</v>
      </c>
      <c r="B167" s="188">
        <v>43011</v>
      </c>
      <c r="C167" s="188"/>
      <c r="D167" s="189" t="s">
        <v>752</v>
      </c>
      <c r="E167" s="190" t="s">
        <v>591</v>
      </c>
      <c r="F167" s="191">
        <v>315</v>
      </c>
      <c r="G167" s="190"/>
      <c r="H167" s="190">
        <v>392</v>
      </c>
      <c r="I167" s="192">
        <v>384</v>
      </c>
      <c r="J167" s="193" t="s">
        <v>753</v>
      </c>
      <c r="K167" s="163">
        <f t="shared" si="20"/>
        <v>77</v>
      </c>
      <c r="L167" s="194">
        <f t="shared" si="21"/>
        <v>0.24444444444444444</v>
      </c>
      <c r="M167" s="190" t="s">
        <v>594</v>
      </c>
      <c r="N167" s="195">
        <v>43017</v>
      </c>
      <c r="O167" s="1"/>
      <c r="P167" s="1"/>
      <c r="Q167" s="246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87">
        <v>100</v>
      </c>
      <c r="B168" s="188">
        <v>43013</v>
      </c>
      <c r="C168" s="188"/>
      <c r="D168" s="189" t="s">
        <v>468</v>
      </c>
      <c r="E168" s="190" t="s">
        <v>591</v>
      </c>
      <c r="F168" s="191">
        <v>145</v>
      </c>
      <c r="G168" s="190"/>
      <c r="H168" s="190">
        <v>179</v>
      </c>
      <c r="I168" s="192">
        <v>180</v>
      </c>
      <c r="J168" s="193" t="s">
        <v>754</v>
      </c>
      <c r="K168" s="163">
        <f t="shared" si="20"/>
        <v>34</v>
      </c>
      <c r="L168" s="194">
        <f t="shared" si="21"/>
        <v>0.23448275862068965</v>
      </c>
      <c r="M168" s="190" t="s">
        <v>594</v>
      </c>
      <c r="N168" s="195">
        <v>43025</v>
      </c>
      <c r="O168" s="1"/>
      <c r="P168" s="1"/>
      <c r="Q168" s="246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87">
        <v>101</v>
      </c>
      <c r="B169" s="188">
        <v>43014</v>
      </c>
      <c r="C169" s="188"/>
      <c r="D169" s="189" t="s">
        <v>358</v>
      </c>
      <c r="E169" s="190" t="s">
        <v>591</v>
      </c>
      <c r="F169" s="191">
        <v>256</v>
      </c>
      <c r="G169" s="190"/>
      <c r="H169" s="190">
        <v>323</v>
      </c>
      <c r="I169" s="192">
        <v>320</v>
      </c>
      <c r="J169" s="193" t="s">
        <v>679</v>
      </c>
      <c r="K169" s="163">
        <f t="shared" si="20"/>
        <v>67</v>
      </c>
      <c r="L169" s="194">
        <f t="shared" si="21"/>
        <v>0.26171875</v>
      </c>
      <c r="M169" s="190" t="s">
        <v>594</v>
      </c>
      <c r="N169" s="195">
        <v>43067</v>
      </c>
      <c r="O169" s="1"/>
      <c r="P169" s="1"/>
      <c r="Q169" s="246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87">
        <v>102</v>
      </c>
      <c r="B170" s="188">
        <v>43017</v>
      </c>
      <c r="C170" s="188"/>
      <c r="D170" s="189" t="s">
        <v>372</v>
      </c>
      <c r="E170" s="190" t="s">
        <v>591</v>
      </c>
      <c r="F170" s="191">
        <v>137.5</v>
      </c>
      <c r="G170" s="190"/>
      <c r="H170" s="190">
        <v>184</v>
      </c>
      <c r="I170" s="192">
        <v>183</v>
      </c>
      <c r="J170" s="193" t="s">
        <v>755</v>
      </c>
      <c r="K170" s="163">
        <f t="shared" si="20"/>
        <v>46.5</v>
      </c>
      <c r="L170" s="194">
        <f t="shared" si="21"/>
        <v>0.33818181818181819</v>
      </c>
      <c r="M170" s="190" t="s">
        <v>594</v>
      </c>
      <c r="N170" s="195">
        <v>43108</v>
      </c>
      <c r="O170" s="1"/>
      <c r="P170" s="1"/>
      <c r="Q170" s="246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87">
        <v>103</v>
      </c>
      <c r="B171" s="188">
        <v>43018</v>
      </c>
      <c r="C171" s="188"/>
      <c r="D171" s="189" t="s">
        <v>756</v>
      </c>
      <c r="E171" s="190" t="s">
        <v>591</v>
      </c>
      <c r="F171" s="191">
        <v>125.5</v>
      </c>
      <c r="G171" s="190"/>
      <c r="H171" s="190">
        <v>158</v>
      </c>
      <c r="I171" s="192">
        <v>155</v>
      </c>
      <c r="J171" s="193" t="s">
        <v>757</v>
      </c>
      <c r="K171" s="163">
        <f t="shared" si="20"/>
        <v>32.5</v>
      </c>
      <c r="L171" s="194">
        <f t="shared" si="21"/>
        <v>0.25896414342629481</v>
      </c>
      <c r="M171" s="190" t="s">
        <v>594</v>
      </c>
      <c r="N171" s="195">
        <v>43067</v>
      </c>
      <c r="O171" s="1"/>
      <c r="P171" s="1"/>
      <c r="Q171" s="246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87">
        <v>104</v>
      </c>
      <c r="B172" s="188">
        <v>43018</v>
      </c>
      <c r="C172" s="188"/>
      <c r="D172" s="189" t="s">
        <v>758</v>
      </c>
      <c r="E172" s="190" t="s">
        <v>591</v>
      </c>
      <c r="F172" s="191">
        <v>895</v>
      </c>
      <c r="G172" s="190"/>
      <c r="H172" s="190">
        <v>1122.5</v>
      </c>
      <c r="I172" s="192">
        <v>1078</v>
      </c>
      <c r="J172" s="193" t="s">
        <v>759</v>
      </c>
      <c r="K172" s="163">
        <v>227.5</v>
      </c>
      <c r="L172" s="194">
        <v>0.25418994413407803</v>
      </c>
      <c r="M172" s="190" t="s">
        <v>594</v>
      </c>
      <c r="N172" s="195">
        <v>43117</v>
      </c>
      <c r="O172" s="1"/>
      <c r="P172" s="1"/>
      <c r="Q172" s="246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87">
        <v>105</v>
      </c>
      <c r="B173" s="188">
        <v>43020</v>
      </c>
      <c r="C173" s="188"/>
      <c r="D173" s="189" t="s">
        <v>367</v>
      </c>
      <c r="E173" s="190" t="s">
        <v>591</v>
      </c>
      <c r="F173" s="191">
        <v>525</v>
      </c>
      <c r="G173" s="190"/>
      <c r="H173" s="190">
        <v>629</v>
      </c>
      <c r="I173" s="192">
        <v>629</v>
      </c>
      <c r="J173" s="193" t="s">
        <v>679</v>
      </c>
      <c r="K173" s="163">
        <v>104</v>
      </c>
      <c r="L173" s="194">
        <v>0.19809523809523799</v>
      </c>
      <c r="M173" s="190" t="s">
        <v>594</v>
      </c>
      <c r="N173" s="195">
        <v>43119</v>
      </c>
      <c r="O173" s="1"/>
      <c r="P173" s="1"/>
      <c r="Q173" s="246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87">
        <v>106</v>
      </c>
      <c r="B174" s="188">
        <v>43046</v>
      </c>
      <c r="C174" s="188"/>
      <c r="D174" s="189" t="s">
        <v>408</v>
      </c>
      <c r="E174" s="190" t="s">
        <v>591</v>
      </c>
      <c r="F174" s="191">
        <v>740</v>
      </c>
      <c r="G174" s="190"/>
      <c r="H174" s="190">
        <v>892.5</v>
      </c>
      <c r="I174" s="192">
        <v>900</v>
      </c>
      <c r="J174" s="193" t="s">
        <v>760</v>
      </c>
      <c r="K174" s="163">
        <f t="shared" ref="K174:K176" si="22">H174-F174</f>
        <v>152.5</v>
      </c>
      <c r="L174" s="194">
        <f t="shared" ref="L174:L176" si="23">K174/F174</f>
        <v>0.20608108108108109</v>
      </c>
      <c r="M174" s="190" t="s">
        <v>594</v>
      </c>
      <c r="N174" s="195">
        <v>43052</v>
      </c>
      <c r="O174" s="1"/>
      <c r="P174" s="1"/>
      <c r="Q174" s="246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6">
        <v>107</v>
      </c>
      <c r="B175" s="157">
        <v>43073</v>
      </c>
      <c r="C175" s="157"/>
      <c r="D175" s="158" t="s">
        <v>761</v>
      </c>
      <c r="E175" s="159" t="s">
        <v>591</v>
      </c>
      <c r="F175" s="160">
        <v>118.5</v>
      </c>
      <c r="G175" s="159"/>
      <c r="H175" s="159">
        <v>143.5</v>
      </c>
      <c r="I175" s="161">
        <v>145</v>
      </c>
      <c r="J175" s="162" t="s">
        <v>762</v>
      </c>
      <c r="K175" s="163">
        <f t="shared" si="22"/>
        <v>25</v>
      </c>
      <c r="L175" s="164">
        <f t="shared" si="23"/>
        <v>0.2109704641350211</v>
      </c>
      <c r="M175" s="159" t="s">
        <v>594</v>
      </c>
      <c r="N175" s="165">
        <v>43097</v>
      </c>
      <c r="O175" s="1"/>
      <c r="P175" s="1"/>
      <c r="Q175" s="246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66">
        <v>108</v>
      </c>
      <c r="B176" s="167">
        <v>43090</v>
      </c>
      <c r="C176" s="167"/>
      <c r="D176" s="168" t="s">
        <v>440</v>
      </c>
      <c r="E176" s="169" t="s">
        <v>591</v>
      </c>
      <c r="F176" s="170">
        <v>715</v>
      </c>
      <c r="G176" s="170"/>
      <c r="H176" s="171">
        <v>500</v>
      </c>
      <c r="I176" s="171">
        <v>872</v>
      </c>
      <c r="J176" s="172" t="s">
        <v>763</v>
      </c>
      <c r="K176" s="173">
        <f t="shared" si="22"/>
        <v>-215</v>
      </c>
      <c r="L176" s="174">
        <f t="shared" si="23"/>
        <v>-0.30069930069930068</v>
      </c>
      <c r="M176" s="170" t="s">
        <v>604</v>
      </c>
      <c r="N176" s="167">
        <v>43670</v>
      </c>
      <c r="O176" s="1"/>
      <c r="P176" s="1"/>
      <c r="Q176" s="246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6">
        <v>109</v>
      </c>
      <c r="B177" s="157">
        <v>43098</v>
      </c>
      <c r="C177" s="157"/>
      <c r="D177" s="158" t="s">
        <v>752</v>
      </c>
      <c r="E177" s="159" t="s">
        <v>591</v>
      </c>
      <c r="F177" s="160">
        <v>435</v>
      </c>
      <c r="G177" s="159"/>
      <c r="H177" s="159">
        <v>542.5</v>
      </c>
      <c r="I177" s="161">
        <v>539</v>
      </c>
      <c r="J177" s="162" t="s">
        <v>679</v>
      </c>
      <c r="K177" s="163">
        <v>107.5</v>
      </c>
      <c r="L177" s="164">
        <v>0.247126436781609</v>
      </c>
      <c r="M177" s="159" t="s">
        <v>594</v>
      </c>
      <c r="N177" s="165">
        <v>43206</v>
      </c>
      <c r="O177" s="1"/>
      <c r="P177" s="1"/>
      <c r="Q177" s="246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6">
        <v>110</v>
      </c>
      <c r="B178" s="157">
        <v>43098</v>
      </c>
      <c r="C178" s="157"/>
      <c r="D178" s="158" t="s">
        <v>560</v>
      </c>
      <c r="E178" s="159" t="s">
        <v>591</v>
      </c>
      <c r="F178" s="160">
        <v>885</v>
      </c>
      <c r="G178" s="159"/>
      <c r="H178" s="159">
        <v>1090</v>
      </c>
      <c r="I178" s="161">
        <v>1084</v>
      </c>
      <c r="J178" s="162" t="s">
        <v>679</v>
      </c>
      <c r="K178" s="163">
        <v>205</v>
      </c>
      <c r="L178" s="164">
        <v>0.23163841807909599</v>
      </c>
      <c r="M178" s="159" t="s">
        <v>594</v>
      </c>
      <c r="N178" s="165">
        <v>43213</v>
      </c>
      <c r="O178" s="1"/>
      <c r="P178" s="1"/>
      <c r="Q178" s="246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96">
        <v>111</v>
      </c>
      <c r="B179" s="197">
        <v>43192</v>
      </c>
      <c r="C179" s="197"/>
      <c r="D179" s="175" t="s">
        <v>764</v>
      </c>
      <c r="E179" s="170" t="s">
        <v>591</v>
      </c>
      <c r="F179" s="198">
        <v>478.5</v>
      </c>
      <c r="G179" s="170"/>
      <c r="H179" s="170">
        <v>442</v>
      </c>
      <c r="I179" s="171">
        <v>613</v>
      </c>
      <c r="J179" s="172" t="s">
        <v>765</v>
      </c>
      <c r="K179" s="173">
        <f t="shared" ref="K179:K182" si="24">H179-F179</f>
        <v>-36.5</v>
      </c>
      <c r="L179" s="174">
        <f t="shared" ref="L179:L182" si="25">K179/F179</f>
        <v>-7.6280041797283177E-2</v>
      </c>
      <c r="M179" s="170" t="s">
        <v>604</v>
      </c>
      <c r="N179" s="167">
        <v>43762</v>
      </c>
      <c r="O179" s="1"/>
      <c r="P179" s="1"/>
      <c r="Q179" s="246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66">
        <v>112</v>
      </c>
      <c r="B180" s="167">
        <v>43194</v>
      </c>
      <c r="C180" s="167"/>
      <c r="D180" s="168" t="s">
        <v>766</v>
      </c>
      <c r="E180" s="169" t="s">
        <v>591</v>
      </c>
      <c r="F180" s="170">
        <f>141.5-7.3</f>
        <v>134.19999999999999</v>
      </c>
      <c r="G180" s="170"/>
      <c r="H180" s="171">
        <v>77</v>
      </c>
      <c r="I180" s="171">
        <v>180</v>
      </c>
      <c r="J180" s="172" t="s">
        <v>767</v>
      </c>
      <c r="K180" s="173">
        <f t="shared" si="24"/>
        <v>-57.199999999999989</v>
      </c>
      <c r="L180" s="174">
        <f t="shared" si="25"/>
        <v>-0.42622950819672129</v>
      </c>
      <c r="M180" s="170" t="s">
        <v>604</v>
      </c>
      <c r="N180" s="167">
        <v>43522</v>
      </c>
      <c r="O180" s="1"/>
      <c r="P180" s="1"/>
      <c r="Q180" s="246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66">
        <v>113</v>
      </c>
      <c r="B181" s="167">
        <v>43209</v>
      </c>
      <c r="C181" s="167"/>
      <c r="D181" s="168" t="s">
        <v>768</v>
      </c>
      <c r="E181" s="169" t="s">
        <v>591</v>
      </c>
      <c r="F181" s="170">
        <v>430</v>
      </c>
      <c r="G181" s="170"/>
      <c r="H181" s="171">
        <v>220</v>
      </c>
      <c r="I181" s="171">
        <v>537</v>
      </c>
      <c r="J181" s="172" t="s">
        <v>769</v>
      </c>
      <c r="K181" s="173">
        <f t="shared" si="24"/>
        <v>-210</v>
      </c>
      <c r="L181" s="174">
        <f t="shared" si="25"/>
        <v>-0.48837209302325579</v>
      </c>
      <c r="M181" s="170" t="s">
        <v>604</v>
      </c>
      <c r="N181" s="167">
        <v>43252</v>
      </c>
      <c r="O181" s="1"/>
      <c r="P181" s="1"/>
      <c r="Q181" s="246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87">
        <v>114</v>
      </c>
      <c r="B182" s="188">
        <v>43220</v>
      </c>
      <c r="C182" s="188"/>
      <c r="D182" s="189" t="s">
        <v>770</v>
      </c>
      <c r="E182" s="190" t="s">
        <v>591</v>
      </c>
      <c r="F182" s="190">
        <v>153.5</v>
      </c>
      <c r="G182" s="190"/>
      <c r="H182" s="190">
        <v>196</v>
      </c>
      <c r="I182" s="192">
        <v>196</v>
      </c>
      <c r="J182" s="162" t="s">
        <v>771</v>
      </c>
      <c r="K182" s="163">
        <f t="shared" si="24"/>
        <v>42.5</v>
      </c>
      <c r="L182" s="164">
        <f t="shared" si="25"/>
        <v>0.27687296416938112</v>
      </c>
      <c r="M182" s="159" t="s">
        <v>594</v>
      </c>
      <c r="N182" s="165">
        <v>43605</v>
      </c>
      <c r="O182" s="1"/>
      <c r="P182" s="1"/>
      <c r="Q182" s="246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66">
        <v>115</v>
      </c>
      <c r="B183" s="167">
        <v>43306</v>
      </c>
      <c r="C183" s="167"/>
      <c r="D183" s="168" t="s">
        <v>739</v>
      </c>
      <c r="E183" s="169" t="s">
        <v>591</v>
      </c>
      <c r="F183" s="170">
        <v>27.5</v>
      </c>
      <c r="G183" s="170"/>
      <c r="H183" s="171">
        <v>13.1</v>
      </c>
      <c r="I183" s="171">
        <v>60</v>
      </c>
      <c r="J183" s="172" t="s">
        <v>772</v>
      </c>
      <c r="K183" s="173">
        <v>-14.4</v>
      </c>
      <c r="L183" s="174">
        <v>-0.52363636363636401</v>
      </c>
      <c r="M183" s="170" t="s">
        <v>604</v>
      </c>
      <c r="N183" s="167">
        <v>43138</v>
      </c>
      <c r="O183" s="1"/>
      <c r="P183" s="1"/>
      <c r="Q183" s="246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96">
        <v>116</v>
      </c>
      <c r="B184" s="197">
        <v>43318</v>
      </c>
      <c r="C184" s="197"/>
      <c r="D184" s="175" t="s">
        <v>773</v>
      </c>
      <c r="E184" s="170" t="s">
        <v>591</v>
      </c>
      <c r="F184" s="170">
        <v>148.5</v>
      </c>
      <c r="G184" s="170"/>
      <c r="H184" s="170">
        <v>102</v>
      </c>
      <c r="I184" s="171">
        <v>182</v>
      </c>
      <c r="J184" s="172" t="s">
        <v>774</v>
      </c>
      <c r="K184" s="173">
        <f>H184-F184</f>
        <v>-46.5</v>
      </c>
      <c r="L184" s="174">
        <f>K184/F184</f>
        <v>-0.31313131313131315</v>
      </c>
      <c r="M184" s="170" t="s">
        <v>604</v>
      </c>
      <c r="N184" s="167">
        <v>43661</v>
      </c>
      <c r="O184" s="1"/>
      <c r="P184" s="1"/>
      <c r="Q184" s="246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6">
        <v>117</v>
      </c>
      <c r="B185" s="157">
        <v>43335</v>
      </c>
      <c r="C185" s="157"/>
      <c r="D185" s="158" t="s">
        <v>775</v>
      </c>
      <c r="E185" s="159" t="s">
        <v>591</v>
      </c>
      <c r="F185" s="190">
        <v>285</v>
      </c>
      <c r="G185" s="159"/>
      <c r="H185" s="159">
        <v>355</v>
      </c>
      <c r="I185" s="161">
        <v>364</v>
      </c>
      <c r="J185" s="162" t="s">
        <v>776</v>
      </c>
      <c r="K185" s="163">
        <v>70</v>
      </c>
      <c r="L185" s="164">
        <v>0.24561403508771901</v>
      </c>
      <c r="M185" s="159" t="s">
        <v>594</v>
      </c>
      <c r="N185" s="165">
        <v>43455</v>
      </c>
      <c r="O185" s="1"/>
      <c r="P185" s="1"/>
      <c r="Q185" s="246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6">
        <v>118</v>
      </c>
      <c r="B186" s="157">
        <v>43341</v>
      </c>
      <c r="C186" s="157"/>
      <c r="D186" s="158" t="s">
        <v>398</v>
      </c>
      <c r="E186" s="159" t="s">
        <v>591</v>
      </c>
      <c r="F186" s="190">
        <v>525</v>
      </c>
      <c r="G186" s="159"/>
      <c r="H186" s="159">
        <v>585</v>
      </c>
      <c r="I186" s="161">
        <v>635</v>
      </c>
      <c r="J186" s="162" t="s">
        <v>777</v>
      </c>
      <c r="K186" s="163">
        <f t="shared" ref="K186:K237" si="26">H186-F186</f>
        <v>60</v>
      </c>
      <c r="L186" s="164">
        <f t="shared" ref="L186:L237" si="27">K186/F186</f>
        <v>0.11428571428571428</v>
      </c>
      <c r="M186" s="159" t="s">
        <v>594</v>
      </c>
      <c r="N186" s="165">
        <v>43662</v>
      </c>
      <c r="O186" s="1"/>
      <c r="P186" s="1"/>
      <c r="Q186" s="246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6">
        <v>119</v>
      </c>
      <c r="B187" s="157">
        <v>43395</v>
      </c>
      <c r="C187" s="157"/>
      <c r="D187" s="158" t="s">
        <v>383</v>
      </c>
      <c r="E187" s="159" t="s">
        <v>591</v>
      </c>
      <c r="F187" s="190">
        <v>475</v>
      </c>
      <c r="G187" s="159"/>
      <c r="H187" s="159">
        <v>574</v>
      </c>
      <c r="I187" s="161">
        <v>570</v>
      </c>
      <c r="J187" s="162" t="s">
        <v>679</v>
      </c>
      <c r="K187" s="163">
        <f t="shared" si="26"/>
        <v>99</v>
      </c>
      <c r="L187" s="164">
        <f t="shared" si="27"/>
        <v>0.20842105263157895</v>
      </c>
      <c r="M187" s="159" t="s">
        <v>594</v>
      </c>
      <c r="N187" s="165">
        <v>43403</v>
      </c>
      <c r="O187" s="1"/>
      <c r="P187" s="1"/>
      <c r="Q187" s="246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7">
        <v>120</v>
      </c>
      <c r="B188" s="188">
        <v>43397</v>
      </c>
      <c r="C188" s="188"/>
      <c r="D188" s="189" t="s">
        <v>778</v>
      </c>
      <c r="E188" s="190" t="s">
        <v>591</v>
      </c>
      <c r="F188" s="190">
        <v>707.5</v>
      </c>
      <c r="G188" s="190"/>
      <c r="H188" s="190">
        <v>872</v>
      </c>
      <c r="I188" s="192">
        <v>872</v>
      </c>
      <c r="J188" s="193" t="s">
        <v>679</v>
      </c>
      <c r="K188" s="163">
        <f t="shared" si="26"/>
        <v>164.5</v>
      </c>
      <c r="L188" s="194">
        <f t="shared" si="27"/>
        <v>0.23250883392226149</v>
      </c>
      <c r="M188" s="190" t="s">
        <v>594</v>
      </c>
      <c r="N188" s="195">
        <v>43482</v>
      </c>
      <c r="O188" s="1"/>
      <c r="P188" s="1"/>
      <c r="Q188" s="246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7">
        <v>121</v>
      </c>
      <c r="B189" s="188">
        <v>43398</v>
      </c>
      <c r="C189" s="188"/>
      <c r="D189" s="189" t="s">
        <v>779</v>
      </c>
      <c r="E189" s="190" t="s">
        <v>591</v>
      </c>
      <c r="F189" s="190">
        <v>162</v>
      </c>
      <c r="G189" s="190"/>
      <c r="H189" s="190">
        <v>204</v>
      </c>
      <c r="I189" s="192">
        <v>209</v>
      </c>
      <c r="J189" s="193" t="s">
        <v>780</v>
      </c>
      <c r="K189" s="163">
        <f t="shared" si="26"/>
        <v>42</v>
      </c>
      <c r="L189" s="194">
        <f t="shared" si="27"/>
        <v>0.25925925925925924</v>
      </c>
      <c r="M189" s="190" t="s">
        <v>594</v>
      </c>
      <c r="N189" s="195">
        <v>43539</v>
      </c>
      <c r="O189" s="1"/>
      <c r="P189" s="1"/>
      <c r="Q189" s="246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7">
        <v>122</v>
      </c>
      <c r="B190" s="188">
        <v>43399</v>
      </c>
      <c r="C190" s="188"/>
      <c r="D190" s="189" t="s">
        <v>488</v>
      </c>
      <c r="E190" s="190" t="s">
        <v>591</v>
      </c>
      <c r="F190" s="190">
        <v>240</v>
      </c>
      <c r="G190" s="190"/>
      <c r="H190" s="190">
        <v>297</v>
      </c>
      <c r="I190" s="192">
        <v>297</v>
      </c>
      <c r="J190" s="193" t="s">
        <v>679</v>
      </c>
      <c r="K190" s="199">
        <f t="shared" si="26"/>
        <v>57</v>
      </c>
      <c r="L190" s="194">
        <f t="shared" si="27"/>
        <v>0.23749999999999999</v>
      </c>
      <c r="M190" s="190" t="s">
        <v>594</v>
      </c>
      <c r="N190" s="195">
        <v>43417</v>
      </c>
      <c r="O190" s="1"/>
      <c r="P190" s="1"/>
      <c r="Q190" s="246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6">
        <v>123</v>
      </c>
      <c r="B191" s="157">
        <v>43439</v>
      </c>
      <c r="C191" s="157"/>
      <c r="D191" s="158" t="s">
        <v>781</v>
      </c>
      <c r="E191" s="159" t="s">
        <v>591</v>
      </c>
      <c r="F191" s="159">
        <v>202.5</v>
      </c>
      <c r="G191" s="159"/>
      <c r="H191" s="159">
        <v>255</v>
      </c>
      <c r="I191" s="161">
        <v>252</v>
      </c>
      <c r="J191" s="162" t="s">
        <v>679</v>
      </c>
      <c r="K191" s="163">
        <f t="shared" si="26"/>
        <v>52.5</v>
      </c>
      <c r="L191" s="164">
        <f t="shared" si="27"/>
        <v>0.25925925925925924</v>
      </c>
      <c r="M191" s="159" t="s">
        <v>594</v>
      </c>
      <c r="N191" s="165">
        <v>43542</v>
      </c>
      <c r="O191" s="1"/>
      <c r="P191" s="1"/>
      <c r="Q191" s="246"/>
      <c r="R191" s="1"/>
      <c r="S191" s="6" t="s">
        <v>782</v>
      </c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7">
        <v>124</v>
      </c>
      <c r="B192" s="188">
        <v>43465</v>
      </c>
      <c r="C192" s="157"/>
      <c r="D192" s="189" t="s">
        <v>159</v>
      </c>
      <c r="E192" s="190" t="s">
        <v>591</v>
      </c>
      <c r="F192" s="190">
        <v>710</v>
      </c>
      <c r="G192" s="190"/>
      <c r="H192" s="190">
        <v>866</v>
      </c>
      <c r="I192" s="192">
        <v>866</v>
      </c>
      <c r="J192" s="193" t="s">
        <v>679</v>
      </c>
      <c r="K192" s="163">
        <f t="shared" si="26"/>
        <v>156</v>
      </c>
      <c r="L192" s="164">
        <f t="shared" si="27"/>
        <v>0.21971830985915494</v>
      </c>
      <c r="M192" s="159" t="s">
        <v>594</v>
      </c>
      <c r="N192" s="165">
        <v>43553</v>
      </c>
      <c r="O192" s="1"/>
      <c r="P192" s="1"/>
      <c r="Q192" s="246"/>
      <c r="R192" s="1"/>
      <c r="S192" s="6" t="s">
        <v>782</v>
      </c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7">
        <v>125</v>
      </c>
      <c r="B193" s="188">
        <v>43522</v>
      </c>
      <c r="C193" s="188"/>
      <c r="D193" s="189" t="s">
        <v>174</v>
      </c>
      <c r="E193" s="190" t="s">
        <v>591</v>
      </c>
      <c r="F193" s="190">
        <v>337.25</v>
      </c>
      <c r="G193" s="190"/>
      <c r="H193" s="190">
        <v>398.5</v>
      </c>
      <c r="I193" s="192">
        <v>411</v>
      </c>
      <c r="J193" s="162" t="s">
        <v>783</v>
      </c>
      <c r="K193" s="163">
        <f t="shared" si="26"/>
        <v>61.25</v>
      </c>
      <c r="L193" s="164">
        <f t="shared" si="27"/>
        <v>0.1816160118606375</v>
      </c>
      <c r="M193" s="159" t="s">
        <v>594</v>
      </c>
      <c r="N193" s="165">
        <v>43760</v>
      </c>
      <c r="O193" s="1"/>
      <c r="P193" s="1"/>
      <c r="Q193" s="246"/>
      <c r="R193" s="1"/>
      <c r="S193" s="6" t="s">
        <v>782</v>
      </c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200">
        <v>126</v>
      </c>
      <c r="B194" s="201">
        <v>43559</v>
      </c>
      <c r="C194" s="201"/>
      <c r="D194" s="202" t="s">
        <v>784</v>
      </c>
      <c r="E194" s="203" t="s">
        <v>591</v>
      </c>
      <c r="F194" s="203">
        <v>130</v>
      </c>
      <c r="G194" s="203"/>
      <c r="H194" s="203">
        <v>65</v>
      </c>
      <c r="I194" s="204">
        <v>158</v>
      </c>
      <c r="J194" s="172" t="s">
        <v>785</v>
      </c>
      <c r="K194" s="173">
        <f t="shared" si="26"/>
        <v>-65</v>
      </c>
      <c r="L194" s="174">
        <f t="shared" si="27"/>
        <v>-0.5</v>
      </c>
      <c r="M194" s="170" t="s">
        <v>604</v>
      </c>
      <c r="N194" s="167">
        <v>43726</v>
      </c>
      <c r="O194" s="1"/>
      <c r="P194" s="1"/>
      <c r="Q194" s="246"/>
      <c r="R194" s="1"/>
      <c r="S194" s="6" t="s">
        <v>786</v>
      </c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7">
        <v>127</v>
      </c>
      <c r="B195" s="188">
        <v>43017</v>
      </c>
      <c r="C195" s="188"/>
      <c r="D195" s="189" t="s">
        <v>210</v>
      </c>
      <c r="E195" s="190" t="s">
        <v>591</v>
      </c>
      <c r="F195" s="190">
        <v>141.5</v>
      </c>
      <c r="G195" s="190"/>
      <c r="H195" s="190">
        <v>183.5</v>
      </c>
      <c r="I195" s="192">
        <v>210</v>
      </c>
      <c r="J195" s="162" t="s">
        <v>780</v>
      </c>
      <c r="K195" s="163">
        <f t="shared" si="26"/>
        <v>42</v>
      </c>
      <c r="L195" s="164">
        <f t="shared" si="27"/>
        <v>0.29681978798586572</v>
      </c>
      <c r="M195" s="159" t="s">
        <v>594</v>
      </c>
      <c r="N195" s="165">
        <v>43042</v>
      </c>
      <c r="O195" s="1"/>
      <c r="P195" s="1"/>
      <c r="Q195" s="246"/>
      <c r="R195" s="1"/>
      <c r="S195" s="6" t="s">
        <v>786</v>
      </c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200">
        <v>128</v>
      </c>
      <c r="B196" s="201">
        <v>43074</v>
      </c>
      <c r="C196" s="201"/>
      <c r="D196" s="202" t="s">
        <v>787</v>
      </c>
      <c r="E196" s="203" t="s">
        <v>591</v>
      </c>
      <c r="F196" s="198">
        <v>172</v>
      </c>
      <c r="G196" s="203"/>
      <c r="H196" s="203">
        <v>155.25</v>
      </c>
      <c r="I196" s="204">
        <v>230</v>
      </c>
      <c r="J196" s="172" t="s">
        <v>788</v>
      </c>
      <c r="K196" s="173">
        <f t="shared" si="26"/>
        <v>-16.75</v>
      </c>
      <c r="L196" s="174">
        <f t="shared" si="27"/>
        <v>-9.7383720930232565E-2</v>
      </c>
      <c r="M196" s="170" t="s">
        <v>604</v>
      </c>
      <c r="N196" s="167">
        <v>43787</v>
      </c>
      <c r="O196" s="1"/>
      <c r="P196" s="1"/>
      <c r="Q196" s="246"/>
      <c r="R196" s="1"/>
      <c r="S196" s="6" t="s">
        <v>786</v>
      </c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7">
        <v>129</v>
      </c>
      <c r="B197" s="188">
        <v>43398</v>
      </c>
      <c r="C197" s="188"/>
      <c r="D197" s="189" t="s">
        <v>120</v>
      </c>
      <c r="E197" s="190" t="s">
        <v>591</v>
      </c>
      <c r="F197" s="190">
        <v>698.5</v>
      </c>
      <c r="G197" s="190"/>
      <c r="H197" s="190">
        <v>890</v>
      </c>
      <c r="I197" s="192">
        <v>890</v>
      </c>
      <c r="J197" s="162" t="s">
        <v>789</v>
      </c>
      <c r="K197" s="163">
        <f t="shared" si="26"/>
        <v>191.5</v>
      </c>
      <c r="L197" s="164">
        <f t="shared" si="27"/>
        <v>0.27415891195418757</v>
      </c>
      <c r="M197" s="159" t="s">
        <v>594</v>
      </c>
      <c r="N197" s="165">
        <v>44328</v>
      </c>
      <c r="O197" s="1"/>
      <c r="P197" s="1"/>
      <c r="Q197" s="246"/>
      <c r="R197" s="1"/>
      <c r="S197" s="6" t="s">
        <v>782</v>
      </c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7">
        <v>130</v>
      </c>
      <c r="B198" s="188">
        <v>42877</v>
      </c>
      <c r="C198" s="188"/>
      <c r="D198" s="189" t="s">
        <v>790</v>
      </c>
      <c r="E198" s="190" t="s">
        <v>591</v>
      </c>
      <c r="F198" s="190">
        <v>127.6</v>
      </c>
      <c r="G198" s="190"/>
      <c r="H198" s="190">
        <v>138</v>
      </c>
      <c r="I198" s="192">
        <v>190</v>
      </c>
      <c r="J198" s="162" t="s">
        <v>791</v>
      </c>
      <c r="K198" s="163">
        <f t="shared" si="26"/>
        <v>10.400000000000006</v>
      </c>
      <c r="L198" s="164">
        <f t="shared" si="27"/>
        <v>8.1504702194357417E-2</v>
      </c>
      <c r="M198" s="159" t="s">
        <v>594</v>
      </c>
      <c r="N198" s="165">
        <v>43774</v>
      </c>
      <c r="O198" s="1"/>
      <c r="P198" s="1"/>
      <c r="Q198" s="246"/>
      <c r="R198" s="1"/>
      <c r="S198" s="6" t="s">
        <v>786</v>
      </c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7">
        <v>131</v>
      </c>
      <c r="B199" s="188">
        <v>43158</v>
      </c>
      <c r="C199" s="188"/>
      <c r="D199" s="189" t="s">
        <v>792</v>
      </c>
      <c r="E199" s="190" t="s">
        <v>591</v>
      </c>
      <c r="F199" s="190">
        <v>317</v>
      </c>
      <c r="G199" s="190"/>
      <c r="H199" s="190">
        <v>382.5</v>
      </c>
      <c r="I199" s="192">
        <v>398</v>
      </c>
      <c r="J199" s="162" t="s">
        <v>793</v>
      </c>
      <c r="K199" s="163">
        <f t="shared" si="26"/>
        <v>65.5</v>
      </c>
      <c r="L199" s="164">
        <f t="shared" si="27"/>
        <v>0.20662460567823343</v>
      </c>
      <c r="M199" s="159" t="s">
        <v>594</v>
      </c>
      <c r="N199" s="165">
        <v>44238</v>
      </c>
      <c r="O199" s="1"/>
      <c r="P199" s="1"/>
      <c r="Q199" s="246"/>
      <c r="R199" s="1"/>
      <c r="S199" s="6" t="s">
        <v>786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200">
        <v>132</v>
      </c>
      <c r="B200" s="201">
        <v>43164</v>
      </c>
      <c r="C200" s="201"/>
      <c r="D200" s="202" t="s">
        <v>166</v>
      </c>
      <c r="E200" s="203" t="s">
        <v>591</v>
      </c>
      <c r="F200" s="198">
        <f>510-14.4</f>
        <v>495.6</v>
      </c>
      <c r="G200" s="203"/>
      <c r="H200" s="203">
        <v>350</v>
      </c>
      <c r="I200" s="204">
        <v>672</v>
      </c>
      <c r="J200" s="172" t="s">
        <v>794</v>
      </c>
      <c r="K200" s="173">
        <f t="shared" si="26"/>
        <v>-145.60000000000002</v>
      </c>
      <c r="L200" s="174">
        <f t="shared" si="27"/>
        <v>-0.29378531073446329</v>
      </c>
      <c r="M200" s="170" t="s">
        <v>604</v>
      </c>
      <c r="N200" s="167">
        <v>43887</v>
      </c>
      <c r="O200" s="1"/>
      <c r="P200" s="1"/>
      <c r="Q200" s="246"/>
      <c r="R200" s="1"/>
      <c r="S200" s="6" t="s">
        <v>782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200">
        <v>133</v>
      </c>
      <c r="B201" s="201">
        <v>43237</v>
      </c>
      <c r="C201" s="201"/>
      <c r="D201" s="202" t="s">
        <v>795</v>
      </c>
      <c r="E201" s="203" t="s">
        <v>591</v>
      </c>
      <c r="F201" s="198">
        <v>230.3</v>
      </c>
      <c r="G201" s="203"/>
      <c r="H201" s="203">
        <v>102.5</v>
      </c>
      <c r="I201" s="204">
        <v>348</v>
      </c>
      <c r="J201" s="172" t="s">
        <v>796</v>
      </c>
      <c r="K201" s="173">
        <f t="shared" si="26"/>
        <v>-127.80000000000001</v>
      </c>
      <c r="L201" s="174">
        <f t="shared" si="27"/>
        <v>-0.55492835432045162</v>
      </c>
      <c r="M201" s="170" t="s">
        <v>604</v>
      </c>
      <c r="N201" s="167">
        <v>43896</v>
      </c>
      <c r="O201" s="1"/>
      <c r="P201" s="1"/>
      <c r="Q201" s="246"/>
      <c r="R201" s="1"/>
      <c r="S201" s="6" t="s">
        <v>782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7">
        <v>134</v>
      </c>
      <c r="B202" s="188">
        <v>43258</v>
      </c>
      <c r="C202" s="188"/>
      <c r="D202" s="189" t="s">
        <v>444</v>
      </c>
      <c r="E202" s="190" t="s">
        <v>591</v>
      </c>
      <c r="F202" s="190">
        <f>342.5-5.1</f>
        <v>337.4</v>
      </c>
      <c r="G202" s="190"/>
      <c r="H202" s="190">
        <v>412.5</v>
      </c>
      <c r="I202" s="192">
        <v>439</v>
      </c>
      <c r="J202" s="162" t="s">
        <v>797</v>
      </c>
      <c r="K202" s="163">
        <f t="shared" si="26"/>
        <v>75.100000000000023</v>
      </c>
      <c r="L202" s="164">
        <f t="shared" si="27"/>
        <v>0.22258446947243635</v>
      </c>
      <c r="M202" s="159" t="s">
        <v>594</v>
      </c>
      <c r="N202" s="165">
        <v>44230</v>
      </c>
      <c r="O202" s="1"/>
      <c r="P202" s="1"/>
      <c r="Q202" s="246"/>
      <c r="R202" s="1"/>
      <c r="S202" s="6" t="s">
        <v>786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1">
        <v>135</v>
      </c>
      <c r="B203" s="180">
        <v>43285</v>
      </c>
      <c r="C203" s="180"/>
      <c r="D203" s="181" t="s">
        <v>58</v>
      </c>
      <c r="E203" s="182" t="s">
        <v>591</v>
      </c>
      <c r="F203" s="182">
        <f>127.5-5.53</f>
        <v>121.97</v>
      </c>
      <c r="G203" s="183"/>
      <c r="H203" s="183">
        <v>122.5</v>
      </c>
      <c r="I203" s="183">
        <v>170</v>
      </c>
      <c r="J203" s="184" t="s">
        <v>798</v>
      </c>
      <c r="K203" s="185">
        <f t="shared" si="26"/>
        <v>0.53000000000000114</v>
      </c>
      <c r="L203" s="186">
        <f t="shared" si="27"/>
        <v>4.3453308190538747E-3</v>
      </c>
      <c r="M203" s="182" t="s">
        <v>612</v>
      </c>
      <c r="N203" s="180">
        <v>44431</v>
      </c>
      <c r="O203" s="1"/>
      <c r="P203" s="1"/>
      <c r="Q203" s="246"/>
      <c r="R203" s="1"/>
      <c r="S203" s="6" t="s">
        <v>782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200">
        <v>136</v>
      </c>
      <c r="B204" s="201">
        <v>43294</v>
      </c>
      <c r="C204" s="201"/>
      <c r="D204" s="202" t="s">
        <v>799</v>
      </c>
      <c r="E204" s="203" t="s">
        <v>591</v>
      </c>
      <c r="F204" s="198">
        <v>46.5</v>
      </c>
      <c r="G204" s="203"/>
      <c r="H204" s="203">
        <v>17</v>
      </c>
      <c r="I204" s="204">
        <v>59</v>
      </c>
      <c r="J204" s="172" t="s">
        <v>800</v>
      </c>
      <c r="K204" s="173">
        <f t="shared" si="26"/>
        <v>-29.5</v>
      </c>
      <c r="L204" s="174">
        <f t="shared" si="27"/>
        <v>-0.63440860215053763</v>
      </c>
      <c r="M204" s="170" t="s">
        <v>604</v>
      </c>
      <c r="N204" s="167">
        <v>43887</v>
      </c>
      <c r="O204" s="1"/>
      <c r="P204" s="1"/>
      <c r="Q204" s="246"/>
      <c r="R204" s="1"/>
      <c r="S204" s="6" t="s">
        <v>782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7">
        <v>137</v>
      </c>
      <c r="B205" s="188">
        <v>43396</v>
      </c>
      <c r="C205" s="188"/>
      <c r="D205" s="189" t="s">
        <v>427</v>
      </c>
      <c r="E205" s="190" t="s">
        <v>591</v>
      </c>
      <c r="F205" s="190">
        <v>156.5</v>
      </c>
      <c r="G205" s="190"/>
      <c r="H205" s="190">
        <v>207.5</v>
      </c>
      <c r="I205" s="192">
        <v>191</v>
      </c>
      <c r="J205" s="162" t="s">
        <v>679</v>
      </c>
      <c r="K205" s="163">
        <f t="shared" si="26"/>
        <v>51</v>
      </c>
      <c r="L205" s="164">
        <f t="shared" si="27"/>
        <v>0.32587859424920129</v>
      </c>
      <c r="M205" s="159" t="s">
        <v>594</v>
      </c>
      <c r="N205" s="165">
        <v>44369</v>
      </c>
      <c r="O205" s="1"/>
      <c r="P205" s="1"/>
      <c r="Q205" s="246"/>
      <c r="R205" s="1"/>
      <c r="S205" s="6" t="s">
        <v>782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7">
        <v>138</v>
      </c>
      <c r="B206" s="188">
        <v>43439</v>
      </c>
      <c r="C206" s="188"/>
      <c r="D206" s="189" t="s">
        <v>346</v>
      </c>
      <c r="E206" s="190" t="s">
        <v>591</v>
      </c>
      <c r="F206" s="190">
        <v>259.5</v>
      </c>
      <c r="G206" s="190"/>
      <c r="H206" s="190">
        <v>320</v>
      </c>
      <c r="I206" s="192">
        <v>320</v>
      </c>
      <c r="J206" s="162" t="s">
        <v>679</v>
      </c>
      <c r="K206" s="163">
        <f t="shared" si="26"/>
        <v>60.5</v>
      </c>
      <c r="L206" s="164">
        <f t="shared" si="27"/>
        <v>0.23314065510597304</v>
      </c>
      <c r="M206" s="159" t="s">
        <v>594</v>
      </c>
      <c r="N206" s="165">
        <v>44323</v>
      </c>
      <c r="O206" s="1"/>
      <c r="P206" s="1"/>
      <c r="Q206" s="246"/>
      <c r="R206" s="1"/>
      <c r="S206" s="6" t="s">
        <v>782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200">
        <v>139</v>
      </c>
      <c r="B207" s="201">
        <v>43439</v>
      </c>
      <c r="C207" s="201"/>
      <c r="D207" s="202" t="s">
        <v>801</v>
      </c>
      <c r="E207" s="203" t="s">
        <v>591</v>
      </c>
      <c r="F207" s="203">
        <v>715</v>
      </c>
      <c r="G207" s="203"/>
      <c r="H207" s="203">
        <v>445</v>
      </c>
      <c r="I207" s="204">
        <v>840</v>
      </c>
      <c r="J207" s="172" t="s">
        <v>802</v>
      </c>
      <c r="K207" s="173">
        <f t="shared" si="26"/>
        <v>-270</v>
      </c>
      <c r="L207" s="174">
        <f t="shared" si="27"/>
        <v>-0.3776223776223776</v>
      </c>
      <c r="M207" s="170" t="s">
        <v>604</v>
      </c>
      <c r="N207" s="167">
        <v>43800</v>
      </c>
      <c r="O207" s="1"/>
      <c r="P207" s="1"/>
      <c r="Q207" s="246"/>
      <c r="R207" s="1"/>
      <c r="S207" s="6" t="s">
        <v>782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7">
        <v>140</v>
      </c>
      <c r="B208" s="188">
        <v>43469</v>
      </c>
      <c r="C208" s="188"/>
      <c r="D208" s="189" t="s">
        <v>180</v>
      </c>
      <c r="E208" s="190" t="s">
        <v>591</v>
      </c>
      <c r="F208" s="190">
        <v>875</v>
      </c>
      <c r="G208" s="190"/>
      <c r="H208" s="190">
        <v>1165</v>
      </c>
      <c r="I208" s="192">
        <v>1185</v>
      </c>
      <c r="J208" s="162" t="s">
        <v>803</v>
      </c>
      <c r="K208" s="163">
        <f t="shared" si="26"/>
        <v>290</v>
      </c>
      <c r="L208" s="164">
        <f t="shared" si="27"/>
        <v>0.33142857142857141</v>
      </c>
      <c r="M208" s="159" t="s">
        <v>594</v>
      </c>
      <c r="N208" s="165">
        <v>43847</v>
      </c>
      <c r="O208" s="1"/>
      <c r="P208" s="1"/>
      <c r="Q208" s="246"/>
      <c r="R208" s="1"/>
      <c r="S208" s="6" t="s">
        <v>782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7">
        <v>141</v>
      </c>
      <c r="B209" s="188">
        <v>43559</v>
      </c>
      <c r="C209" s="188"/>
      <c r="D209" s="189" t="s">
        <v>364</v>
      </c>
      <c r="E209" s="190" t="s">
        <v>591</v>
      </c>
      <c r="F209" s="190">
        <f>387-14.63</f>
        <v>372.37</v>
      </c>
      <c r="G209" s="190"/>
      <c r="H209" s="190">
        <v>490</v>
      </c>
      <c r="I209" s="192">
        <v>490</v>
      </c>
      <c r="J209" s="162" t="s">
        <v>679</v>
      </c>
      <c r="K209" s="163">
        <f t="shared" si="26"/>
        <v>117.63</v>
      </c>
      <c r="L209" s="164">
        <f t="shared" si="27"/>
        <v>0.31589548030185027</v>
      </c>
      <c r="M209" s="159" t="s">
        <v>594</v>
      </c>
      <c r="N209" s="165">
        <v>43850</v>
      </c>
      <c r="O209" s="1"/>
      <c r="P209" s="1"/>
      <c r="Q209" s="246"/>
      <c r="R209" s="1"/>
      <c r="S209" s="6" t="s">
        <v>782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200">
        <v>142</v>
      </c>
      <c r="B210" s="201">
        <v>43578</v>
      </c>
      <c r="C210" s="201"/>
      <c r="D210" s="202" t="s">
        <v>804</v>
      </c>
      <c r="E210" s="203" t="s">
        <v>603</v>
      </c>
      <c r="F210" s="203">
        <v>220</v>
      </c>
      <c r="G210" s="203"/>
      <c r="H210" s="203">
        <v>127.5</v>
      </c>
      <c r="I210" s="204">
        <v>284</v>
      </c>
      <c r="J210" s="172" t="s">
        <v>805</v>
      </c>
      <c r="K210" s="173">
        <f t="shared" si="26"/>
        <v>-92.5</v>
      </c>
      <c r="L210" s="174">
        <f t="shared" si="27"/>
        <v>-0.42045454545454547</v>
      </c>
      <c r="M210" s="170" t="s">
        <v>604</v>
      </c>
      <c r="N210" s="167">
        <v>43896</v>
      </c>
      <c r="O210" s="1"/>
      <c r="P210" s="1"/>
      <c r="Q210" s="246"/>
      <c r="R210" s="1"/>
      <c r="S210" s="6" t="s">
        <v>782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7">
        <v>143</v>
      </c>
      <c r="B211" s="188">
        <v>43622</v>
      </c>
      <c r="C211" s="188"/>
      <c r="D211" s="189" t="s">
        <v>489</v>
      </c>
      <c r="E211" s="190" t="s">
        <v>603</v>
      </c>
      <c r="F211" s="190">
        <v>332.8</v>
      </c>
      <c r="G211" s="190"/>
      <c r="H211" s="190">
        <v>405</v>
      </c>
      <c r="I211" s="192">
        <v>419</v>
      </c>
      <c r="J211" s="162" t="s">
        <v>806</v>
      </c>
      <c r="K211" s="163">
        <f t="shared" si="26"/>
        <v>72.199999999999989</v>
      </c>
      <c r="L211" s="164">
        <f t="shared" si="27"/>
        <v>0.21694711538461534</v>
      </c>
      <c r="M211" s="159" t="s">
        <v>594</v>
      </c>
      <c r="N211" s="165">
        <v>43860</v>
      </c>
      <c r="O211" s="1"/>
      <c r="P211" s="1"/>
      <c r="Q211" s="246"/>
      <c r="R211" s="1"/>
      <c r="S211" s="6" t="s">
        <v>786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1">
        <v>144</v>
      </c>
      <c r="B212" s="180">
        <v>43641</v>
      </c>
      <c r="C212" s="180"/>
      <c r="D212" s="181" t="s">
        <v>172</v>
      </c>
      <c r="E212" s="182" t="s">
        <v>591</v>
      </c>
      <c r="F212" s="182">
        <v>386</v>
      </c>
      <c r="G212" s="183"/>
      <c r="H212" s="183">
        <v>395</v>
      </c>
      <c r="I212" s="183">
        <v>452</v>
      </c>
      <c r="J212" s="184" t="s">
        <v>807</v>
      </c>
      <c r="K212" s="185">
        <f t="shared" si="26"/>
        <v>9</v>
      </c>
      <c r="L212" s="186">
        <f t="shared" si="27"/>
        <v>2.3316062176165803E-2</v>
      </c>
      <c r="M212" s="182" t="s">
        <v>612</v>
      </c>
      <c r="N212" s="180">
        <v>43868</v>
      </c>
      <c r="O212" s="1"/>
      <c r="P212" s="1"/>
      <c r="Q212" s="246"/>
      <c r="R212" s="1"/>
      <c r="S212" s="6" t="s">
        <v>786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1">
        <v>145</v>
      </c>
      <c r="B213" s="180">
        <v>43707</v>
      </c>
      <c r="C213" s="180"/>
      <c r="D213" s="181" t="s">
        <v>146</v>
      </c>
      <c r="E213" s="182" t="s">
        <v>591</v>
      </c>
      <c r="F213" s="182">
        <v>137.5</v>
      </c>
      <c r="G213" s="183"/>
      <c r="H213" s="183">
        <v>138.5</v>
      </c>
      <c r="I213" s="183">
        <v>190</v>
      </c>
      <c r="J213" s="184" t="s">
        <v>808</v>
      </c>
      <c r="K213" s="185">
        <f t="shared" si="26"/>
        <v>1</v>
      </c>
      <c r="L213" s="186">
        <f t="shared" si="27"/>
        <v>7.2727272727272727E-3</v>
      </c>
      <c r="M213" s="182" t="s">
        <v>612</v>
      </c>
      <c r="N213" s="180">
        <v>44432</v>
      </c>
      <c r="O213" s="1"/>
      <c r="P213" s="1"/>
      <c r="Q213" s="246"/>
      <c r="R213" s="1"/>
      <c r="S213" s="6" t="s">
        <v>782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7">
        <v>146</v>
      </c>
      <c r="B214" s="188">
        <v>43731</v>
      </c>
      <c r="C214" s="188"/>
      <c r="D214" s="189" t="s">
        <v>437</v>
      </c>
      <c r="E214" s="190" t="s">
        <v>591</v>
      </c>
      <c r="F214" s="190">
        <v>235</v>
      </c>
      <c r="G214" s="190"/>
      <c r="H214" s="190">
        <v>295</v>
      </c>
      <c r="I214" s="192">
        <v>296</v>
      </c>
      <c r="J214" s="162" t="s">
        <v>809</v>
      </c>
      <c r="K214" s="163">
        <f t="shared" si="26"/>
        <v>60</v>
      </c>
      <c r="L214" s="164">
        <f t="shared" si="27"/>
        <v>0.25531914893617019</v>
      </c>
      <c r="M214" s="159" t="s">
        <v>594</v>
      </c>
      <c r="N214" s="165">
        <v>43844</v>
      </c>
      <c r="O214" s="1"/>
      <c r="P214" s="1"/>
      <c r="Q214" s="246"/>
      <c r="R214" s="1"/>
      <c r="S214" s="6" t="s">
        <v>786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7">
        <v>147</v>
      </c>
      <c r="B215" s="188">
        <v>43752</v>
      </c>
      <c r="C215" s="188"/>
      <c r="D215" s="189" t="s">
        <v>810</v>
      </c>
      <c r="E215" s="190" t="s">
        <v>591</v>
      </c>
      <c r="F215" s="190">
        <v>277.5</v>
      </c>
      <c r="G215" s="190"/>
      <c r="H215" s="190">
        <v>333</v>
      </c>
      <c r="I215" s="192">
        <v>333</v>
      </c>
      <c r="J215" s="162" t="s">
        <v>811</v>
      </c>
      <c r="K215" s="163">
        <f t="shared" si="26"/>
        <v>55.5</v>
      </c>
      <c r="L215" s="164">
        <f t="shared" si="27"/>
        <v>0.2</v>
      </c>
      <c r="M215" s="159" t="s">
        <v>594</v>
      </c>
      <c r="N215" s="165">
        <v>43846</v>
      </c>
      <c r="O215" s="1"/>
      <c r="P215" s="1"/>
      <c r="Q215" s="246"/>
      <c r="R215" s="1"/>
      <c r="S215" s="6" t="s">
        <v>782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7">
        <v>148</v>
      </c>
      <c r="B216" s="188">
        <v>43752</v>
      </c>
      <c r="C216" s="188"/>
      <c r="D216" s="189" t="s">
        <v>812</v>
      </c>
      <c r="E216" s="190" t="s">
        <v>591</v>
      </c>
      <c r="F216" s="190">
        <v>930</v>
      </c>
      <c r="G216" s="190"/>
      <c r="H216" s="190">
        <v>1165</v>
      </c>
      <c r="I216" s="192">
        <v>1200</v>
      </c>
      <c r="J216" s="162" t="s">
        <v>813</v>
      </c>
      <c r="K216" s="163">
        <f t="shared" si="26"/>
        <v>235</v>
      </c>
      <c r="L216" s="164">
        <f t="shared" si="27"/>
        <v>0.25268817204301075</v>
      </c>
      <c r="M216" s="159" t="s">
        <v>594</v>
      </c>
      <c r="N216" s="165">
        <v>43847</v>
      </c>
      <c r="O216" s="1"/>
      <c r="P216" s="1"/>
      <c r="Q216" s="246"/>
      <c r="R216" s="1"/>
      <c r="S216" s="6" t="s">
        <v>786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7">
        <v>149</v>
      </c>
      <c r="B217" s="188">
        <v>43753</v>
      </c>
      <c r="C217" s="188"/>
      <c r="D217" s="189" t="s">
        <v>814</v>
      </c>
      <c r="E217" s="190" t="s">
        <v>591</v>
      </c>
      <c r="F217" s="160">
        <v>111</v>
      </c>
      <c r="G217" s="190"/>
      <c r="H217" s="190">
        <v>141</v>
      </c>
      <c r="I217" s="192">
        <v>141</v>
      </c>
      <c r="J217" s="162" t="s">
        <v>815</v>
      </c>
      <c r="K217" s="163">
        <f t="shared" si="26"/>
        <v>30</v>
      </c>
      <c r="L217" s="164">
        <f t="shared" si="27"/>
        <v>0.27027027027027029</v>
      </c>
      <c r="M217" s="159" t="s">
        <v>594</v>
      </c>
      <c r="N217" s="165">
        <v>44328</v>
      </c>
      <c r="O217" s="1"/>
      <c r="P217" s="1"/>
      <c r="Q217" s="246"/>
      <c r="R217" s="1"/>
      <c r="S217" s="6" t="s">
        <v>786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7">
        <v>150</v>
      </c>
      <c r="B218" s="188">
        <v>43753</v>
      </c>
      <c r="C218" s="188"/>
      <c r="D218" s="189" t="s">
        <v>816</v>
      </c>
      <c r="E218" s="190" t="s">
        <v>591</v>
      </c>
      <c r="F218" s="160">
        <v>296</v>
      </c>
      <c r="G218" s="190"/>
      <c r="H218" s="190">
        <v>370</v>
      </c>
      <c r="I218" s="192">
        <v>370</v>
      </c>
      <c r="J218" s="162" t="s">
        <v>679</v>
      </c>
      <c r="K218" s="163">
        <f t="shared" si="26"/>
        <v>74</v>
      </c>
      <c r="L218" s="164">
        <f t="shared" si="27"/>
        <v>0.25</v>
      </c>
      <c r="M218" s="159" t="s">
        <v>594</v>
      </c>
      <c r="N218" s="165">
        <v>43853</v>
      </c>
      <c r="O218" s="1"/>
      <c r="P218" s="1"/>
      <c r="Q218" s="246"/>
      <c r="R218" s="1"/>
      <c r="S218" s="6" t="s">
        <v>786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7">
        <v>151</v>
      </c>
      <c r="B219" s="188">
        <v>43754</v>
      </c>
      <c r="C219" s="188"/>
      <c r="D219" s="189" t="s">
        <v>817</v>
      </c>
      <c r="E219" s="190" t="s">
        <v>591</v>
      </c>
      <c r="F219" s="160">
        <v>300</v>
      </c>
      <c r="G219" s="190"/>
      <c r="H219" s="190">
        <v>382.5</v>
      </c>
      <c r="I219" s="192">
        <v>344</v>
      </c>
      <c r="J219" s="162" t="s">
        <v>818</v>
      </c>
      <c r="K219" s="163">
        <f t="shared" si="26"/>
        <v>82.5</v>
      </c>
      <c r="L219" s="164">
        <f t="shared" si="27"/>
        <v>0.27500000000000002</v>
      </c>
      <c r="M219" s="159" t="s">
        <v>594</v>
      </c>
      <c r="N219" s="165">
        <v>44238</v>
      </c>
      <c r="O219" s="1"/>
      <c r="P219" s="1"/>
      <c r="Q219" s="246"/>
      <c r="R219" s="1"/>
      <c r="S219" s="6" t="s">
        <v>786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7">
        <v>152</v>
      </c>
      <c r="B220" s="188">
        <v>43832</v>
      </c>
      <c r="C220" s="188"/>
      <c r="D220" s="189" t="s">
        <v>819</v>
      </c>
      <c r="E220" s="190" t="s">
        <v>591</v>
      </c>
      <c r="F220" s="160">
        <v>495</v>
      </c>
      <c r="G220" s="190"/>
      <c r="H220" s="190">
        <v>595</v>
      </c>
      <c r="I220" s="192">
        <v>590</v>
      </c>
      <c r="J220" s="162" t="s">
        <v>615</v>
      </c>
      <c r="K220" s="163">
        <f t="shared" si="26"/>
        <v>100</v>
      </c>
      <c r="L220" s="164">
        <f t="shared" si="27"/>
        <v>0.20202020202020202</v>
      </c>
      <c r="M220" s="159" t="s">
        <v>594</v>
      </c>
      <c r="N220" s="165">
        <v>44589</v>
      </c>
      <c r="O220" s="1"/>
      <c r="P220" s="1"/>
      <c r="Q220" s="246"/>
      <c r="R220" s="1"/>
      <c r="S220" s="6" t="s">
        <v>786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7">
        <v>153</v>
      </c>
      <c r="B221" s="188">
        <v>43966</v>
      </c>
      <c r="C221" s="188"/>
      <c r="D221" s="189" t="s">
        <v>76</v>
      </c>
      <c r="E221" s="190" t="s">
        <v>591</v>
      </c>
      <c r="F221" s="160">
        <v>67.5</v>
      </c>
      <c r="G221" s="190"/>
      <c r="H221" s="190">
        <v>86</v>
      </c>
      <c r="I221" s="192">
        <v>86</v>
      </c>
      <c r="J221" s="162" t="s">
        <v>820</v>
      </c>
      <c r="K221" s="163">
        <f t="shared" si="26"/>
        <v>18.5</v>
      </c>
      <c r="L221" s="164">
        <f t="shared" si="27"/>
        <v>0.27407407407407408</v>
      </c>
      <c r="M221" s="159" t="s">
        <v>594</v>
      </c>
      <c r="N221" s="165">
        <v>44008</v>
      </c>
      <c r="O221" s="1"/>
      <c r="P221" s="1"/>
      <c r="Q221" s="246"/>
      <c r="R221" s="1"/>
      <c r="S221" s="6" t="s">
        <v>786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7">
        <v>154</v>
      </c>
      <c r="B222" s="188">
        <v>44035</v>
      </c>
      <c r="C222" s="188"/>
      <c r="D222" s="189" t="s">
        <v>488</v>
      </c>
      <c r="E222" s="190" t="s">
        <v>591</v>
      </c>
      <c r="F222" s="160">
        <v>231</v>
      </c>
      <c r="G222" s="190"/>
      <c r="H222" s="190">
        <v>281</v>
      </c>
      <c r="I222" s="192">
        <v>281</v>
      </c>
      <c r="J222" s="162" t="s">
        <v>679</v>
      </c>
      <c r="K222" s="163">
        <f t="shared" si="26"/>
        <v>50</v>
      </c>
      <c r="L222" s="164">
        <f t="shared" si="27"/>
        <v>0.21645021645021645</v>
      </c>
      <c r="M222" s="159" t="s">
        <v>594</v>
      </c>
      <c r="N222" s="165">
        <v>44358</v>
      </c>
      <c r="O222" s="1"/>
      <c r="P222" s="1"/>
      <c r="Q222" s="246"/>
      <c r="R222" s="1"/>
      <c r="S222" s="6" t="s">
        <v>786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7">
        <v>155</v>
      </c>
      <c r="B223" s="188">
        <v>44092</v>
      </c>
      <c r="C223" s="188"/>
      <c r="D223" s="189" t="s">
        <v>144</v>
      </c>
      <c r="E223" s="190" t="s">
        <v>591</v>
      </c>
      <c r="F223" s="190">
        <v>206</v>
      </c>
      <c r="G223" s="190"/>
      <c r="H223" s="190">
        <v>248</v>
      </c>
      <c r="I223" s="192">
        <v>248</v>
      </c>
      <c r="J223" s="162" t="s">
        <v>679</v>
      </c>
      <c r="K223" s="163">
        <f t="shared" si="26"/>
        <v>42</v>
      </c>
      <c r="L223" s="164">
        <f t="shared" si="27"/>
        <v>0.20388349514563106</v>
      </c>
      <c r="M223" s="159" t="s">
        <v>594</v>
      </c>
      <c r="N223" s="165">
        <v>44214</v>
      </c>
      <c r="O223" s="1"/>
      <c r="P223" s="1"/>
      <c r="Q223" s="246"/>
      <c r="R223" s="1"/>
      <c r="S223" s="6" t="s">
        <v>786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7">
        <v>156</v>
      </c>
      <c r="B224" s="188">
        <v>44140</v>
      </c>
      <c r="C224" s="188"/>
      <c r="D224" s="189" t="s">
        <v>144</v>
      </c>
      <c r="E224" s="190" t="s">
        <v>591</v>
      </c>
      <c r="F224" s="190">
        <v>182.5</v>
      </c>
      <c r="G224" s="190"/>
      <c r="H224" s="190">
        <v>248</v>
      </c>
      <c r="I224" s="192">
        <v>248</v>
      </c>
      <c r="J224" s="162" t="s">
        <v>679</v>
      </c>
      <c r="K224" s="163">
        <f t="shared" si="26"/>
        <v>65.5</v>
      </c>
      <c r="L224" s="164">
        <f t="shared" si="27"/>
        <v>0.35890410958904112</v>
      </c>
      <c r="M224" s="159" t="s">
        <v>594</v>
      </c>
      <c r="N224" s="165">
        <v>44214</v>
      </c>
      <c r="O224" s="1"/>
      <c r="P224" s="1"/>
      <c r="Q224" s="246"/>
      <c r="R224" s="1"/>
      <c r="S224" s="6" t="s">
        <v>786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7">
        <v>157</v>
      </c>
      <c r="B225" s="188">
        <v>44140</v>
      </c>
      <c r="C225" s="188"/>
      <c r="D225" s="189" t="s">
        <v>346</v>
      </c>
      <c r="E225" s="190" t="s">
        <v>591</v>
      </c>
      <c r="F225" s="190">
        <v>247.5</v>
      </c>
      <c r="G225" s="190"/>
      <c r="H225" s="190">
        <v>320</v>
      </c>
      <c r="I225" s="192">
        <v>320</v>
      </c>
      <c r="J225" s="162" t="s">
        <v>679</v>
      </c>
      <c r="K225" s="163">
        <f t="shared" si="26"/>
        <v>72.5</v>
      </c>
      <c r="L225" s="164">
        <f t="shared" si="27"/>
        <v>0.29292929292929293</v>
      </c>
      <c r="M225" s="159" t="s">
        <v>594</v>
      </c>
      <c r="N225" s="165">
        <v>44323</v>
      </c>
      <c r="O225" s="1"/>
      <c r="P225" s="1"/>
      <c r="Q225" s="246"/>
      <c r="R225" s="1"/>
      <c r="S225" s="6" t="s">
        <v>786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7">
        <v>158</v>
      </c>
      <c r="B226" s="188">
        <v>44140</v>
      </c>
      <c r="C226" s="188"/>
      <c r="D226" s="189" t="s">
        <v>203</v>
      </c>
      <c r="E226" s="190" t="s">
        <v>591</v>
      </c>
      <c r="F226" s="160">
        <v>925</v>
      </c>
      <c r="G226" s="190"/>
      <c r="H226" s="190">
        <v>1095</v>
      </c>
      <c r="I226" s="192">
        <v>1093</v>
      </c>
      <c r="J226" s="162" t="s">
        <v>821</v>
      </c>
      <c r="K226" s="163">
        <f t="shared" si="26"/>
        <v>170</v>
      </c>
      <c r="L226" s="164">
        <f t="shared" si="27"/>
        <v>0.18378378378378379</v>
      </c>
      <c r="M226" s="159" t="s">
        <v>594</v>
      </c>
      <c r="N226" s="165">
        <v>44201</v>
      </c>
      <c r="O226" s="1"/>
      <c r="P226" s="1"/>
      <c r="Q226" s="246"/>
      <c r="R226" s="1"/>
      <c r="S226" s="6" t="s">
        <v>786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7">
        <v>159</v>
      </c>
      <c r="B227" s="188">
        <v>44140</v>
      </c>
      <c r="C227" s="188"/>
      <c r="D227" s="189" t="s">
        <v>364</v>
      </c>
      <c r="E227" s="190" t="s">
        <v>591</v>
      </c>
      <c r="F227" s="160">
        <v>332.5</v>
      </c>
      <c r="G227" s="190"/>
      <c r="H227" s="190">
        <v>393</v>
      </c>
      <c r="I227" s="192">
        <v>406</v>
      </c>
      <c r="J227" s="162" t="s">
        <v>822</v>
      </c>
      <c r="K227" s="163">
        <f t="shared" si="26"/>
        <v>60.5</v>
      </c>
      <c r="L227" s="164">
        <f t="shared" si="27"/>
        <v>0.18195488721804512</v>
      </c>
      <c r="M227" s="159" t="s">
        <v>594</v>
      </c>
      <c r="N227" s="165">
        <v>44256</v>
      </c>
      <c r="O227" s="1"/>
      <c r="P227" s="1"/>
      <c r="Q227" s="246"/>
      <c r="R227" s="1"/>
      <c r="S227" s="6" t="s">
        <v>786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7">
        <v>160</v>
      </c>
      <c r="B228" s="188">
        <v>44141</v>
      </c>
      <c r="C228" s="188"/>
      <c r="D228" s="189" t="s">
        <v>488</v>
      </c>
      <c r="E228" s="190" t="s">
        <v>591</v>
      </c>
      <c r="F228" s="160">
        <v>231</v>
      </c>
      <c r="G228" s="190"/>
      <c r="H228" s="190">
        <v>281</v>
      </c>
      <c r="I228" s="192">
        <v>281</v>
      </c>
      <c r="J228" s="162" t="s">
        <v>679</v>
      </c>
      <c r="K228" s="163">
        <f t="shared" si="26"/>
        <v>50</v>
      </c>
      <c r="L228" s="164">
        <f t="shared" si="27"/>
        <v>0.21645021645021645</v>
      </c>
      <c r="M228" s="159" t="s">
        <v>594</v>
      </c>
      <c r="N228" s="165">
        <v>44358</v>
      </c>
      <c r="O228" s="1"/>
      <c r="P228" s="1"/>
      <c r="Q228" s="246"/>
      <c r="R228" s="1"/>
      <c r="S228" s="6" t="s">
        <v>786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7">
        <v>161</v>
      </c>
      <c r="B229" s="188">
        <v>44187</v>
      </c>
      <c r="C229" s="188"/>
      <c r="D229" s="189" t="s">
        <v>823</v>
      </c>
      <c r="E229" s="190" t="s">
        <v>591</v>
      </c>
      <c r="F229" s="160">
        <v>190</v>
      </c>
      <c r="G229" s="190"/>
      <c r="H229" s="190">
        <v>239</v>
      </c>
      <c r="I229" s="192">
        <v>239</v>
      </c>
      <c r="J229" s="162" t="s">
        <v>824</v>
      </c>
      <c r="K229" s="163">
        <f t="shared" si="26"/>
        <v>49</v>
      </c>
      <c r="L229" s="164">
        <f t="shared" si="27"/>
        <v>0.25789473684210529</v>
      </c>
      <c r="M229" s="159" t="s">
        <v>594</v>
      </c>
      <c r="N229" s="165">
        <v>44844</v>
      </c>
      <c r="O229" s="1"/>
      <c r="P229" s="1"/>
      <c r="Q229" s="246"/>
      <c r="R229" s="1"/>
      <c r="S229" s="6" t="s">
        <v>786</v>
      </c>
    </row>
    <row r="230" spans="1:27" ht="12.75" customHeight="1">
      <c r="A230" s="187">
        <v>162</v>
      </c>
      <c r="B230" s="188">
        <v>44258</v>
      </c>
      <c r="C230" s="188"/>
      <c r="D230" s="189" t="s">
        <v>819</v>
      </c>
      <c r="E230" s="190" t="s">
        <v>591</v>
      </c>
      <c r="F230" s="160">
        <v>495</v>
      </c>
      <c r="G230" s="190"/>
      <c r="H230" s="190">
        <v>595</v>
      </c>
      <c r="I230" s="192">
        <v>590</v>
      </c>
      <c r="J230" s="162" t="s">
        <v>615</v>
      </c>
      <c r="K230" s="163">
        <f t="shared" si="26"/>
        <v>100</v>
      </c>
      <c r="L230" s="164">
        <f t="shared" si="27"/>
        <v>0.20202020202020202</v>
      </c>
      <c r="M230" s="159" t="s">
        <v>594</v>
      </c>
      <c r="N230" s="165">
        <v>44589</v>
      </c>
      <c r="O230" s="1"/>
      <c r="P230" s="1"/>
      <c r="Q230" s="246"/>
      <c r="S230" s="6" t="s">
        <v>786</v>
      </c>
    </row>
    <row r="231" spans="1:27" ht="12.75" customHeight="1">
      <c r="A231" s="187">
        <v>163</v>
      </c>
      <c r="B231" s="188">
        <v>44274</v>
      </c>
      <c r="C231" s="188"/>
      <c r="D231" s="189" t="s">
        <v>364</v>
      </c>
      <c r="E231" s="190" t="s">
        <v>591</v>
      </c>
      <c r="F231" s="160">
        <v>355</v>
      </c>
      <c r="G231" s="190"/>
      <c r="H231" s="190">
        <v>422.5</v>
      </c>
      <c r="I231" s="192">
        <v>420</v>
      </c>
      <c r="J231" s="162" t="s">
        <v>825</v>
      </c>
      <c r="K231" s="163">
        <f t="shared" si="26"/>
        <v>67.5</v>
      </c>
      <c r="L231" s="164">
        <f t="shared" si="27"/>
        <v>0.19014084507042253</v>
      </c>
      <c r="M231" s="159" t="s">
        <v>594</v>
      </c>
      <c r="N231" s="165">
        <v>44361</v>
      </c>
      <c r="O231" s="1"/>
      <c r="S231" s="205" t="s">
        <v>786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7">
        <v>164</v>
      </c>
      <c r="B232" s="188">
        <v>44295</v>
      </c>
      <c r="C232" s="188"/>
      <c r="D232" s="189" t="s">
        <v>326</v>
      </c>
      <c r="E232" s="190" t="s">
        <v>591</v>
      </c>
      <c r="F232" s="160">
        <v>555</v>
      </c>
      <c r="G232" s="190"/>
      <c r="H232" s="190">
        <v>663</v>
      </c>
      <c r="I232" s="192">
        <v>663</v>
      </c>
      <c r="J232" s="162" t="s">
        <v>826</v>
      </c>
      <c r="K232" s="163">
        <f t="shared" si="26"/>
        <v>108</v>
      </c>
      <c r="L232" s="164">
        <f t="shared" si="27"/>
        <v>0.19459459459459461</v>
      </c>
      <c r="M232" s="159" t="s">
        <v>594</v>
      </c>
      <c r="N232" s="165">
        <v>44321</v>
      </c>
      <c r="O232" s="1"/>
      <c r="P232" s="1"/>
      <c r="Q232" s="246"/>
      <c r="R232" s="1"/>
      <c r="S232" s="205" t="s">
        <v>786</v>
      </c>
    </row>
    <row r="233" spans="1:27" ht="12.75" customHeight="1">
      <c r="A233" s="187">
        <v>165</v>
      </c>
      <c r="B233" s="188">
        <v>44308</v>
      </c>
      <c r="C233" s="188"/>
      <c r="D233" s="189" t="s">
        <v>790</v>
      </c>
      <c r="E233" s="190" t="s">
        <v>591</v>
      </c>
      <c r="F233" s="160">
        <v>126.5</v>
      </c>
      <c r="G233" s="190"/>
      <c r="H233" s="190">
        <v>155</v>
      </c>
      <c r="I233" s="192">
        <v>155</v>
      </c>
      <c r="J233" s="162" t="s">
        <v>679</v>
      </c>
      <c r="K233" s="163">
        <f t="shared" si="26"/>
        <v>28.5</v>
      </c>
      <c r="L233" s="164">
        <f t="shared" si="27"/>
        <v>0.22529644268774704</v>
      </c>
      <c r="M233" s="159" t="s">
        <v>594</v>
      </c>
      <c r="N233" s="165">
        <v>44362</v>
      </c>
      <c r="O233" s="1"/>
      <c r="S233" s="205" t="s">
        <v>786</v>
      </c>
    </row>
    <row r="234" spans="1:27" ht="12.75" customHeight="1">
      <c r="A234" s="166">
        <v>166</v>
      </c>
      <c r="B234" s="197">
        <v>44368</v>
      </c>
      <c r="C234" s="197"/>
      <c r="D234" s="168" t="s">
        <v>827</v>
      </c>
      <c r="E234" s="170" t="s">
        <v>591</v>
      </c>
      <c r="F234" s="198">
        <v>287.5</v>
      </c>
      <c r="G234" s="170"/>
      <c r="H234" s="170">
        <v>245</v>
      </c>
      <c r="I234" s="171">
        <v>344</v>
      </c>
      <c r="J234" s="172" t="s">
        <v>828</v>
      </c>
      <c r="K234" s="173">
        <f t="shared" si="26"/>
        <v>-42.5</v>
      </c>
      <c r="L234" s="174">
        <f t="shared" si="27"/>
        <v>-0.14782608695652175</v>
      </c>
      <c r="M234" s="170" t="s">
        <v>604</v>
      </c>
      <c r="N234" s="167">
        <v>44508</v>
      </c>
      <c r="O234" s="1"/>
      <c r="S234" s="205" t="s">
        <v>786</v>
      </c>
    </row>
    <row r="235" spans="1:27" ht="12.75" customHeight="1">
      <c r="A235" s="187">
        <v>167</v>
      </c>
      <c r="B235" s="188">
        <v>44368</v>
      </c>
      <c r="C235" s="188"/>
      <c r="D235" s="189" t="s">
        <v>488</v>
      </c>
      <c r="E235" s="190" t="s">
        <v>591</v>
      </c>
      <c r="F235" s="160">
        <v>241</v>
      </c>
      <c r="G235" s="190"/>
      <c r="H235" s="190">
        <v>298</v>
      </c>
      <c r="I235" s="192">
        <v>320</v>
      </c>
      <c r="J235" s="162" t="s">
        <v>679</v>
      </c>
      <c r="K235" s="163">
        <f t="shared" si="26"/>
        <v>57</v>
      </c>
      <c r="L235" s="164">
        <f t="shared" si="27"/>
        <v>0.23651452282157676</v>
      </c>
      <c r="M235" s="159" t="s">
        <v>594</v>
      </c>
      <c r="N235" s="165">
        <v>44802</v>
      </c>
      <c r="O235" s="37"/>
      <c r="S235" s="205" t="s">
        <v>786</v>
      </c>
    </row>
    <row r="236" spans="1:27" ht="12.75" customHeight="1">
      <c r="A236" s="187">
        <v>168</v>
      </c>
      <c r="B236" s="188">
        <v>44406</v>
      </c>
      <c r="C236" s="188"/>
      <c r="D236" s="189" t="s">
        <v>790</v>
      </c>
      <c r="E236" s="190" t="s">
        <v>591</v>
      </c>
      <c r="F236" s="160">
        <v>162.5</v>
      </c>
      <c r="G236" s="190"/>
      <c r="H236" s="190">
        <v>200</v>
      </c>
      <c r="I236" s="192">
        <v>200</v>
      </c>
      <c r="J236" s="162" t="s">
        <v>679</v>
      </c>
      <c r="K236" s="163">
        <f t="shared" si="26"/>
        <v>37.5</v>
      </c>
      <c r="L236" s="164">
        <f t="shared" si="27"/>
        <v>0.23076923076923078</v>
      </c>
      <c r="M236" s="159" t="s">
        <v>594</v>
      </c>
      <c r="N236" s="165">
        <v>44802</v>
      </c>
      <c r="O236" s="1"/>
      <c r="S236" s="205" t="s">
        <v>786</v>
      </c>
    </row>
    <row r="237" spans="1:27" ht="12.75" customHeight="1">
      <c r="A237" s="187">
        <v>169</v>
      </c>
      <c r="B237" s="188">
        <v>44462</v>
      </c>
      <c r="C237" s="188"/>
      <c r="D237" s="189" t="s">
        <v>445</v>
      </c>
      <c r="E237" s="190" t="s">
        <v>591</v>
      </c>
      <c r="F237" s="160">
        <v>1235</v>
      </c>
      <c r="G237" s="190"/>
      <c r="H237" s="190">
        <v>1505</v>
      </c>
      <c r="I237" s="192">
        <v>1500</v>
      </c>
      <c r="J237" s="162" t="s">
        <v>679</v>
      </c>
      <c r="K237" s="163">
        <f t="shared" si="26"/>
        <v>270</v>
      </c>
      <c r="L237" s="164">
        <f t="shared" si="27"/>
        <v>0.21862348178137653</v>
      </c>
      <c r="M237" s="159" t="s">
        <v>594</v>
      </c>
      <c r="N237" s="165">
        <v>44564</v>
      </c>
      <c r="O237" s="1"/>
      <c r="S237" s="205" t="s">
        <v>786</v>
      </c>
    </row>
    <row r="238" spans="1:27" ht="12.75" customHeight="1">
      <c r="A238" s="206">
        <v>170</v>
      </c>
      <c r="B238" s="207">
        <v>44480</v>
      </c>
      <c r="C238" s="207"/>
      <c r="D238" s="208" t="s">
        <v>829</v>
      </c>
      <c r="E238" s="209" t="s">
        <v>591</v>
      </c>
      <c r="F238" s="55">
        <v>58.75</v>
      </c>
      <c r="G238" s="209"/>
      <c r="H238" s="210"/>
      <c r="I238" s="51"/>
      <c r="J238" s="211" t="s">
        <v>592</v>
      </c>
      <c r="K238" s="206"/>
      <c r="L238" s="207"/>
      <c r="M238" s="207"/>
      <c r="N238" s="208"/>
      <c r="O238" s="37"/>
      <c r="S238" s="205" t="s">
        <v>786</v>
      </c>
    </row>
    <row r="239" spans="1:27" ht="12.75" customHeight="1">
      <c r="A239" s="212">
        <v>171</v>
      </c>
      <c r="B239" s="213">
        <v>44481</v>
      </c>
      <c r="C239" s="213"/>
      <c r="D239" s="214" t="s">
        <v>278</v>
      </c>
      <c r="E239" s="51" t="s">
        <v>591</v>
      </c>
      <c r="F239" s="215" t="s">
        <v>830</v>
      </c>
      <c r="G239" s="51"/>
      <c r="H239" s="51"/>
      <c r="I239" s="51">
        <v>380</v>
      </c>
      <c r="J239" s="216" t="s">
        <v>592</v>
      </c>
      <c r="K239" s="212"/>
      <c r="L239" s="213"/>
      <c r="M239" s="213"/>
      <c r="N239" s="214"/>
      <c r="O239" s="37"/>
      <c r="S239" s="205" t="s">
        <v>786</v>
      </c>
    </row>
    <row r="240" spans="1:27" ht="12.75" customHeight="1">
      <c r="A240" s="187">
        <v>172</v>
      </c>
      <c r="B240" s="188">
        <v>44481</v>
      </c>
      <c r="C240" s="188"/>
      <c r="D240" s="189" t="s">
        <v>831</v>
      </c>
      <c r="E240" s="190" t="s">
        <v>591</v>
      </c>
      <c r="F240" s="160">
        <v>45.5</v>
      </c>
      <c r="G240" s="190"/>
      <c r="H240" s="190">
        <v>56.5</v>
      </c>
      <c r="I240" s="192">
        <v>56</v>
      </c>
      <c r="J240" s="162" t="s">
        <v>679</v>
      </c>
      <c r="K240" s="163">
        <f t="shared" ref="K240:K241" si="28">H240-F240</f>
        <v>11</v>
      </c>
      <c r="L240" s="164">
        <f t="shared" ref="L240:L241" si="29">K240/F240</f>
        <v>0.24175824175824176</v>
      </c>
      <c r="M240" s="159" t="s">
        <v>594</v>
      </c>
      <c r="N240" s="165">
        <v>44881</v>
      </c>
      <c r="O240" s="37"/>
      <c r="S240" s="205"/>
    </row>
    <row r="241" spans="1:39" ht="12.75" customHeight="1">
      <c r="A241" s="187">
        <v>173</v>
      </c>
      <c r="B241" s="188">
        <v>44551</v>
      </c>
      <c r="C241" s="188"/>
      <c r="D241" s="189" t="s">
        <v>131</v>
      </c>
      <c r="E241" s="190" t="s">
        <v>591</v>
      </c>
      <c r="F241" s="160">
        <v>2300</v>
      </c>
      <c r="G241" s="190"/>
      <c r="H241" s="190">
        <f>(2820+2200)/2</f>
        <v>2510</v>
      </c>
      <c r="I241" s="192">
        <v>3000</v>
      </c>
      <c r="J241" s="162" t="s">
        <v>832</v>
      </c>
      <c r="K241" s="163">
        <f t="shared" si="28"/>
        <v>210</v>
      </c>
      <c r="L241" s="164">
        <f t="shared" si="29"/>
        <v>9.1304347826086957E-2</v>
      </c>
      <c r="M241" s="159" t="s">
        <v>594</v>
      </c>
      <c r="N241" s="165">
        <v>44649</v>
      </c>
      <c r="O241" s="1"/>
      <c r="S241" s="205"/>
    </row>
    <row r="242" spans="1:39" ht="12.75" customHeight="1">
      <c r="A242" s="187">
        <v>174</v>
      </c>
      <c r="B242" s="188">
        <v>44606</v>
      </c>
      <c r="C242" s="188"/>
      <c r="D242" s="189" t="s">
        <v>435</v>
      </c>
      <c r="E242" s="190" t="s">
        <v>591</v>
      </c>
      <c r="F242" s="160">
        <v>635</v>
      </c>
      <c r="G242" s="190"/>
      <c r="H242" s="190">
        <v>700</v>
      </c>
      <c r="I242" s="192">
        <v>764</v>
      </c>
      <c r="J242" s="162" t="s">
        <v>866</v>
      </c>
      <c r="K242" s="163">
        <f t="shared" ref="K242" si="30">H242-F242</f>
        <v>65</v>
      </c>
      <c r="L242" s="164">
        <f t="shared" ref="L242" si="31">K242/F242</f>
        <v>0.10236220472440945</v>
      </c>
      <c r="M242" s="159" t="s">
        <v>594</v>
      </c>
      <c r="N242" s="165">
        <v>45159</v>
      </c>
      <c r="O242" s="37"/>
      <c r="S242" s="205"/>
    </row>
    <row r="243" spans="1:39" ht="12.75" customHeight="1">
      <c r="A243" s="187">
        <v>175</v>
      </c>
      <c r="B243" s="188">
        <v>44613</v>
      </c>
      <c r="C243" s="188"/>
      <c r="D243" s="189" t="s">
        <v>445</v>
      </c>
      <c r="E243" s="190" t="s">
        <v>591</v>
      </c>
      <c r="F243" s="160">
        <v>1255</v>
      </c>
      <c r="G243" s="190"/>
      <c r="H243" s="190">
        <v>1515</v>
      </c>
      <c r="I243" s="192">
        <v>1510</v>
      </c>
      <c r="J243" s="162" t="s">
        <v>679</v>
      </c>
      <c r="K243" s="163">
        <f>H243-F243</f>
        <v>260</v>
      </c>
      <c r="L243" s="164">
        <f>K243/F243</f>
        <v>0.20717131474103587</v>
      </c>
      <c r="M243" s="159" t="s">
        <v>594</v>
      </c>
      <c r="N243" s="165">
        <v>44834</v>
      </c>
      <c r="O243" s="37"/>
      <c r="S243" s="205"/>
    </row>
    <row r="244" spans="1:39" ht="12.75" customHeight="1">
      <c r="A244">
        <v>176</v>
      </c>
      <c r="B244" s="213">
        <v>44670</v>
      </c>
      <c r="C244" s="213"/>
      <c r="D244" s="53" t="s">
        <v>551</v>
      </c>
      <c r="E244" s="217" t="s">
        <v>591</v>
      </c>
      <c r="F244" s="51" t="s">
        <v>833</v>
      </c>
      <c r="G244" s="51"/>
      <c r="H244" s="51"/>
      <c r="I244" s="51">
        <v>553</v>
      </c>
      <c r="J244" s="51" t="s">
        <v>592</v>
      </c>
      <c r="K244" s="51"/>
      <c r="L244" s="51"/>
      <c r="M244" s="51"/>
      <c r="N244" s="51"/>
      <c r="O244" s="37"/>
      <c r="S244" s="205"/>
    </row>
    <row r="245" spans="1:39" ht="12.75" customHeight="1">
      <c r="A245" s="187">
        <v>177</v>
      </c>
      <c r="B245" s="188">
        <v>44746</v>
      </c>
      <c r="C245" s="188"/>
      <c r="D245" s="189" t="s">
        <v>834</v>
      </c>
      <c r="E245" s="190" t="s">
        <v>591</v>
      </c>
      <c r="F245" s="160">
        <v>207.5</v>
      </c>
      <c r="G245" s="190"/>
      <c r="H245" s="190">
        <v>254</v>
      </c>
      <c r="I245" s="192">
        <v>254</v>
      </c>
      <c r="J245" s="162" t="s">
        <v>679</v>
      </c>
      <c r="K245" s="163">
        <f t="shared" ref="K245:K247" si="32">H245-F245</f>
        <v>46.5</v>
      </c>
      <c r="L245" s="164">
        <f t="shared" ref="L245:L247" si="33">K245/F245</f>
        <v>0.22409638554216868</v>
      </c>
      <c r="M245" s="159" t="s">
        <v>594</v>
      </c>
      <c r="N245" s="165">
        <v>44792</v>
      </c>
      <c r="O245" s="1"/>
      <c r="S245" s="205"/>
    </row>
    <row r="246" spans="1:39" ht="12.75" customHeight="1">
      <c r="A246" s="187">
        <v>178</v>
      </c>
      <c r="B246" s="188">
        <v>44775</v>
      </c>
      <c r="C246" s="188"/>
      <c r="D246" s="189" t="s">
        <v>490</v>
      </c>
      <c r="E246" s="190" t="s">
        <v>591</v>
      </c>
      <c r="F246" s="160">
        <v>31.25</v>
      </c>
      <c r="G246" s="190"/>
      <c r="H246" s="190">
        <v>38.75</v>
      </c>
      <c r="I246" s="192">
        <v>38</v>
      </c>
      <c r="J246" s="162" t="s">
        <v>679</v>
      </c>
      <c r="K246" s="163">
        <f t="shared" si="32"/>
        <v>7.5</v>
      </c>
      <c r="L246" s="164">
        <f t="shared" si="33"/>
        <v>0.24</v>
      </c>
      <c r="M246" s="159" t="s">
        <v>594</v>
      </c>
      <c r="N246" s="165">
        <v>44844</v>
      </c>
      <c r="O246" s="37"/>
      <c r="S246" s="55"/>
    </row>
    <row r="247" spans="1:39" ht="12.75" customHeight="1">
      <c r="A247" s="187">
        <v>179</v>
      </c>
      <c r="B247" s="188">
        <v>44841</v>
      </c>
      <c r="C247" s="188"/>
      <c r="D247" s="189" t="s">
        <v>835</v>
      </c>
      <c r="E247" s="190" t="s">
        <v>591</v>
      </c>
      <c r="F247" s="160">
        <v>665</v>
      </c>
      <c r="G247" s="190"/>
      <c r="H247" s="190">
        <v>807.5</v>
      </c>
      <c r="I247" s="192">
        <v>840</v>
      </c>
      <c r="J247" s="162" t="s">
        <v>832</v>
      </c>
      <c r="K247" s="163">
        <f t="shared" si="32"/>
        <v>142.5</v>
      </c>
      <c r="L247" s="164">
        <f t="shared" si="33"/>
        <v>0.21428571428571427</v>
      </c>
      <c r="M247" s="159" t="s">
        <v>594</v>
      </c>
      <c r="N247" s="165">
        <v>45097</v>
      </c>
      <c r="O247" s="37"/>
      <c r="S247" s="55"/>
    </row>
    <row r="248" spans="1:39" ht="12.75" customHeight="1">
      <c r="A248" s="187">
        <v>180</v>
      </c>
      <c r="B248" s="188">
        <v>44844</v>
      </c>
      <c r="C248" s="188"/>
      <c r="D248" s="189" t="s">
        <v>437</v>
      </c>
      <c r="E248" s="190" t="s">
        <v>591</v>
      </c>
      <c r="F248" s="160">
        <v>227.5</v>
      </c>
      <c r="G248" s="190"/>
      <c r="H248" s="190">
        <v>270</v>
      </c>
      <c r="I248" s="192">
        <v>291</v>
      </c>
      <c r="J248" s="162" t="s">
        <v>868</v>
      </c>
      <c r="K248" s="163">
        <f t="shared" ref="K248" si="34">H248-F248</f>
        <v>42.5</v>
      </c>
      <c r="L248" s="164">
        <f t="shared" ref="L248" si="35">K248/F248</f>
        <v>0.18681318681318682</v>
      </c>
      <c r="M248" s="159" t="s">
        <v>594</v>
      </c>
      <c r="N248" s="165">
        <v>45160</v>
      </c>
      <c r="O248" s="37"/>
      <c r="R248" s="37"/>
      <c r="S248" s="55"/>
    </row>
    <row r="249" spans="1:39" ht="12.75" customHeight="1">
      <c r="A249" s="187">
        <v>181</v>
      </c>
      <c r="B249" s="188">
        <v>44845</v>
      </c>
      <c r="C249" s="188"/>
      <c r="D249" s="189" t="s">
        <v>435</v>
      </c>
      <c r="E249" s="190" t="s">
        <v>591</v>
      </c>
      <c r="F249" s="160">
        <v>555</v>
      </c>
      <c r="G249" s="190"/>
      <c r="H249" s="190">
        <v>700</v>
      </c>
      <c r="I249" s="192">
        <v>765</v>
      </c>
      <c r="J249" s="162" t="s">
        <v>867</v>
      </c>
      <c r="K249" s="163">
        <f t="shared" ref="K249" si="36">H249-F249</f>
        <v>145</v>
      </c>
      <c r="L249" s="164">
        <f t="shared" ref="L249" si="37">K249/F249</f>
        <v>0.26126126126126126</v>
      </c>
      <c r="M249" s="159" t="s">
        <v>594</v>
      </c>
      <c r="N249" s="165">
        <v>45159</v>
      </c>
      <c r="O249" s="37"/>
      <c r="R249" s="37"/>
      <c r="S249" s="55"/>
    </row>
    <row r="250" spans="1:39" ht="12.75" customHeight="1">
      <c r="A250" s="187">
        <v>182</v>
      </c>
      <c r="B250" s="188">
        <v>44981</v>
      </c>
      <c r="C250" s="188"/>
      <c r="D250" s="189" t="s">
        <v>452</v>
      </c>
      <c r="E250" s="190" t="s">
        <v>591</v>
      </c>
      <c r="F250" s="160">
        <v>1675</v>
      </c>
      <c r="G250" s="190"/>
      <c r="H250" s="190">
        <v>2080</v>
      </c>
      <c r="I250" s="192">
        <v>2080</v>
      </c>
      <c r="J250" s="162" t="s">
        <v>679</v>
      </c>
      <c r="K250" s="163">
        <f>H250-F250</f>
        <v>405</v>
      </c>
      <c r="L250" s="164">
        <f>K250/F250</f>
        <v>0.2417910447761194</v>
      </c>
      <c r="M250" s="159" t="s">
        <v>594</v>
      </c>
      <c r="N250" s="165">
        <v>45119</v>
      </c>
      <c r="O250" s="37"/>
      <c r="S250" s="55" t="s">
        <v>864</v>
      </c>
    </row>
    <row r="251" spans="1:39" ht="12.75" customHeight="1">
      <c r="A251" s="187">
        <v>183</v>
      </c>
      <c r="B251" s="188">
        <v>44986</v>
      </c>
      <c r="C251" s="188"/>
      <c r="D251" s="189" t="s">
        <v>490</v>
      </c>
      <c r="E251" s="190" t="s">
        <v>591</v>
      </c>
      <c r="F251" s="160">
        <v>57.5</v>
      </c>
      <c r="G251" s="190"/>
      <c r="H251" s="190">
        <v>120</v>
      </c>
      <c r="I251" s="192">
        <v>120</v>
      </c>
      <c r="J251" s="162" t="s">
        <v>679</v>
      </c>
      <c r="K251" s="163">
        <f>H251-F251</f>
        <v>62.5</v>
      </c>
      <c r="L251" s="164">
        <f>K251/F251</f>
        <v>1.0869565217391304</v>
      </c>
      <c r="M251" s="159" t="s">
        <v>594</v>
      </c>
      <c r="N251" s="165">
        <v>45049</v>
      </c>
      <c r="O251" s="37"/>
      <c r="S251" s="55" t="s">
        <v>864</v>
      </c>
    </row>
    <row r="252" spans="1:39" ht="12.75" customHeight="1">
      <c r="A252" s="187">
        <v>184</v>
      </c>
      <c r="B252" s="188">
        <v>45008</v>
      </c>
      <c r="C252" s="188"/>
      <c r="D252" s="189" t="s">
        <v>507</v>
      </c>
      <c r="E252" s="190" t="s">
        <v>591</v>
      </c>
      <c r="F252" s="160">
        <v>2765</v>
      </c>
      <c r="G252" s="190"/>
      <c r="H252" s="190">
        <v>3547.5</v>
      </c>
      <c r="I252" s="192">
        <v>3523</v>
      </c>
      <c r="J252" s="162" t="s">
        <v>679</v>
      </c>
      <c r="K252" s="163">
        <f>H252-F252</f>
        <v>782.5</v>
      </c>
      <c r="L252" s="164">
        <f>K252/F252</f>
        <v>0.28300180831826399</v>
      </c>
      <c r="M252" s="159" t="s">
        <v>594</v>
      </c>
      <c r="N252" s="165">
        <v>45177</v>
      </c>
      <c r="O252" s="37"/>
      <c r="S252" s="55" t="s">
        <v>864</v>
      </c>
    </row>
    <row r="253" spans="1:39" ht="12.75" customHeight="1">
      <c r="A253" s="187">
        <v>185</v>
      </c>
      <c r="B253" s="188">
        <v>45027</v>
      </c>
      <c r="C253" s="188"/>
      <c r="D253" s="189" t="s">
        <v>836</v>
      </c>
      <c r="E253" s="190" t="s">
        <v>591</v>
      </c>
      <c r="F253" s="160">
        <v>460</v>
      </c>
      <c r="G253" s="190"/>
      <c r="H253" s="190">
        <v>825</v>
      </c>
      <c r="I253" s="192">
        <v>810</v>
      </c>
      <c r="J253" s="162" t="s">
        <v>679</v>
      </c>
      <c r="K253" s="163">
        <f>H253-F253</f>
        <v>365</v>
      </c>
      <c r="L253" s="164">
        <f>K253/F253</f>
        <v>0.79347826086956519</v>
      </c>
      <c r="M253" s="159" t="s">
        <v>594</v>
      </c>
      <c r="N253" s="165">
        <v>45155</v>
      </c>
      <c r="O253" s="37"/>
      <c r="S253" s="55" t="s">
        <v>864</v>
      </c>
    </row>
    <row r="254" spans="1:39" ht="12.75" customHeight="1">
      <c r="A254" s="212">
        <v>186</v>
      </c>
      <c r="B254" s="213">
        <v>45050</v>
      </c>
      <c r="C254" s="53"/>
      <c r="D254" s="53" t="s">
        <v>42</v>
      </c>
      <c r="E254" s="217" t="s">
        <v>591</v>
      </c>
      <c r="F254" s="51" t="s">
        <v>837</v>
      </c>
      <c r="G254" s="51"/>
      <c r="H254" s="51"/>
      <c r="I254" s="51">
        <v>5040</v>
      </c>
      <c r="J254" s="51" t="s">
        <v>592</v>
      </c>
      <c r="K254" s="51"/>
      <c r="L254" s="51"/>
      <c r="M254" s="51"/>
      <c r="N254" s="51"/>
      <c r="O254" s="37"/>
      <c r="S254" s="55" t="s">
        <v>864</v>
      </c>
    </row>
    <row r="255" spans="1:39" ht="12.75" customHeight="1">
      <c r="A255" s="187">
        <v>187</v>
      </c>
      <c r="B255" s="188">
        <v>45075</v>
      </c>
      <c r="C255" s="188"/>
      <c r="D255" s="189" t="s">
        <v>838</v>
      </c>
      <c r="E255" s="190" t="s">
        <v>591</v>
      </c>
      <c r="F255" s="160">
        <v>585</v>
      </c>
      <c r="G255" s="190"/>
      <c r="H255" s="190">
        <v>732</v>
      </c>
      <c r="I255" s="192">
        <v>732</v>
      </c>
      <c r="J255" s="162" t="s">
        <v>679</v>
      </c>
      <c r="K255" s="163">
        <f>H255-F255</f>
        <v>147</v>
      </c>
      <c r="L255" s="164">
        <f>K255/F255</f>
        <v>0.25128205128205128</v>
      </c>
      <c r="M255" s="159" t="s">
        <v>594</v>
      </c>
      <c r="N255" s="165">
        <v>45152</v>
      </c>
      <c r="O255" s="37"/>
      <c r="R255" s="37"/>
      <c r="S255" s="55" t="s">
        <v>864</v>
      </c>
      <c r="U255" s="37"/>
      <c r="W255" s="37"/>
      <c r="X255" s="55"/>
      <c r="Z255" s="37"/>
      <c r="AB255" s="37"/>
      <c r="AC255" s="55"/>
      <c r="AE255" s="37"/>
      <c r="AG255" s="37"/>
      <c r="AH255" s="55"/>
      <c r="AJ255" s="37"/>
      <c r="AL255" s="37"/>
      <c r="AM255" s="55"/>
    </row>
    <row r="256" spans="1:39" ht="12.75" customHeight="1">
      <c r="A256" s="212">
        <v>188</v>
      </c>
      <c r="B256" s="213">
        <v>45078</v>
      </c>
      <c r="C256" s="53"/>
      <c r="D256" s="53" t="s">
        <v>539</v>
      </c>
      <c r="E256" s="217" t="s">
        <v>591</v>
      </c>
      <c r="F256" s="51" t="s">
        <v>839</v>
      </c>
      <c r="G256" s="51"/>
      <c r="H256" s="51"/>
      <c r="I256" s="51">
        <v>4300</v>
      </c>
      <c r="J256" s="51" t="s">
        <v>592</v>
      </c>
      <c r="K256" s="51"/>
      <c r="L256" s="51"/>
      <c r="M256" s="51"/>
      <c r="N256" s="51"/>
      <c r="O256" s="37"/>
      <c r="R256" s="37"/>
      <c r="S256" s="55" t="s">
        <v>864</v>
      </c>
      <c r="U256" s="37"/>
      <c r="W256" s="37"/>
      <c r="X256" s="55"/>
      <c r="Z256" s="37"/>
      <c r="AB256" s="37"/>
      <c r="AC256" s="55"/>
      <c r="AE256" s="37"/>
      <c r="AG256" s="37"/>
      <c r="AH256" s="55"/>
      <c r="AJ256" s="37"/>
      <c r="AL256" s="37"/>
      <c r="AM256" s="55"/>
    </row>
    <row r="257" spans="1:39" ht="12.75" customHeight="1">
      <c r="A257" s="212">
        <v>189</v>
      </c>
      <c r="B257" s="213">
        <v>45103</v>
      </c>
      <c r="C257" s="53"/>
      <c r="D257" s="53" t="s">
        <v>861</v>
      </c>
      <c r="E257" s="217" t="s">
        <v>591</v>
      </c>
      <c r="F257" s="51" t="s">
        <v>659</v>
      </c>
      <c r="G257" s="51"/>
      <c r="H257" s="51"/>
      <c r="I257" s="51">
        <v>383</v>
      </c>
      <c r="J257" s="51" t="s">
        <v>592</v>
      </c>
      <c r="K257" s="51"/>
      <c r="L257" s="51"/>
      <c r="M257" s="51"/>
      <c r="N257" s="51"/>
      <c r="O257" s="37"/>
      <c r="R257" s="37"/>
      <c r="S257" s="55" t="s">
        <v>864</v>
      </c>
      <c r="U257" s="37"/>
      <c r="W257" s="37"/>
      <c r="X257" s="55"/>
      <c r="Z257" s="37"/>
      <c r="AB257" s="37"/>
      <c r="AC257" s="55"/>
      <c r="AE257" s="37"/>
      <c r="AG257" s="37"/>
      <c r="AH257" s="55"/>
      <c r="AJ257" s="37"/>
      <c r="AL257" s="37"/>
      <c r="AM257" s="55"/>
    </row>
    <row r="258" spans="1:39" ht="12.75" customHeight="1">
      <c r="A258" s="187">
        <v>190</v>
      </c>
      <c r="B258" s="188">
        <v>45120</v>
      </c>
      <c r="C258" s="188"/>
      <c r="D258" s="189" t="s">
        <v>538</v>
      </c>
      <c r="E258" s="190" t="s">
        <v>591</v>
      </c>
      <c r="F258" s="160">
        <v>2312.5</v>
      </c>
      <c r="G258" s="190"/>
      <c r="H258" s="190">
        <v>2935</v>
      </c>
      <c r="I258" s="192">
        <v>2935</v>
      </c>
      <c r="J258" s="162" t="s">
        <v>679</v>
      </c>
      <c r="K258" s="163">
        <f>H258-F258</f>
        <v>622.5</v>
      </c>
      <c r="L258" s="164">
        <f>K258/F258</f>
        <v>0.26918918918918922</v>
      </c>
      <c r="M258" s="159" t="s">
        <v>594</v>
      </c>
      <c r="N258" s="165">
        <v>45177</v>
      </c>
      <c r="O258" s="37"/>
      <c r="R258" s="37"/>
      <c r="S258" s="55" t="s">
        <v>864</v>
      </c>
      <c r="U258" s="37"/>
      <c r="W258" s="37"/>
      <c r="X258" s="55"/>
      <c r="Z258" s="37"/>
      <c r="AB258" s="37"/>
      <c r="AC258" s="55"/>
      <c r="AE258" s="37"/>
      <c r="AG258" s="37"/>
      <c r="AH258" s="55"/>
      <c r="AJ258" s="37"/>
      <c r="AL258" s="37"/>
      <c r="AM258" s="55"/>
    </row>
    <row r="259" spans="1:39" ht="12.75" customHeight="1">
      <c r="A259" s="187">
        <v>191</v>
      </c>
      <c r="B259" s="188">
        <v>45125</v>
      </c>
      <c r="C259" s="188"/>
      <c r="D259" s="189" t="s">
        <v>203</v>
      </c>
      <c r="E259" s="190" t="s">
        <v>591</v>
      </c>
      <c r="F259" s="160">
        <v>3980</v>
      </c>
      <c r="G259" s="190"/>
      <c r="H259" s="190">
        <v>4895</v>
      </c>
      <c r="I259" s="192">
        <v>4895</v>
      </c>
      <c r="J259" s="162" t="s">
        <v>679</v>
      </c>
      <c r="K259" s="163">
        <f>H259-F259</f>
        <v>915</v>
      </c>
      <c r="L259" s="164">
        <f>K259/F259</f>
        <v>0.22989949748743718</v>
      </c>
      <c r="M259" s="159" t="s">
        <v>594</v>
      </c>
      <c r="N259" s="165">
        <v>45155</v>
      </c>
      <c r="O259" s="37"/>
      <c r="S259" s="55" t="s">
        <v>864</v>
      </c>
      <c r="U259" s="37"/>
      <c r="X259" s="55"/>
      <c r="Z259" s="37"/>
      <c r="AC259" s="55"/>
      <c r="AE259" s="37"/>
      <c r="AH259" s="55"/>
      <c r="AJ259" s="37"/>
      <c r="AM259" s="55"/>
    </row>
    <row r="260" spans="1:39" ht="12.75" customHeight="1">
      <c r="A260" s="187">
        <v>192</v>
      </c>
      <c r="B260" s="188">
        <v>45145</v>
      </c>
      <c r="C260" s="188"/>
      <c r="D260" s="189" t="s">
        <v>865</v>
      </c>
      <c r="E260" s="190" t="s">
        <v>591</v>
      </c>
      <c r="F260" s="160">
        <v>565</v>
      </c>
      <c r="G260" s="190"/>
      <c r="H260" s="190">
        <v>725</v>
      </c>
      <c r="I260" s="192">
        <v>725</v>
      </c>
      <c r="J260" s="162" t="s">
        <v>679</v>
      </c>
      <c r="K260" s="163">
        <f>H260-F260</f>
        <v>160</v>
      </c>
      <c r="L260" s="164">
        <f>K260/F260</f>
        <v>0.2831858407079646</v>
      </c>
      <c r="M260" s="159" t="s">
        <v>594</v>
      </c>
      <c r="N260" s="165">
        <v>45169</v>
      </c>
      <c r="O260" s="37"/>
      <c r="S260" s="55" t="s">
        <v>864</v>
      </c>
      <c r="U260" s="37"/>
      <c r="X260" s="55"/>
      <c r="Z260" s="37"/>
      <c r="AC260" s="55"/>
      <c r="AE260" s="37"/>
      <c r="AH260" s="55"/>
      <c r="AJ260" s="37"/>
      <c r="AM260" s="55"/>
    </row>
    <row r="261" spans="1:39" ht="12.75" customHeight="1">
      <c r="A261" s="212">
        <v>193</v>
      </c>
      <c r="B261" s="213">
        <v>45167</v>
      </c>
      <c r="C261" s="53"/>
      <c r="D261" s="53" t="s">
        <v>869</v>
      </c>
      <c r="E261" s="217" t="s">
        <v>591</v>
      </c>
      <c r="F261" s="51" t="s">
        <v>870</v>
      </c>
      <c r="G261" s="51"/>
      <c r="H261" s="51"/>
      <c r="I261" s="51">
        <v>950</v>
      </c>
      <c r="J261" s="51" t="s">
        <v>592</v>
      </c>
      <c r="K261" s="51"/>
      <c r="L261" s="51"/>
      <c r="M261" s="51"/>
      <c r="N261" s="51"/>
      <c r="O261" s="37"/>
      <c r="S261" s="55" t="s">
        <v>864</v>
      </c>
      <c r="U261" s="37"/>
      <c r="X261" s="55"/>
      <c r="Z261" s="37"/>
      <c r="AC261" s="55"/>
      <c r="AE261" s="37"/>
      <c r="AH261" s="55"/>
      <c r="AJ261" s="37"/>
      <c r="AM261" s="55"/>
    </row>
    <row r="262" spans="1:39" ht="12.75" customHeight="1">
      <c r="A262" s="212">
        <v>194</v>
      </c>
      <c r="B262" s="213">
        <v>45184</v>
      </c>
      <c r="C262" s="53"/>
      <c r="D262" s="53" t="s">
        <v>541</v>
      </c>
      <c r="E262" s="217" t="s">
        <v>591</v>
      </c>
      <c r="F262" s="51" t="s">
        <v>879</v>
      </c>
      <c r="G262" s="51"/>
      <c r="H262" s="51"/>
      <c r="I262" s="51">
        <v>480</v>
      </c>
      <c r="J262" s="51" t="s">
        <v>592</v>
      </c>
      <c r="K262" s="51"/>
      <c r="L262" s="51"/>
      <c r="M262" s="51"/>
      <c r="N262" s="51"/>
      <c r="O262" s="37"/>
      <c r="S262" s="55" t="s">
        <v>864</v>
      </c>
      <c r="U262" s="37"/>
      <c r="X262" s="55"/>
      <c r="Z262" s="37"/>
      <c r="AC262" s="55"/>
      <c r="AE262" s="37"/>
      <c r="AH262" s="55"/>
      <c r="AJ262" s="37"/>
      <c r="AM262" s="55"/>
    </row>
    <row r="263" spans="1:39" ht="12.75" customHeight="1">
      <c r="A263" s="212">
        <v>195</v>
      </c>
      <c r="B263" s="213">
        <v>45203</v>
      </c>
      <c r="C263" s="53"/>
      <c r="D263" s="53" t="s">
        <v>176</v>
      </c>
      <c r="E263" s="217" t="s">
        <v>591</v>
      </c>
      <c r="F263" s="51" t="s">
        <v>886</v>
      </c>
      <c r="G263" s="51"/>
      <c r="H263" s="51"/>
      <c r="I263" s="51">
        <v>1198</v>
      </c>
      <c r="J263" s="51" t="s">
        <v>592</v>
      </c>
      <c r="K263" s="51"/>
      <c r="L263" s="51"/>
      <c r="M263" s="51"/>
      <c r="N263" s="51"/>
      <c r="O263" s="37"/>
      <c r="S263" s="55" t="s">
        <v>933</v>
      </c>
      <c r="U263" s="37"/>
      <c r="X263" s="55"/>
      <c r="Z263" s="37"/>
      <c r="AC263" s="55"/>
      <c r="AE263" s="37"/>
      <c r="AH263" s="55"/>
      <c r="AJ263" s="37"/>
      <c r="AM263" s="55"/>
    </row>
    <row r="264" spans="1:39" ht="12.75" customHeight="1">
      <c r="A264" s="212">
        <v>196</v>
      </c>
      <c r="B264" s="213">
        <v>45216</v>
      </c>
      <c r="C264" s="53"/>
      <c r="D264" s="53" t="s">
        <v>107</v>
      </c>
      <c r="E264" s="217" t="s">
        <v>591</v>
      </c>
      <c r="F264" s="51" t="s">
        <v>891</v>
      </c>
      <c r="G264" s="51"/>
      <c r="H264" s="51"/>
      <c r="I264" s="51">
        <v>6870</v>
      </c>
      <c r="J264" s="51" t="s">
        <v>592</v>
      </c>
      <c r="K264" s="51"/>
      <c r="L264" s="51"/>
      <c r="M264" s="51"/>
      <c r="N264" s="51"/>
      <c r="O264" s="37"/>
      <c r="S264" s="55" t="s">
        <v>933</v>
      </c>
      <c r="U264" s="37"/>
      <c r="X264" s="55"/>
      <c r="Z264" s="37"/>
      <c r="AC264" s="55"/>
      <c r="AE264" s="37"/>
      <c r="AH264" s="55"/>
      <c r="AJ264" s="37"/>
      <c r="AM264" s="55"/>
    </row>
    <row r="265" spans="1:39" ht="12.75" customHeight="1">
      <c r="A265" s="212">
        <v>197</v>
      </c>
      <c r="B265" s="213">
        <v>45216</v>
      </c>
      <c r="C265" s="53"/>
      <c r="D265" s="53" t="s">
        <v>892</v>
      </c>
      <c r="E265" s="217" t="s">
        <v>591</v>
      </c>
      <c r="F265" s="51" t="s">
        <v>893</v>
      </c>
      <c r="G265" s="51"/>
      <c r="H265" s="51"/>
      <c r="I265" s="51">
        <v>1415</v>
      </c>
      <c r="J265" s="51" t="s">
        <v>592</v>
      </c>
      <c r="K265" s="51"/>
      <c r="L265" s="51"/>
      <c r="M265" s="51"/>
      <c r="N265" s="51"/>
      <c r="O265" s="37"/>
      <c r="S265" s="55" t="s">
        <v>864</v>
      </c>
      <c r="U265" s="37"/>
      <c r="X265" s="55"/>
      <c r="Z265" s="37"/>
      <c r="AC265" s="55"/>
      <c r="AE265" s="37"/>
      <c r="AH265" s="55"/>
      <c r="AJ265" s="37"/>
      <c r="AM265" s="55"/>
    </row>
    <row r="266" spans="1:39" ht="12.75" customHeight="1">
      <c r="A266" s="212"/>
      <c r="B266" s="213"/>
      <c r="C266" s="53"/>
      <c r="D266" s="53"/>
      <c r="E266" s="217"/>
      <c r="F266" s="51"/>
      <c r="G266" s="51"/>
      <c r="H266" s="51"/>
      <c r="I266" s="51"/>
      <c r="J266" s="51"/>
      <c r="K266" s="51"/>
      <c r="L266" s="51"/>
      <c r="M266" s="51"/>
      <c r="N266" s="51"/>
      <c r="O266" s="37"/>
      <c r="S266" s="55"/>
      <c r="U266" s="37"/>
      <c r="X266" s="55"/>
      <c r="Z266" s="37"/>
      <c r="AC266" s="55"/>
      <c r="AE266" s="37"/>
      <c r="AH266" s="55"/>
      <c r="AJ266" s="37"/>
      <c r="AM266" s="55"/>
    </row>
    <row r="267" spans="1:39" ht="12.75" customHeight="1">
      <c r="A267" s="53"/>
      <c r="B267" s="53"/>
      <c r="C267" s="53"/>
      <c r="D267" s="53"/>
      <c r="E267" s="53"/>
      <c r="F267" s="51"/>
      <c r="G267" s="51"/>
      <c r="H267" s="51"/>
      <c r="I267" s="51"/>
      <c r="J267" s="31"/>
      <c r="K267" s="51"/>
      <c r="L267" s="51"/>
      <c r="M267" s="51"/>
      <c r="N267" s="53"/>
      <c r="O267" s="37"/>
      <c r="S267" s="55"/>
      <c r="U267" s="37"/>
      <c r="X267" s="55"/>
      <c r="Z267" s="37"/>
      <c r="AC267" s="55"/>
      <c r="AE267" s="37"/>
      <c r="AH267" s="55"/>
      <c r="AJ267" s="37"/>
      <c r="AM267" s="55"/>
    </row>
    <row r="268" spans="1:39" ht="12.75" customHeight="1">
      <c r="B268" s="218" t="s">
        <v>840</v>
      </c>
      <c r="F268" s="55"/>
      <c r="G268" s="55"/>
      <c r="H268" s="55"/>
      <c r="I268" s="55"/>
      <c r="J268" s="37"/>
      <c r="K268" s="55"/>
      <c r="L268" s="55"/>
      <c r="M268" s="55"/>
      <c r="O268" s="37"/>
      <c r="S268" s="55"/>
      <c r="U268" s="37"/>
      <c r="X268" s="55"/>
      <c r="Z268" s="37"/>
      <c r="AC268" s="55"/>
      <c r="AE268" s="37"/>
      <c r="AH268" s="55"/>
      <c r="AJ268" s="37"/>
      <c r="AM268" s="55"/>
    </row>
    <row r="269" spans="1:39" ht="12.75" customHeight="1">
      <c r="A269" s="219"/>
      <c r="F269" s="55"/>
      <c r="G269" s="55"/>
      <c r="H269" s="55"/>
      <c r="I269" s="55"/>
      <c r="J269" s="37"/>
      <c r="K269" s="55"/>
      <c r="L269" s="55"/>
      <c r="M269" s="55"/>
      <c r="O269" s="37"/>
      <c r="S269" s="55"/>
      <c r="U269" s="37"/>
      <c r="X269" s="55"/>
      <c r="Z269" s="37"/>
      <c r="AC269" s="55"/>
      <c r="AE269" s="37"/>
      <c r="AH269" s="55"/>
      <c r="AJ269" s="37"/>
      <c r="AM269" s="55"/>
    </row>
    <row r="270" spans="1:39" ht="12.75" customHeight="1">
      <c r="A270" s="219"/>
      <c r="F270" s="55"/>
      <c r="G270" s="55"/>
      <c r="H270" s="55"/>
      <c r="I270" s="55"/>
      <c r="J270" s="37"/>
      <c r="K270" s="55"/>
      <c r="L270" s="55"/>
      <c r="M270" s="55"/>
      <c r="O270" s="37"/>
      <c r="S270" s="55"/>
    </row>
    <row r="271" spans="1:39" ht="12.75" customHeight="1">
      <c r="A271" s="51"/>
      <c r="F271" s="55"/>
      <c r="G271" s="55"/>
      <c r="H271" s="55"/>
      <c r="I271" s="55"/>
      <c r="J271" s="37"/>
      <c r="K271" s="55"/>
      <c r="L271" s="55"/>
      <c r="M271" s="55"/>
      <c r="O271" s="37"/>
      <c r="S271" s="55"/>
    </row>
    <row r="272" spans="1:39" ht="12.75" customHeight="1">
      <c r="F272" s="55"/>
      <c r="G272" s="55"/>
      <c r="H272" s="55"/>
      <c r="I272" s="55"/>
      <c r="J272" s="37"/>
      <c r="K272" s="55"/>
      <c r="L272" s="55"/>
      <c r="M272" s="55"/>
      <c r="O272" s="37"/>
      <c r="S272" s="55"/>
    </row>
    <row r="273" spans="6:19" ht="12.75" customHeight="1">
      <c r="F273" s="55"/>
      <c r="G273" s="55"/>
      <c r="H273" s="55"/>
      <c r="I273" s="55"/>
      <c r="J273" s="37"/>
      <c r="K273" s="55"/>
      <c r="L273" s="55"/>
      <c r="M273" s="55"/>
      <c r="O273" s="37"/>
      <c r="S273" s="55"/>
    </row>
    <row r="274" spans="6:19" ht="12.75" customHeight="1">
      <c r="F274" s="55"/>
      <c r="G274" s="55"/>
      <c r="H274" s="55"/>
      <c r="I274" s="55"/>
      <c r="J274" s="37"/>
      <c r="K274" s="55"/>
      <c r="L274" s="55"/>
      <c r="M274" s="55"/>
      <c r="O274" s="37"/>
      <c r="S274" s="55"/>
    </row>
    <row r="275" spans="6:19" ht="12.75" customHeight="1">
      <c r="F275" s="55"/>
      <c r="G275" s="55"/>
      <c r="H275" s="55"/>
      <c r="I275" s="55"/>
      <c r="J275" s="37"/>
      <c r="K275" s="55"/>
      <c r="L275" s="55"/>
      <c r="M275" s="55"/>
      <c r="O275" s="37"/>
      <c r="S275" s="55"/>
    </row>
    <row r="276" spans="6:19" ht="12.75" customHeight="1">
      <c r="F276" s="55"/>
      <c r="G276" s="55"/>
      <c r="H276" s="55"/>
      <c r="I276" s="55"/>
      <c r="J276" s="37"/>
      <c r="K276" s="55"/>
      <c r="L276" s="55"/>
      <c r="M276" s="55"/>
      <c r="O276" s="37"/>
      <c r="S276" s="55"/>
    </row>
    <row r="277" spans="6:19" ht="12.75" customHeight="1">
      <c r="F277" s="55"/>
      <c r="G277" s="55"/>
      <c r="H277" s="55"/>
      <c r="I277" s="55"/>
      <c r="J277" s="37"/>
      <c r="K277" s="55"/>
      <c r="L277" s="55"/>
      <c r="M277" s="55"/>
      <c r="O277" s="37"/>
      <c r="S277" s="55"/>
    </row>
    <row r="278" spans="6:19" ht="12.75" customHeight="1">
      <c r="F278" s="55"/>
      <c r="G278" s="55"/>
      <c r="H278" s="55"/>
      <c r="I278" s="55"/>
      <c r="J278" s="37"/>
      <c r="K278" s="55"/>
      <c r="L278" s="55"/>
      <c r="M278" s="55"/>
      <c r="O278" s="37"/>
      <c r="S278" s="55"/>
    </row>
    <row r="279" spans="6:19" ht="12.75" customHeight="1">
      <c r="F279" s="55"/>
      <c r="G279" s="55"/>
      <c r="H279" s="55"/>
      <c r="I279" s="55"/>
      <c r="J279" s="37"/>
      <c r="K279" s="55"/>
      <c r="L279" s="55"/>
      <c r="M279" s="55"/>
      <c r="O279" s="37"/>
      <c r="S279" s="55"/>
    </row>
    <row r="280" spans="6:19" ht="12.75" customHeight="1">
      <c r="F280" s="55"/>
      <c r="G280" s="55"/>
      <c r="H280" s="55"/>
      <c r="I280" s="55"/>
      <c r="J280" s="37"/>
      <c r="K280" s="55"/>
      <c r="L280" s="55"/>
      <c r="M280" s="55"/>
      <c r="O280" s="37"/>
      <c r="S280" s="55"/>
    </row>
    <row r="281" spans="6:19" ht="12.75" customHeight="1">
      <c r="F281" s="55"/>
      <c r="G281" s="55"/>
      <c r="H281" s="55"/>
      <c r="I281" s="55"/>
      <c r="J281" s="37"/>
      <c r="K281" s="55"/>
      <c r="L281" s="55"/>
      <c r="M281" s="55"/>
      <c r="O281" s="37"/>
      <c r="S281" s="55"/>
    </row>
    <row r="282" spans="6:19" ht="12.75" customHeight="1">
      <c r="F282" s="55"/>
      <c r="G282" s="55"/>
      <c r="H282" s="55"/>
      <c r="I282" s="55"/>
      <c r="J282" s="37"/>
      <c r="K282" s="55"/>
      <c r="L282" s="55"/>
      <c r="M282" s="55"/>
      <c r="O282" s="37"/>
      <c r="S282" s="55"/>
    </row>
    <row r="283" spans="6:19" ht="12.75" customHeight="1">
      <c r="F283" s="55"/>
      <c r="G283" s="55"/>
      <c r="H283" s="55"/>
      <c r="I283" s="55"/>
      <c r="J283" s="37"/>
      <c r="K283" s="55"/>
      <c r="L283" s="55"/>
      <c r="M283" s="55"/>
      <c r="O283" s="37"/>
      <c r="S283" s="55"/>
    </row>
    <row r="284" spans="6:19" ht="12.75" customHeight="1">
      <c r="F284" s="55"/>
      <c r="G284" s="55"/>
      <c r="H284" s="55"/>
      <c r="I284" s="55"/>
      <c r="J284" s="37"/>
      <c r="K284" s="55"/>
      <c r="L284" s="55"/>
      <c r="M284" s="55"/>
      <c r="O284" s="37"/>
      <c r="S284" s="55"/>
    </row>
    <row r="285" spans="6:19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S285" s="55"/>
    </row>
    <row r="286" spans="6:19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S286" s="55"/>
    </row>
    <row r="287" spans="6:19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6:19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</sheetData>
  <autoFilter ref="S1:S267" xr:uid="{00000000-0009-0000-0000-000005000000}"/>
  <mergeCells count="14">
    <mergeCell ref="M41:M42"/>
    <mergeCell ref="O41:O42"/>
    <mergeCell ref="A33:A34"/>
    <mergeCell ref="B33:B34"/>
    <mergeCell ref="J33:J34"/>
    <mergeCell ref="J41:J42"/>
    <mergeCell ref="A41:A42"/>
    <mergeCell ref="B41:B42"/>
    <mergeCell ref="P43:P44"/>
    <mergeCell ref="A43:A44"/>
    <mergeCell ref="B43:B44"/>
    <mergeCell ref="J46:J47"/>
    <mergeCell ref="A46:A47"/>
    <mergeCell ref="B46:B47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2023-11-01T19:05:12Z</dcterms:modified>
</cp:coreProperties>
</file>