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51" i="7"/>
  <c r="O31"/>
  <c r="K27"/>
  <c r="L27" s="1"/>
  <c r="K152"/>
  <c r="K120"/>
  <c r="M120" s="1"/>
  <c r="K125"/>
  <c r="M125" s="1"/>
  <c r="K122"/>
  <c r="M122" s="1"/>
  <c r="K119"/>
  <c r="L119" s="1"/>
  <c r="K124"/>
  <c r="L124" s="1"/>
  <c r="K123"/>
  <c r="L123" s="1"/>
  <c r="K30"/>
  <c r="L30" s="1"/>
  <c r="K186"/>
  <c r="L186" s="1"/>
  <c r="K19"/>
  <c r="L19" s="1"/>
  <c r="K185"/>
  <c r="L185" s="1"/>
  <c r="K121"/>
  <c r="L121" s="1"/>
  <c r="K117"/>
  <c r="M117" s="1"/>
  <c r="K99"/>
  <c r="L99" s="1"/>
  <c r="K332"/>
  <c r="L332" s="1"/>
  <c r="K182" l="1"/>
  <c r="K181"/>
  <c r="L149"/>
  <c r="L147"/>
  <c r="L145"/>
  <c r="K145"/>
  <c r="K150"/>
  <c r="K149"/>
  <c r="K148"/>
  <c r="K147"/>
  <c r="K146"/>
  <c r="K118"/>
  <c r="M118" s="1"/>
  <c r="K25"/>
  <c r="L25" s="1"/>
  <c r="O29"/>
  <c r="O28"/>
  <c r="K112"/>
  <c r="L112" s="1"/>
  <c r="K113"/>
  <c r="M113" s="1"/>
  <c r="K110"/>
  <c r="M110" s="1"/>
  <c r="K109"/>
  <c r="M109" s="1"/>
  <c r="K116"/>
  <c r="M116" s="1"/>
  <c r="K102"/>
  <c r="L102" s="1"/>
  <c r="K115"/>
  <c r="M115" s="1"/>
  <c r="O26"/>
  <c r="K143"/>
  <c r="L143"/>
  <c r="K144"/>
  <c r="K184"/>
  <c r="L184" s="1"/>
  <c r="K107"/>
  <c r="M107" s="1"/>
  <c r="K114"/>
  <c r="L114" s="1"/>
  <c r="K24"/>
  <c r="L24" s="1"/>
  <c r="K78"/>
  <c r="L78" s="1"/>
  <c r="K100"/>
  <c r="L100" s="1"/>
  <c r="K104"/>
  <c r="L104" s="1"/>
  <c r="K106"/>
  <c r="L106" s="1"/>
  <c r="K98"/>
  <c r="M98" s="1"/>
  <c r="K108"/>
  <c r="M108" s="1"/>
  <c r="K101"/>
  <c r="M101" s="1"/>
  <c r="K103"/>
  <c r="M103" s="1"/>
  <c r="K105"/>
  <c r="M105" s="1"/>
  <c r="K183"/>
  <c r="L183" s="1"/>
  <c r="K23"/>
  <c r="L23" s="1"/>
  <c r="K79"/>
  <c r="L79" s="1"/>
  <c r="K21"/>
  <c r="L21" s="1"/>
  <c r="K20"/>
  <c r="L20" s="1"/>
  <c r="K70"/>
  <c r="L70" s="1"/>
  <c r="K97"/>
  <c r="M97" s="1"/>
  <c r="K96"/>
  <c r="M96" s="1"/>
  <c r="K16"/>
  <c r="L16" s="1"/>
  <c r="K95"/>
  <c r="L95" s="1"/>
  <c r="K94"/>
  <c r="L94" s="1"/>
  <c r="K11"/>
  <c r="L11" s="1"/>
  <c r="K88"/>
  <c r="L88" s="1"/>
  <c r="K93"/>
  <c r="M93" s="1"/>
  <c r="K92"/>
  <c r="L92" s="1"/>
  <c r="K85"/>
  <c r="L85" s="1"/>
  <c r="K91"/>
  <c r="M91" s="1"/>
  <c r="K90"/>
  <c r="L90" s="1"/>
  <c r="I10"/>
  <c r="G10"/>
  <c r="K76"/>
  <c r="L76" s="1"/>
  <c r="K69"/>
  <c r="M69" s="1"/>
  <c r="L164"/>
  <c r="K165"/>
  <c r="K164"/>
  <c r="K87"/>
  <c r="M87" s="1"/>
  <c r="K86"/>
  <c r="M86" s="1"/>
  <c r="K89"/>
  <c r="M89" s="1"/>
  <c r="K22"/>
  <c r="L22" s="1"/>
  <c r="K83"/>
  <c r="L83" s="1"/>
  <c r="K81"/>
  <c r="L81" s="1"/>
  <c r="K180"/>
  <c r="L180" s="1"/>
  <c r="K179"/>
  <c r="L179" s="1"/>
  <c r="K72"/>
  <c r="L72" s="1"/>
  <c r="K84"/>
  <c r="M84" s="1"/>
  <c r="K71"/>
  <c r="L71" s="1"/>
  <c r="K75"/>
  <c r="M75" s="1"/>
  <c r="K82"/>
  <c r="M82" s="1"/>
  <c r="K18"/>
  <c r="L18" s="1"/>
  <c r="K307"/>
  <c r="L307" s="1"/>
  <c r="K177"/>
  <c r="L177" s="1"/>
  <c r="K80"/>
  <c r="M80" s="1"/>
  <c r="K77"/>
  <c r="L77" s="1"/>
  <c r="K73"/>
  <c r="M73" s="1"/>
  <c r="K178"/>
  <c r="L178" s="1"/>
  <c r="K170"/>
  <c r="L170" s="1"/>
  <c r="K74"/>
  <c r="M74" s="1"/>
  <c r="K176"/>
  <c r="L176" s="1"/>
  <c r="K175"/>
  <c r="L175" s="1"/>
  <c r="K174"/>
  <c r="L174" s="1"/>
  <c r="K173"/>
  <c r="L173" s="1"/>
  <c r="K68"/>
  <c r="M68" s="1"/>
  <c r="K66"/>
  <c r="L66" s="1"/>
  <c r="K64"/>
  <c r="L64" s="1"/>
  <c r="K61"/>
  <c r="L61" s="1"/>
  <c r="K10"/>
  <c r="L10" s="1"/>
  <c r="K67"/>
  <c r="L67" s="1"/>
  <c r="K172"/>
  <c r="L172" s="1"/>
  <c r="K62"/>
  <c r="L62" s="1"/>
  <c r="K63"/>
  <c r="M63" s="1"/>
  <c r="K65"/>
  <c r="M65" s="1"/>
  <c r="K171"/>
  <c r="L171" s="1"/>
  <c r="K162"/>
  <c r="L162" s="1"/>
  <c r="K169"/>
  <c r="K168"/>
  <c r="K60"/>
  <c r="M60" s="1"/>
  <c r="O19" l="1"/>
  <c r="K167"/>
  <c r="L167" s="1"/>
  <c r="K166"/>
  <c r="L166" s="1"/>
  <c r="K163"/>
  <c r="L163" s="1"/>
  <c r="L141"/>
  <c r="K142"/>
  <c r="K141"/>
  <c r="K17"/>
  <c r="L17" s="1"/>
  <c r="K56"/>
  <c r="L56" s="1"/>
  <c r="K55"/>
  <c r="L55" s="1"/>
  <c r="K51"/>
  <c r="L51" s="1"/>
  <c r="K59"/>
  <c r="M59" s="1"/>
  <c r="K58"/>
  <c r="M58" s="1"/>
  <c r="K57"/>
  <c r="M57" s="1"/>
  <c r="K50"/>
  <c r="M50" s="1"/>
  <c r="K53"/>
  <c r="M53" s="1"/>
  <c r="K161"/>
  <c r="L161" s="1"/>
  <c r="L139"/>
  <c r="K140"/>
  <c r="K139"/>
  <c r="K160"/>
  <c r="L160" s="1"/>
  <c r="K54"/>
  <c r="M54" s="1"/>
  <c r="K52"/>
  <c r="L52" s="1"/>
  <c r="K40"/>
  <c r="L40" s="1"/>
  <c r="K46"/>
  <c r="L46" s="1"/>
  <c r="K43"/>
  <c r="M43" s="1"/>
  <c r="K49"/>
  <c r="M49" s="1"/>
  <c r="K47"/>
  <c r="M47" s="1"/>
  <c r="K48"/>
  <c r="M48" s="1"/>
  <c r="K45"/>
  <c r="M45" s="1"/>
  <c r="K44"/>
  <c r="M44" s="1"/>
  <c r="K159"/>
  <c r="L159" s="1"/>
  <c r="K42"/>
  <c r="L42" s="1"/>
  <c r="K41"/>
  <c r="M41" s="1"/>
  <c r="K158"/>
  <c r="L158" s="1"/>
  <c r="K157"/>
  <c r="L157" s="1"/>
  <c r="O15"/>
  <c r="K15"/>
  <c r="L15" s="1"/>
  <c r="K12"/>
  <c r="L12" s="1"/>
  <c r="K14"/>
  <c r="L14" s="1"/>
  <c r="K13"/>
  <c r="L13" s="1"/>
  <c r="O190" l="1"/>
  <c r="K295"/>
  <c r="L295" s="1"/>
  <c r="K306"/>
  <c r="L306" s="1"/>
  <c r="K305"/>
  <c r="L305" s="1"/>
  <c r="K304"/>
  <c r="L304" s="1"/>
  <c r="K303"/>
  <c r="L303" s="1"/>
  <c r="K311"/>
  <c r="L311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310"/>
  <c r="L310" s="1"/>
  <c r="K309"/>
  <c r="L309" s="1"/>
  <c r="K294"/>
  <c r="L294" s="1"/>
  <c r="K293"/>
  <c r="L293" s="1"/>
  <c r="K292"/>
  <c r="L292" s="1"/>
  <c r="K291"/>
  <c r="L291" s="1"/>
  <c r="K308"/>
  <c r="L308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H259"/>
  <c r="K259" s="1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H230"/>
  <c r="K230" s="1"/>
  <c r="L230" s="1"/>
  <c r="F229"/>
  <c r="K229" s="1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<sst xmlns="http://schemas.openxmlformats.org/spreadsheetml/2006/main" count="8259" uniqueCount="4017">
  <si>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</si>
  <si>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</si>
  <si>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</si>
  <si>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</si>
  <si>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</si>
  <si>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</si>
  <si>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</si>
  <si>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</si>
  <si>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</si>
  <si>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</si>
  <si>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</si>
  <si>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</si>
  <si>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</si>
  <si>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</si>
  <si>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</si>
  <si>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</si>
  <si>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</si>
  <si>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</si>
  <si>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</si>
  <si>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</si>
  <si>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</si>
  <si>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</si>
  <si>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</si>
  <si>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</si>
  <si>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</si>
  <si>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</si>
  <si>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</si>
  <si>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</si>
  <si>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</si>
  <si>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</si>
  <si>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</si>
  <si>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</si>
  <si>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</si>
  <si>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</si>
  <si>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</si>
  <si>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</si>
  <si>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</si>
  <si>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</si>
  <si>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</si>
  <si>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</si>
  <si>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</si>
  <si>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</si>
  <si>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</si>
  <si>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</si>
  <si>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</si>
  <si>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</si>
  <si>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</si>
  <si>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</si>
  <si>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</si>
  <si>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</si>
  <si>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</si>
  <si>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</si>
  <si>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</si>
  <si>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</si>
  <si>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</si>
  <si>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</si>
  <si>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</si>
  <si>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</si>
  <si>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</si>
  <si>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</si>
  <si>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</si>
  <si>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</si>
  <si>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</si>
  <si>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</si>
  <si>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</si>
  <si>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</si>
  <si>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</si>
  <si>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</si>
  <si>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</si>
  <si>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</si>
  <si>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</si>
  <si>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</si>
  <si>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</si>
  <si>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</si>
  <si>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</si>
  <si>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</si>
  <si>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</si>
  <si>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</si>
  <si>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</si>
  <si>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</si>
  <si>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</si>
  <si>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</si>
  <si>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</si>
  <si>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</si>
  <si>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</si>
  <si>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</si>
  <si>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</si>
  <si>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</si>
  <si>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</si>
  <si>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</si>
  <si>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</si>
  <si>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</si>
  <si>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</si>
  <si>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</si>
  <si>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</si>
  <si>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</si>
  <si>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</si>
  <si>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</si>
  <si>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</si>
  <si>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</si>
  <si>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</si>
  <si>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</si>
  <si>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</si>
  <si>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</si>
  <si>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</si>
  <si>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</si>
  <si>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</si>
  <si>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</si>
  <si>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</si>
  <si>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</si>
  <si>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</si>
  <si>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</si>
  <si>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</si>
  <si>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</si>
  <si>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</si>
  <si>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</si>
  <si>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</si>
  <si>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</si>
  <si>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</si>
  <si>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</si>
  <si>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</si>
  <si>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</si>
  <si>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</si>
  <si>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</si>
  <si>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</si>
  <si>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</si>
  <si>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</si>
  <si>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</si>
  <si>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</si>
  <si>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</si>
  <si>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</si>
  <si>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</si>
  <si>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</si>
  <si>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</si>
  <si>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</si>
  <si>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</si>
  <si>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</si>
  <si>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</si>
  <si>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</si>
  <si>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</si>
  <si>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</si>
  <si>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</si>
  <si>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</si>
  <si>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</si>
  <si>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</si>
  <si>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</si>
  <si>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</si>
  <si>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</si>
  <si>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</si>
  <si>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</si>
  <si>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</si>
  <si>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</si>
  <si>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</si>
  <si>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</si>
  <si>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</si>
  <si>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</si>
  <si>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</si>
  <si>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</si>
  <si>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</si>
  <si>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</si>
  <si>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</si>
  <si>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</si>
  <si>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</si>
  <si>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</si>
  <si>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</si>
  <si>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</si>
  <si>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</si>
  <si>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</si>
  <si>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</si>
  <si>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</si>
  <si>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</si>
  <si>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</si>
  <si>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</si>
  <si>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</si>
  <si>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</si>
  <si>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</si>
  <si>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</si>
  <si>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</si>
  <si>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</si>
  <si>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</si>
  <si>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</si>
  <si>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</si>
  <si>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</si>
  <si>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</si>
  <si>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</si>
  <si>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</si>
  <si>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</si>
  <si>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</si>
  <si>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</si>
  <si>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</si>
  <si>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</si>
  <si>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</si>
  <si>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</si>
  <si>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</si>
  <si>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</si>
  <si>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</si>
  <si>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</si>
  <si>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</si>
  <si>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</si>
  <si>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</si>
  <si>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</si>
  <si>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</si>
  <si>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</si>
  <si>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</si>
  <si>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</si>
  <si>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</si>
  <si>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</si>
  <si>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</si>
  <si>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</si>
  <si>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</si>
  <si>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</si>
  <si>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</si>
  <si>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</si>
  <si>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</si>
  <si>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</si>
  <si>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</si>
  <si>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</si>
  <si>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</si>
  <si>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</si>
  <si>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</si>
  <si>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</si>
  <si>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</si>
  <si>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</si>
  <si>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</si>
  <si>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</si>
  <si>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</si>
  <si>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</si>
  <si>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</si>
  <si>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</si>
  <si>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</si>
  <si>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</si>
  <si>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</si>
  <si>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</si>
  <si>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</si>
  <si>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</si>
  <si>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</si>
  <si>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</si>
  <si>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</si>
  <si>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</si>
  <si>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</si>
  <si>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</si>
  <si>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</si>
  <si>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</si>
  <si>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</si>
  <si>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</si>
  <si>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</si>
  <si>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</si>
  <si>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</si>
  <si>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</si>
  <si>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</si>
  <si>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</si>
  <si>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</si>
  <si>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</si>
  <si>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</si>
  <si>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</si>
  <si>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</si>
  <si>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</si>
  <si>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</si>
  <si>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</si>
  <si>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</si>
  <si>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</si>
  <si>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</si>
  <si>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</si>
  <si>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</si>
  <si>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</si>
  <si>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</si>
  <si>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</si>
  <si>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</si>
  <si>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</si>
  <si>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</si>
  <si>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</si>
  <si>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</si>
  <si>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</si>
  <si>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</si>
  <si>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</si>
  <si>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</si>
  <si>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</si>
  <si>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</si>
  <si>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</si>
  <si>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</si>
  <si>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</si>
  <si>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</si>
  <si>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</si>
  <si>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</si>
  <si>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</si>
  <si>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</si>
  <si>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</si>
  <si>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</si>
  <si>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</si>
  <si>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</si>
  <si>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</si>
  <si>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</si>
  <si>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</si>
  <si>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</si>
  <si>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</si>
  <si>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</si>
  <si>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</si>
  <si>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</si>
  <si>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</si>
  <si>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</si>
  <si>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</si>
  <si>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</si>
  <si>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</si>
  <si>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</si>
  <si>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</si>
  <si>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</si>
  <si>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</si>
  <si>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</si>
  <si>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</si>
  <si>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</si>
  <si>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</si>
  <si>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</si>
  <si>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</si>
  <si>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</si>
  <si>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</si>
  <si>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</si>
  <si>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</si>
  <si>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</si>
  <si>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</si>
  <si>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</si>
  <si>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</si>
  <si>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</si>
  <si>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</si>
  <si>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</si>
  <si>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</si>
  <si>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</si>
  <si>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</si>
  <si>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</si>
  <si>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</si>
  <si>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</si>
  <si>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</si>
  <si>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</si>
  <si>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</si>
  <si>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</si>
  <si>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</si>
  <si>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</si>
  <si>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</si>
  <si>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</si>
  <si>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</si>
  <si>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</si>
  <si>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</si>
  <si>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</si>
  <si>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</si>
  <si>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</si>
  <si>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</si>
  <si>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</si>
  <si>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</si>
  <si>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</si>
  <si>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</si>
  <si>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</si>
  <si>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</si>
  <si>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</si>
  <si>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</si>
  <si>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</si>
  <si>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</si>
  <si>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</si>
  <si>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</si>
  <si>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</si>
  <si>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</si>
  <si>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</si>
  <si>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</si>
  <si>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</si>
  <si>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</si>
  <si>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</si>
  <si>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</si>
  <si>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</si>
  <si>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</si>
  <si>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</si>
  <si>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</si>
  <si>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</si>
  <si>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</si>
  <si>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</si>
  <si>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</si>
  <si>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</si>
  <si>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</si>
  <si>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</si>
  <si>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</si>
  <si>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</si>
  <si>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</si>
  <si>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</si>
  <si>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</si>
  <si>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</si>
  <si>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</si>
  <si>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</si>
  <si>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</si>
  <si>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</si>
  <si>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</si>
  <si>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</si>
  <si>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</si>
  <si>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</si>
  <si>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</si>
  <si>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</si>
  <si>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</si>
  <si>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</si>
  <si>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</si>
  <si>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</si>
  <si>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</si>
  <si>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</si>
  <si>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</si>
  <si>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</si>
  <si>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</si>
  <si>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</si>
  <si>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</si>
  <si>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</si>
  <si>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</si>
  <si>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</si>
  <si>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</si>
  <si>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</si>
  <si>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</si>
  <si>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</si>
  <si>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</si>
  <si>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</si>
  <si>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</si>
  <si>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</si>
  <si>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</si>
  <si>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</si>
  <si>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</si>
  <si>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</si>
  <si>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</si>
  <si>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</si>
  <si>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</si>
  <si>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</si>
  <si>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</si>
  <si>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</si>
  <si>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</si>
  <si>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</si>
  <si>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</si>
  <si>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</si>
  <si>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</si>
  <si>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</si>
  <si>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</si>
  <si>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</si>
  <si>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</si>
  <si>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</si>
  <si>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</si>
  <si>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</si>
  <si>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</si>
  <si>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</si>
  <si>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</si>
  <si>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</si>
  <si>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</si>
  <si>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</si>
  <si>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</si>
  <si>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</si>
  <si>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</si>
  <si>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</si>
  <si>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</si>
  <si>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</si>
  <si>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</si>
  <si>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</si>
  <si>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</si>
  <si>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</si>
  <si>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</si>
  <si>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</si>
  <si>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</si>
  <si>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</si>
  <si>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</si>
  <si>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</si>
  <si>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</si>
  <si>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</si>
  <si>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</si>
  <si>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</si>
  <si>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</si>
  <si>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</si>
  <si>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</si>
  <si>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</si>
  <si>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</si>
  <si>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</si>
  <si>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</si>
  <si>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</si>
  <si>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</si>
  <si>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</si>
  <si>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</si>
  <si>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</si>
  <si>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</si>
  <si>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</si>
  <si>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</si>
  <si>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</si>
  <si>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</si>
  <si>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</si>
  <si>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</si>
  <si>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</si>
  <si>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</si>
  <si>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</si>
  <si>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</si>
  <si>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</si>
  <si>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</si>
  <si>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</si>
  <si>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</si>
  <si>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</si>
  <si>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</si>
  <si>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</si>
  <si>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</si>
  <si>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</si>
  <si>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</si>
  <si>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</si>
  <si>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</si>
  <si>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</si>
  <si>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</si>
  <si>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</si>
  <si>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</si>
  <si>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</si>
  <si>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</si>
  <si>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</si>
  <si>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</si>
  <si>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</si>
  <si>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</si>
  <si>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</si>
  <si>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</si>
  <si>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</si>
  <si>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</si>
  <si>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</si>
  <si>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</si>
  <si>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</si>
  <si>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</si>
  <si>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</si>
  <si>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</si>
  <si>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</si>
  <si>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</si>
  <si>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</si>
  <si>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</si>
  <si>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</si>
  <si>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</si>
  <si>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</si>
  <si>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</si>
  <si>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</si>
  <si>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</si>
  <si>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</si>
  <si>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</si>
  <si>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</si>
  <si>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</si>
  <si>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</si>
  <si>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</si>
  <si>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</si>
  <si>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</si>
  <si>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</si>
  <si>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</si>
  <si>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</si>
  <si>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</si>
  <si>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</si>
  <si>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</si>
  <si>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</si>
  <si>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</si>
  <si>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</si>
  <si>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</si>
  <si>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</si>
  <si>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</si>
  <si>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</si>
  <si>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</si>
  <si>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</si>
  <si>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</si>
  <si>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</si>
  <si>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</si>
  <si>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</si>
  <si>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</si>
  <si>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</si>
  <si>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</si>
  <si>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</si>
  <si>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</si>
  <si>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</si>
  <si>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</si>
  <si>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</si>
  <si>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</si>
  <si>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</si>
  <si>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</si>
  <si>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</si>
  <si>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</si>
  <si>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</si>
  <si>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</si>
  <si>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</si>
  <si>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</si>
  <si>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</si>
  <si>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</si>
  <si>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</si>
  <si>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</si>
  <si>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</si>
  <si>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</si>
  <si>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</si>
  <si>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</si>
  <si>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</si>
  <si>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</si>
  <si>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</si>
  <si>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</si>
  <si>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</si>
  <si>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</si>
  <si>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</si>
  <si>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</si>
  <si>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</si>
  <si>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</si>
  <si>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</si>
  <si>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</si>
  <si>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</si>
  <si>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</si>
  <si>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</si>
  <si>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</si>
  <si>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</si>
  <si>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</si>
  <si>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</si>
  <si>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</si>
  <si>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</si>
  <si>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</si>
  <si>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</si>
  <si>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</si>
  <si>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</si>
  <si>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</si>
  <si>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</si>
  <si>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</si>
  <si>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</si>
  <si>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</si>
  <si>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</si>
  <si>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</si>
  <si>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</si>
  <si>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</si>
  <si>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</si>
  <si>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</si>
  <si>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</si>
  <si>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</si>
  <si>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</si>
  <si>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</si>
  <si>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</si>
  <si>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</si>
  <si>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</si>
  <si>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</si>
  <si>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</si>
  <si>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</si>
  <si>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</si>
  <si>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</si>
  <si>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</si>
  <si>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</si>
  <si>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</si>
  <si>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</si>
  <si>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</si>
  <si>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</si>
  <si>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</si>
  <si>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</si>
  <si>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</si>
  <si>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</si>
  <si>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</si>
  <si>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</si>
  <si>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</si>
  <si>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</si>
  <si>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</si>
  <si>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</si>
  <si>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</si>
  <si>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</si>
  <si>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</si>
  <si>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</si>
  <si>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</si>
  <si>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</si>
  <si>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</si>
  <si>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</si>
  <si>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</si>
  <si>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</si>
  <si>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</si>
  <si>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</si>
  <si>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</si>
  <si>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</si>
  <si>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</si>
  <si>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</si>
  <si>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</si>
  <si>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</si>
  <si>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</si>
  <si>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</si>
  <si>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</si>
  <si>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</si>
  <si>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</si>
  <si>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</si>
  <si>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</si>
  <si>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</si>
  <si>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</si>
  <si>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</si>
  <si>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</si>
  <si>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</si>
  <si>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</si>
  <si>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</si>
  <si>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</si>
  <si>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</si>
  <si>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</si>
  <si>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</si>
  <si>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</si>
  <si>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</si>
  <si>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</si>
  <si>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</si>
  <si>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</si>
  <si>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</si>
  <si>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</si>
  <si>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</si>
  <si>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</si>
  <si>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</si>
  <si>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</si>
  <si>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</si>
  <si>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</si>
  <si>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</si>
  <si>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</si>
  <si>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</si>
  <si>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</si>
  <si>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</si>
  <si>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</si>
  <si>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</si>
  <si>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</si>
  <si>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</si>
  <si>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</si>
  <si>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</si>
  <si>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</si>
  <si>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</si>
  <si>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</si>
  <si>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</si>
  <si>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</si>
  <si>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</si>
  <si>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</si>
  <si>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</si>
  <si>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</si>
  <si>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</si>
  <si>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</si>
  <si>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</si>
  <si>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</si>
  <si>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</si>
  <si>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</si>
  <si>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</si>
  <si>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</si>
  <si>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</si>
  <si>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</si>
  <si>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</si>
  <si>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</si>
  <si>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</si>
  <si>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</si>
  <si>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</si>
  <si>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</si>
  <si>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</si>
  <si>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</si>
  <si>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</si>
  <si>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</si>
  <si>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</si>
  <si>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</si>
  <si>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</si>
  <si>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</si>
  <si>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</si>
  <si>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</si>
  <si>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</si>
  <si>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</si>
  <si>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</si>
  <si>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</si>
  <si>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</si>
  <si>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</si>
  <si>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</si>
  <si>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</si>
  <si>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</si>
  <si>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</si>
  <si>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</si>
  <si>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</si>
  <si>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</si>
  <si>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</si>
  <si>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</si>
  <si>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</si>
  <si>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</si>
  <si>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</si>
  <si>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</si>
  <si>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</si>
  <si>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</si>
  <si>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</si>
  <si>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</si>
  <si>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</si>
  <si>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</si>
  <si>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</si>
  <si>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</si>
  <si>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</si>
  <si>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</si>
  <si>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</si>
  <si>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</si>
  <si>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</si>
  <si>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</si>
  <si>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</si>
  <si>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</si>
  <si>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</si>
  <si>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</si>
  <si>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</si>
  <si>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</si>
  <si>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</si>
  <si>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</si>
  <si>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</si>
  <si>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</si>
  <si>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</si>
  <si>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</si>
  <si>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</si>
  <si>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</si>
  <si>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</si>
  <si>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</si>
  <si>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</si>
  <si>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</si>
  <si>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</si>
  <si>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</si>
  <si>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</si>
  <si>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</si>
  <si>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</si>
  <si>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</si>
  <si>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</si>
  <si>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</si>
  <si>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</si>
  <si>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</si>
  <si>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</si>
  <si>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</si>
  <si>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</si>
  <si>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</si>
  <si>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</si>
  <si>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</si>
  <si>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</si>
  <si>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</si>
  <si>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</si>
  <si>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</si>
  <si>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</si>
  <si>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</si>
  <si>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</si>
  <si>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</si>
  <si>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</si>
  <si>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</si>
  <si>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</si>
  <si>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</si>
  <si>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</si>
  <si>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</si>
  <si>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</si>
  <si>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</si>
  <si>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</si>
  <si>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</si>
  <si>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</si>
  <si>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</si>
  <si>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</si>
  <si>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</si>
  <si>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</si>
  <si>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</si>
  <si>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</si>
  <si>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</si>
  <si>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</si>
  <si>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</si>
  <si>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</si>
  <si>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</si>
  <si>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</si>
  <si>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</si>
  <si>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</si>
  <si>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</si>
  <si>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</si>
  <si>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</si>
  <si>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</si>
  <si>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</si>
  <si>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</si>
  <si>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</si>
  <si>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</si>
  <si>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</si>
  <si>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</si>
  <si>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</si>
  <si>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</si>
  <si>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</si>
  <si>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</si>
  <si>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</si>
  <si>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</si>
  <si>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</si>
  <si>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</si>
  <si>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</si>
  <si>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</si>
  <si>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</si>
  <si>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</si>
  <si>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</si>
  <si>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</si>
  <si>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</si>
  <si>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</si>
  <si>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</si>
  <si>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</si>
  <si>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</si>
  <si>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</si>
  <si>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</si>
  <si>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</si>
  <si>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</si>
  <si>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</si>
  <si>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</si>
  <si>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</si>
  <si>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</si>
  <si>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</si>
  <si>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</si>
  <si>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</si>
  <si>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</si>
  <si>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</si>
  <si>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</si>
  <si>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</si>
  <si>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</si>
  <si>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</si>
  <si>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</si>
  <si>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</si>
  <si>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</si>
  <si>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</si>
  <si>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</si>
  <si>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</si>
  <si>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</si>
  <si>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</si>
  <si>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</si>
  <si>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</si>
  <si>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</si>
  <si>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</si>
  <si>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</si>
  <si>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</si>
  <si>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</si>
  <si>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</si>
  <si>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</si>
  <si>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</si>
  <si>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</si>
  <si>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</si>
  <si>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</si>
  <si>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</si>
  <si>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</si>
  <si>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</si>
  <si>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</si>
  <si>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</si>
  <si>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</si>
  <si>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</si>
  <si>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</si>
  <si>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</si>
  <si>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</si>
  <si>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</si>
  <si>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</si>
  <si>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</si>
  <si>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</si>
  <si>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</si>
  <si>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</si>
  <si>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</si>
  <si>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</si>
  <si>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</si>
  <si>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</si>
  <si>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</si>
  <si>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</si>
  <si>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</si>
  <si>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</si>
  <si>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</si>
  <si>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</si>
  <si>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</si>
  <si>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</si>
  <si>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</si>
  <si>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</si>
  <si>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</si>
  <si>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</si>
  <si>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</si>
  <si>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</si>
  <si>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</si>
  <si>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</si>
  <si>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</si>
  <si>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</si>
  <si>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</si>
  <si>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</si>
  <si>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</si>
  <si>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</si>
  <si>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</si>
  <si>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</si>
  <si>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</si>
  <si>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</si>
  <si>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</si>
  <si>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</si>
  <si>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</si>
  <si>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</si>
  <si>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</si>
  <si>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</si>
  <si>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</si>
  <si>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</si>
  <si>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</si>
  <si>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</si>
  <si>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</si>
  <si>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</si>
  <si>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</si>
  <si>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</si>
  <si>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</si>
  <si>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</si>
  <si>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</si>
  <si>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</si>
  <si>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</si>
  <si>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</si>
  <si>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</si>
  <si>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</si>
  <si>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</si>
  <si>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</si>
  <si>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</si>
  <si>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</si>
  <si>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</si>
  <si>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</si>
  <si>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</si>
  <si>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</si>
  <si>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</si>
  <si>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</si>
  <si>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</si>
  <si>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</si>
  <si>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</si>
  <si>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</si>
  <si>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</si>
  <si>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</si>
  <si>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</si>
  <si>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</si>
  <si>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</si>
  <si>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</si>
  <si>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</si>
  <si>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</si>
  <si>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</si>
  <si>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</si>
  <si>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</si>
  <si>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</si>
  <si>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</si>
  <si>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</si>
  <si>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</si>
  <si>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</si>
  <si>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</si>
  <si>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</si>
  <si>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</si>
  <si>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</si>
  <si>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</si>
  <si>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</si>
  <si>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</si>
  <si>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</si>
  <si>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</si>
  <si>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</si>
  <si>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</si>
  <si>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</si>
  <si>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</si>
  <si>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</si>
  <si>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</si>
  <si>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</si>
  <si>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</si>
  <si>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</si>
  <si>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</si>
  <si>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</si>
  <si>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</si>
  <si>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</si>
  <si>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</si>
  <si>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</si>
  <si>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</si>
  <si>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</si>
  <si>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</si>
  <si>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</si>
  <si>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</si>
  <si>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</si>
  <si>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</si>
  <si>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</si>
  <si>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</si>
  <si>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</si>
  <si>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</si>
  <si>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</si>
  <si>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</si>
  <si>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</si>
  <si>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</si>
  <si>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</si>
  <si>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</si>
  <si>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</si>
  <si>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</si>
  <si>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</si>
  <si>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</si>
  <si>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</si>
  <si>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</si>
  <si>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</si>
  <si>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</si>
  <si>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</si>
  <si>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</si>
  <si>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</si>
  <si>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</si>
  <si>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</si>
  <si>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</si>
  <si>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</si>
  <si>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</si>
  <si>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</si>
  <si>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</si>
  <si>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</si>
  <si>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</si>
  <si>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</si>
  <si>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</si>
  <si>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</si>
  <si>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</si>
  <si>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</si>
  <si>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</si>
  <si>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</si>
  <si>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</si>
  <si>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</si>
  <si>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</si>
  <si>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</si>
  <si>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</si>
  <si>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</si>
  <si>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</si>
  <si>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</si>
  <si>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</si>
  <si>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</si>
  <si>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</si>
  <si>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</si>
  <si>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</si>
  <si>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</si>
  <si>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</si>
  <si>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</si>
  <si>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</si>
  <si>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</si>
  <si>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</si>
  <si>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</si>
  <si>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</si>
  <si>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</si>
  <si>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</si>
  <si>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</si>
  <si>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</si>
  <si>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</si>
  <si>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</si>
  <si>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</si>
  <si>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</si>
  <si>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</si>
  <si>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</si>
  <si>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</si>
  <si>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</si>
  <si>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</si>
  <si>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</si>
  <si>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</si>
  <si>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</si>
  <si>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</si>
  <si>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</si>
  <si>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</si>
  <si>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</si>
  <si>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</si>
  <si>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</si>
  <si>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</si>
  <si>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</si>
  <si>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</si>
  <si>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</si>
  <si>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</si>
  <si>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</si>
  <si>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</si>
  <si>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</si>
  <si>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</si>
  <si>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</si>
  <si>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</si>
  <si>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</si>
  <si>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</si>
  <si>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</si>
  <si>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</si>
  <si>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</si>
  <si>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</si>
  <si>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</si>
  <si>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</si>
  <si>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</si>
  <si>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</si>
  <si>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</si>
  <si>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</si>
  <si>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</si>
  <si>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</si>
  <si>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</si>
  <si>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</si>
  <si>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</si>
  <si>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</si>
  <si>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</si>
  <si>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</si>
  <si>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</si>
  <si>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</si>
  <si>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</si>
  <si>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</si>
  <si>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</si>
  <si>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</si>
  <si>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</si>
  <si>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</si>
  <si>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</si>
  <si>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</si>
  <si>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</si>
  <si>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</si>
  <si>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</si>
  <si>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</si>
  <si>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</si>
  <si>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</si>
  <si>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</si>
  <si>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</si>
  <si>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</si>
  <si>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</si>
  <si>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</si>
  <si>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</si>
  <si>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</si>
  <si>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</si>
  <si>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</si>
  <si>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</si>
  <si>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</si>
  <si>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</si>
  <si>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</si>
  <si>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</si>
  <si>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</si>
  <si>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</si>
  <si>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</si>
  <si>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</si>
  <si>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</si>
  <si>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</si>
  <si>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</si>
  <si>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</si>
  <si>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</si>
  <si>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</si>
  <si>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</si>
  <si>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</si>
  <si>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</si>
  <si>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</si>
  <si>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</si>
  <si>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</si>
  <si>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</si>
  <si>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</si>
  <si>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</si>
  <si>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</si>
  <si>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</si>
  <si>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</si>
  <si>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</si>
  <si>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</si>
  <si>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</si>
  <si>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</si>
  <si>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</si>
  <si>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</si>
  <si>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</si>
  <si>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</si>
  <si>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</si>
  <si>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</si>
  <si>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</si>
  <si>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</si>
  <si>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</si>
  <si>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</si>
  <si>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</si>
  <si>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</si>
  <si>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</si>
  <si>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</si>
  <si>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</si>
  <si>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</si>
  <si>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</si>
  <si>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</si>
  <si>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</si>
  <si>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</si>
  <si>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</si>
  <si>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</si>
  <si>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</si>
  <si>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</si>
  <si>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</si>
  <si>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</si>
  <si>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</si>
  <si>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</si>
  <si>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</si>
  <si>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</si>
  <si>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</si>
  <si>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</si>
  <si>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</si>
  <si>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</si>
  <si>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</si>
  <si>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</si>
  <si>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</si>
  <si>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</si>
  <si>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</si>
  <si>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</si>
  <si>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</si>
  <si>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</si>
  <si>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</si>
  <si>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</si>
  <si>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</si>
  <si>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</si>
  <si>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</si>
  <si>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</si>
  <si>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</si>
  <si>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</si>
  <si>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</si>
  <si>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</si>
  <si>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</si>
  <si>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</si>
  <si>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</si>
  <si>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</si>
  <si>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</si>
  <si>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</si>
  <si>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</si>
  <si>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</si>
  <si>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</si>
  <si>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</si>
  <si>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</si>
  <si>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</si>
  <si>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</si>
  <si>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</si>
  <si>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</si>
  <si>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</si>
  <si>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</si>
  <si>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</si>
  <si>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</si>
  <si>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</si>
  <si>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</si>
  <si>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</si>
  <si>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</si>
  <si>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</si>
  <si>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</si>
  <si>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</si>
  <si>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</si>
  <si>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</si>
  <si>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</si>
  <si>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</si>
  <si>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</si>
  <si>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</si>
  <si>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</si>
  <si>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</si>
  <si>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</si>
  <si>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</si>
  <si>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</si>
  <si>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</si>
  <si>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</si>
  <si>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</si>
  <si>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</si>
  <si>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</si>
  <si>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</si>
  <si>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</si>
  <si>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</si>
  <si>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</si>
  <si>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</si>
  <si>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</si>
  <si>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</si>
  <si>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</si>
  <si>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</si>
  <si>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</si>
  <si>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</si>
  <si>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</si>
  <si>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</si>
  <si>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</si>
  <si>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</si>
  <si>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</si>
  <si>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</si>
  <si>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</si>
  <si>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</si>
  <si>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</si>
  <si>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</si>
  <si>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</si>
  <si>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</si>
  <si>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</si>
  <si>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</si>
  <si>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</si>
  <si>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</si>
  <si>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</si>
  <si>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</si>
  <si>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</si>
  <si>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</si>
  <si>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</si>
  <si>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</si>
  <si>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</si>
  <si>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</si>
  <si>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</si>
  <si>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</si>
  <si>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</si>
  <si>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</si>
  <si>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</si>
  <si>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</si>
  <si>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</si>
  <si>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</si>
  <si>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</si>
  <si>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</si>
  <si>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</si>
  <si>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</si>
  <si>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</si>
  <si>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</si>
  <si>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</si>
  <si>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</si>
  <si>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</si>
  <si>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</si>
  <si>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</si>
  <si>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</si>
  <si>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</si>
  <si>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</si>
  <si>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</si>
  <si>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</si>
  <si>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</si>
  <si>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</si>
  <si>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</si>
  <si>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</si>
  <si>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</si>
  <si>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</si>
  <si>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</si>
  <si>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</si>
  <si>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</si>
  <si>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</si>
  <si>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</si>
  <si>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</si>
  <si>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</si>
  <si>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</si>
  <si>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</si>
  <si>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</si>
  <si>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</si>
  <si>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</si>
  <si>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</si>
  <si>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</si>
  <si>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</si>
  <si>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</si>
  <si>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</si>
  <si>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</si>
  <si>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</si>
  <si>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</si>
  <si>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</si>
  <si>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</si>
  <si>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</si>
  <si>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</si>
  <si>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</si>
  <si>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</si>
  <si>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</si>
  <si>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</si>
  <si>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</si>
  <si>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</si>
  <si>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</si>
  <si>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</si>
  <si>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</si>
  <si>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</si>
  <si>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</si>
  <si>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</si>
  <si>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</si>
  <si>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</si>
  <si>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</si>
  <si>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</si>
  <si>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</si>
  <si>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</si>
  <si>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</si>
  <si>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</si>
  <si>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</si>
  <si>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</si>
  <si>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</si>
  <si>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</si>
  <si>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</si>
  <si>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</si>
  <si>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</si>
  <si>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</si>
  <si>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</si>
  <si>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</si>
  <si>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</si>
  <si>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</si>
  <si>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</si>
  <si>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</si>
  <si>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</si>
  <si>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</si>
  <si>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</si>
  <si>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</si>
  <si>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</si>
  <si>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</si>
  <si>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</si>
  <si>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</si>
  <si>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</si>
  <si>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</si>
  <si>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</si>
  <si>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</si>
  <si>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</si>
  <si>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</si>
  <si>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</si>
  <si>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</si>
  <si>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</si>
  <si>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</si>
  <si>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</si>
  <si>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</si>
  <si>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</si>
  <si>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</si>
  <si>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</si>
  <si>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</si>
  <si>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</si>
  <si>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</si>
  <si>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</si>
  <si>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</si>
  <si>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</si>
  <si>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</si>
  <si>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</si>
  <si>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</si>
  <si>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</si>
  <si>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</si>
  <si>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</si>
  <si>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</si>
  <si>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</si>
  <si>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</si>
  <si>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</si>
  <si>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</si>
  <si>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</si>
  <si>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</si>
  <si>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</si>
  <si>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</si>
  <si>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</si>
  <si>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</si>
  <si>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</si>
  <si>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</si>
  <si>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</si>
  <si>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</si>
  <si>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</si>
  <si>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</si>
  <si>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</si>
  <si>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</si>
  <si>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</si>
  <si>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</si>
  <si>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</si>
  <si>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</si>
  <si>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</si>
  <si>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</si>
  <si>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</si>
  <si>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</si>
  <si>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</si>
  <si>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</si>
  <si>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</si>
  <si>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</si>
  <si>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</si>
  <si>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</si>
  <si>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</si>
  <si>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</si>
  <si>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</si>
  <si>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</si>
  <si>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</si>
  <si>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</si>
  <si>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</si>
  <si>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</si>
  <si>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</si>
  <si>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</si>
  <si>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</si>
  <si>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</si>
  <si>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</si>
  <si>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</si>
  <si>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</si>
  <si>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</si>
  <si>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</si>
  <si>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</si>
  <si>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</si>
  <si>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</si>
  <si>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</si>
  <si>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</si>
  <si>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</si>
  <si>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</si>
  <si>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</si>
  <si>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</si>
  <si>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</si>
  <si>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</si>
  <si>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</si>
  <si>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</si>
  <si>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</si>
  <si>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</si>
  <si>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</si>
  <si>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</si>
  <si>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</si>
  <si>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</si>
  <si>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</si>
  <si>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</si>
  <si>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</si>
  <si>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</si>
  <si>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</si>
  <si>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</si>
  <si>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</si>
  <si>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</si>
  <si>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</si>
  <si>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</si>
  <si>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</si>
  <si>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</si>
  <si>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</si>
  <si>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</si>
  <si>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</si>
  <si>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</si>
  <si>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</si>
  <si>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</si>
  <si>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</si>
  <si>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</si>
  <si>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</si>
  <si>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</si>
  <si>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</si>
  <si>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</si>
  <si>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</si>
  <si>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</si>
  <si>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</si>
  <si>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</si>
  <si>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</si>
  <si>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</si>
  <si>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</si>
  <si>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</si>
  <si>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</si>
  <si>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</si>
  <si>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</si>
  <si>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</si>
  <si>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</si>
  <si>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</si>
  <si>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</si>
  <si>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</si>
  <si>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</si>
  <si>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</si>
  <si>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</si>
  <si>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</si>
  <si>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</si>
  <si>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</si>
  <si>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</si>
  <si>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</si>
  <si>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</si>
  <si>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</si>
  <si>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</si>
  <si>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</si>
  <si>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</si>
  <si>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</si>
  <si>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</si>
  <si>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</si>
  <si>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</si>
  <si>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</si>
  <si>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</si>
  <si>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</si>
  <si>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</si>
  <si>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</si>
  <si>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</si>
  <si>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</si>
  <si>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</si>
  <si>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</si>
  <si>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</si>
  <si>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</si>
  <si>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</si>
  <si>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</si>
  <si>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</si>
  <si>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</si>
  <si>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</si>
  <si>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</si>
  <si>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</si>
  <si>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</si>
  <si>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</si>
  <si>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</si>
  <si>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</si>
  <si>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</si>
  <si>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</si>
  <si>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</si>
  <si>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</si>
  <si>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</si>
  <si>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</si>
  <si>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</si>
  <si>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</si>
  <si>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</si>
  <si>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</si>
  <si>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</si>
  <si>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</si>
  <si>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</si>
  <si>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</si>
  <si>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</si>
  <si>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</si>
  <si>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</si>
  <si>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</si>
  <si>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</si>
  <si>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</si>
  <si>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</si>
  <si>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</si>
  <si>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</si>
  <si>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</si>
  <si>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</si>
  <si>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</si>
  <si>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</si>
  <si>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</si>
  <si>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</si>
  <si>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</si>
  <si>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</si>
  <si>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</si>
  <si>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</si>
  <si>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</si>
  <si>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</si>
  <si>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</si>
  <si>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</si>
  <si>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</si>
  <si>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</si>
  <si>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</si>
  <si>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</si>
  <si>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</si>
  <si>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</si>
  <si>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</si>
  <si>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</si>
  <si>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</si>
  <si>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</si>
  <si>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</si>
  <si>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</si>
  <si>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</si>
  <si>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</si>
  <si>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</si>
  <si>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</si>
  <si>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</si>
  <si>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</si>
  <si>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</si>
  <si>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</si>
  <si>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</si>
  <si>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</si>
  <si>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</si>
  <si>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</si>
  <si>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</si>
  <si>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</si>
  <si>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</si>
  <si>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</si>
  <si>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</si>
  <si>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</si>
  <si>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</si>
  <si>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</si>
  <si>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</si>
  <si>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</si>
  <si>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</si>
  <si>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</si>
  <si>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</si>
  <si>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</si>
  <si>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</si>
  <si>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</si>
  <si>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</si>
  <si>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</si>
  <si>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</si>
  <si>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</si>
  <si>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</si>
  <si>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</si>
  <si>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</si>
  <si>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</si>
  <si>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</si>
  <si>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</si>
  <si>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</si>
  <si>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</si>
  <si>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</si>
  <si>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</si>
  <si>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</si>
  <si>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</si>
  <si>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</si>
  <si>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</si>
  <si>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</si>
  <si>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</si>
  <si>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</si>
  <si>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</si>
  <si>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</si>
  <si>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</si>
  <si>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</si>
  <si>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</si>
  <si>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</si>
  <si>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</si>
  <si>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</si>
  <si>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</si>
  <si>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</si>
  <si>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</si>
  <si>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</si>
  <si>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</si>
  <si>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</si>
  <si>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</si>
  <si>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</si>
  <si>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</si>
  <si>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</si>
  <si>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</si>
  <si>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</si>
  <si>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</si>
  <si>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</si>
  <si>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</si>
  <si>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</si>
  <si>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</si>
  <si>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</si>
  <si>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</si>
  <si>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</si>
  <si>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</si>
  <si>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</si>
  <si>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</si>
  <si>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</si>
  <si>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</si>
  <si>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</si>
  <si>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</si>
  <si>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</si>
  <si>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</si>
  <si>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</si>
  <si>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</si>
  <si>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</si>
  <si>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</si>
  <si>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</si>
  <si>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</si>
  <si>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</si>
  <si>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</si>
  <si>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</si>
  <si>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</si>
  <si>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</si>
  <si>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</si>
  <si>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</si>
  <si>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</si>
  <si>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</si>
  <si>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</si>
  <si>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</si>
  <si>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</si>
  <si>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</si>
  <si>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</si>
  <si>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</si>
  <si>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</si>
  <si>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</si>
  <si>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</si>
  <si>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</si>
  <si>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</si>
  <si>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</si>
  <si>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</si>
  <si>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</si>
  <si>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</si>
  <si>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</si>
  <si>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</si>
  <si>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</si>
  <si>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</si>
  <si>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</si>
  <si>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</si>
  <si>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</si>
  <si>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</si>
  <si>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</si>
  <si>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</si>
  <si>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</si>
  <si>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</si>
  <si>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</si>
  <si>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</si>
  <si>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</si>
  <si>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</si>
  <si>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</si>
  <si>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</si>
  <si>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</si>
  <si>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</si>
  <si>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</si>
  <si>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</si>
  <si>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</si>
  <si>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</si>
  <si>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</si>
  <si>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</si>
  <si>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</si>
  <si>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</si>
  <si>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</si>
  <si>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</si>
  <si>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</si>
  <si>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</si>
  <si>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</si>
  <si>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</si>
  <si>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</si>
  <si>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</si>
  <si>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</si>
  <si>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</si>
  <si>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</si>
  <si>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</si>
  <si>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</si>
  <si>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</si>
  <si>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</si>
  <si>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</si>
  <si>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</si>
  <si>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</si>
  <si>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</si>
  <si>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</si>
  <si>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</si>
  <si>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</si>
  <si>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</si>
  <si>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</si>
  <si>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</si>
  <si>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</si>
  <si>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</si>
  <si>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</si>
  <si>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</si>
  <si>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</si>
  <si>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</si>
  <si>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</si>
  <si>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</si>
  <si>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</si>
  <si>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</si>
  <si>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</si>
  <si>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</si>
  <si>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</si>
  <si>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</si>
  <si>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</si>
  <si>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</si>
  <si>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</si>
  <si>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</si>
  <si>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</si>
  <si>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</si>
  <si>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</si>
  <si>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</si>
  <si>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</si>
  <si>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</si>
  <si>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</si>
  <si>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</si>
  <si>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</si>
  <si>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</si>
  <si>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</si>
  <si>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</si>
  <si>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</si>
  <si>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</si>
  <si>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</si>
  <si>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</si>
  <si>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</si>
  <si>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</si>
  <si>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</si>
  <si>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</si>
  <si>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</si>
  <si>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</si>
  <si>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</si>
  <si>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</si>
  <si>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</si>
  <si>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</si>
  <si>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</si>
  <si>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</si>
  <si>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</si>
  <si>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</si>
  <si>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</si>
  <si>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</si>
  <si>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</si>
  <si>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</si>
  <si>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</si>
  <si>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</si>
  <si>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</si>
  <si>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</si>
  <si>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</si>
  <si>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</si>
  <si>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</si>
  <si>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</si>
  <si>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</si>
  <si>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</si>
  <si>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</si>
  <si>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</si>
  <si>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</si>
  <si>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</si>
  <si>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</si>
  <si>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</si>
  <si>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</si>
  <si>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</si>
  <si>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</si>
  <si>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</si>
  <si>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</si>
  <si>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</si>
  <si>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</si>
  <si>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</si>
  <si>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</si>
  <si>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</si>
  <si>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</si>
  <si>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</si>
  <si>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</si>
  <si>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</si>
  <si>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</si>
  <si>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</si>
  <si>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</si>
  <si>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</si>
  <si>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</si>
  <si>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</si>
  <si>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</si>
  <si>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</si>
  <si>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</si>
  <si>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</si>
  <si>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</si>
  <si>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</si>
  <si>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</si>
  <si>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</si>
  <si>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</si>
  <si>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</si>
  <si>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</si>
  <si>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</si>
  <si>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</si>
  <si>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</si>
  <si>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</si>
  <si>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</si>
  <si>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</si>
  <si>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</si>
  <si>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</si>
  <si>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</si>
  <si>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</si>
  <si>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</si>
  <si>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</si>
  <si>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</si>
  <si>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</si>
  <si>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</si>
  <si>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</si>
  <si>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</si>
  <si>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</si>
  <si>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</si>
  <si>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</si>
  <si>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</si>
  <si>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</si>
  <si>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</si>
  <si>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</si>
  <si>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</si>
  <si>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</si>
  <si>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</si>
  <si>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</si>
  <si>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</si>
  <si>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</si>
  <si>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</si>
  <si>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</si>
  <si>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</si>
  <si>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</si>
  <si>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</si>
  <si>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</si>
  <si>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</si>
  <si>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</si>
  <si>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</si>
  <si>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</si>
  <si>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</si>
  <si>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</si>
  <si>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</si>
  <si>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</si>
  <si>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</si>
  <si>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</si>
  <si>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</si>
  <si>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</si>
  <si>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</si>
  <si>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</si>
  <si>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</si>
  <si>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</si>
  <si>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</si>
  <si>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</si>
  <si>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</si>
  <si>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</si>
  <si>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</si>
  <si>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</si>
  <si>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</si>
  <si>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</si>
  <si>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</si>
  <si>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</si>
  <si>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</si>
  <si>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</si>
  <si>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</si>
  <si>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</si>
  <si>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</si>
  <si>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</si>
  <si>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</si>
  <si>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</si>
  <si>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</si>
  <si>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</si>
  <si>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</si>
  <si>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</si>
  <si>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</si>
  <si>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</si>
  <si>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</si>
  <si>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</si>
  <si>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</si>
  <si>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</si>
  <si>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</si>
  <si>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</si>
  <si>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</si>
  <si>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</si>
  <si>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</si>
  <si>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</si>
  <si>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</si>
  <si>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</si>
  <si>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</si>
  <si>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</si>
  <si>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</si>
  <si>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</si>
  <si>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</si>
  <si>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</si>
  <si>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</si>
  <si>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</si>
  <si>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</si>
  <si>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</si>
  <si>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</si>
  <si>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</si>
  <si>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</si>
  <si>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</si>
  <si>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</si>
  <si>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</si>
  <si>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</si>
  <si>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</si>
  <si>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</si>
  <si>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</si>
  <si>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</si>
  <si>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</si>
  <si>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</si>
  <si>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</si>
  <si>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</si>
  <si>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</si>
  <si>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</si>
  <si>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</si>
  <si>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</si>
  <si>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</si>
  <si>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</si>
  <si>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</si>
  <si>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</si>
  <si>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</si>
  <si>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</si>
  <si>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</si>
  <si>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</si>
  <si>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</si>
  <si>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</si>
  <si>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</si>
  <si>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</si>
  <si>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</si>
  <si>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</si>
  <si>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</si>
  <si>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</si>
  <si>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</si>
  <si>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</si>
  <si>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</si>
  <si>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</si>
  <si>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</si>
  <si>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</si>
  <si>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</si>
  <si>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</si>
  <si>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</si>
  <si>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</si>
  <si>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</si>
  <si>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</si>
  <si>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</si>
  <si>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</si>
  <si>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</si>
  <si>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</si>
  <si>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</si>
  <si>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</si>
  <si>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</si>
  <si>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</si>
  <si>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</si>
  <si>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</si>
  <si>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</si>
  <si>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</si>
  <si>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</si>
  <si>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</si>
  <si>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</si>
  <si>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</si>
  <si>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</si>
  <si>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</si>
  <si>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</si>
  <si>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</si>
  <si>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</si>
  <si>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</si>
  <si>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</si>
  <si>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</si>
  <si>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</si>
  <si>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</si>
  <si>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</si>
  <si>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</si>
  <si>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</si>
  <si>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</si>
  <si>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</si>
  <si>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</si>
  <si>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</si>
  <si>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</si>
  <si>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</si>
  <si>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</si>
  <si>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</si>
  <si>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</si>
  <si>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</si>
  <si>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</si>
  <si>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</si>
  <si>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</si>
  <si>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</si>
  <si>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</si>
  <si>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</si>
  <si>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</si>
  <si>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</si>
  <si>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</si>
  <si>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</si>
  <si>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</si>
  <si>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</si>
  <si>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</si>
  <si>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</si>
  <si>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</si>
  <si>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</si>
  <si>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</si>
  <si>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</si>
  <si>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</si>
  <si>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</si>
  <si>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</si>
  <si>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</si>
  <si>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</si>
  <si>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</si>
  <si>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</si>
  <si>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</si>
  <si>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</si>
  <si>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</si>
  <si>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</si>
  <si>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</si>
  <si>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</si>
  <si>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</si>
  <si>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</si>
  <si>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</si>
  <si>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</si>
  <si>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</si>
  <si>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</si>
  <si>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</si>
  <si>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</si>
  <si>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</si>
  <si>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</si>
  <si>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</si>
  <si>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</si>
  <si>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</si>
  <si>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</si>
  <si>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</si>
  <si>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</si>
  <si>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</si>
  <si>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</si>
  <si>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</si>
  <si>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</si>
  <si>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</si>
  <si>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</si>
  <si>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</si>
  <si>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</si>
  <si>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</si>
  <si>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</si>
  <si>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</si>
  <si>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</si>
  <si>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</si>
  <si>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</si>
  <si>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</si>
  <si>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</si>
  <si>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</si>
  <si>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</si>
  <si>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</si>
  <si>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</si>
  <si>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</si>
  <si>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</si>
  <si>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</si>
  <si>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</si>
  <si>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</si>
  <si>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</si>
  <si>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</si>
  <si>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</si>
  <si>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</si>
  <si>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</si>
  <si>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</si>
  <si>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</si>
  <si>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</si>
  <si>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</si>
  <si>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</si>
  <si>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</si>
  <si>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</si>
  <si>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</si>
  <si>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</si>
  <si>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</si>
  <si>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</si>
  <si>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</si>
  <si>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</si>
  <si>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</si>
  <si>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</si>
  <si>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</si>
  <si>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</si>
  <si>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</si>
  <si>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</si>
  <si>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</si>
  <si>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</si>
  <si>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</si>
  <si>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</si>
  <si>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</si>
  <si>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</si>
  <si>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</si>
  <si>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</si>
  <si>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</si>
  <si>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</si>
  <si>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</si>
  <si>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</si>
  <si>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</si>
  <si>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</si>
  <si>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</si>
  <si>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</si>
  <si>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</si>
  <si>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</si>
  <si>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</si>
  <si>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</si>
  <si>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</si>
  <si>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</si>
  <si>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</si>
  <si>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</si>
  <si>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</si>
  <si>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</si>
  <si>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</si>
  <si>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</si>
  <si>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</si>
  <si>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</si>
  <si>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</si>
  <si>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</si>
  <si>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</si>
  <si>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</si>
  <si>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</si>
  <si>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</si>
  <si>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</si>
  <si>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</si>
  <si>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</si>
  <si>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</si>
  <si>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</si>
  <si>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</si>
  <si>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</si>
  <si>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</si>
  <si>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</si>
  <si>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</si>
  <si>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</si>
  <si>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</si>
  <si>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</si>
  <si>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</si>
  <si>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</si>
  <si>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</si>
  <si>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</si>
  <si>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</si>
  <si>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</si>
  <si>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</si>
  <si>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</si>
  <si>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</si>
  <si>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</si>
  <si>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</si>
  <si>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</si>
  <si>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</si>
  <si>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</si>
  <si>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</si>
  <si>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</si>
  <si>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</si>
  <si>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</si>
  <si>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</si>
  <si>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</si>
  <si>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</si>
  <si>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</si>
  <si>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</si>
  <si>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</si>
  <si>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</si>
  <si>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</si>
  <si>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</si>
  <si>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</si>
  <si>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</si>
  <si>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</si>
  <si>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</si>
  <si>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</si>
  <si>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</si>
  <si>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</si>
  <si>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</si>
  <si>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</si>
  <si>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</si>
  <si>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</si>
  <si>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</si>
  <si>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</si>
  <si>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</si>
  <si>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</si>
  <si>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</si>
  <si>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</si>
  <si>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</si>
  <si>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</si>
  <si>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</si>
  <si>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</si>
  <si>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</si>
  <si>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</si>
  <si>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</si>
  <si>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</si>
  <si>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</si>
  <si>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</si>
  <si>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</si>
  <si>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</si>
  <si>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</si>
  <si>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</si>
  <si>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</si>
  <si>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</si>
  <si>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</si>
  <si>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</si>
  <si>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</si>
  <si>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</si>
  <si>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</si>
  <si>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</si>
  <si>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</si>
  <si>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</si>
  <si>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</si>
  <si>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</si>
  <si>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</si>
  <si>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</si>
  <si>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</si>
  <si>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</si>
  <si>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</si>
  <si>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</si>
  <si>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</si>
  <si>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</si>
  <si>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</si>
  <si>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</si>
  <si>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</si>
  <si>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</si>
  <si>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</si>
  <si>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</si>
  <si>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</si>
  <si>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</si>
  <si>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</si>
  <si>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</si>
  <si>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</si>
  <si>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</si>
  <si>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</si>
  <si>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</si>
  <si>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</si>
  <si>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</si>
  <si>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</si>
  <si>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</si>
  <si>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</si>
  <si>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</si>
  <si>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</si>
  <si>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</si>
  <si>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</si>
  <si>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</si>
  <si>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</si>
  <si>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</si>
  <si>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</si>
  <si>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</si>
  <si>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</si>
  <si>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</si>
  <si>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</si>
  <si>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</si>
  <si>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</si>
  <si>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</si>
  <si>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</si>
  <si>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</si>
  <si>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</si>
  <si>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</si>
  <si>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</si>
  <si>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</si>
  <si>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</si>
  <si>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</si>
  <si>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</si>
  <si>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</si>
  <si>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</si>
  <si>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</si>
  <si>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</si>
  <si>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</si>
  <si>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</si>
  <si>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</si>
  <si>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</si>
  <si>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</si>
  <si>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</si>
  <si>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</si>
  <si>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</si>
  <si>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</si>
  <si>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</si>
  <si>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</si>
  <si>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</si>
  <si>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</si>
  <si>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</si>
  <si>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</si>
  <si>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</si>
  <si>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</si>
  <si>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</si>
  <si>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</si>
  <si>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</si>
  <si>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</si>
  <si>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</si>
  <si>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</si>
  <si>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</si>
  <si>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</si>
  <si>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</si>
  <si>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</si>
  <si>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</si>
  <si>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</si>
  <si>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</si>
  <si>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</si>
  <si>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</si>
  <si>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</si>
  <si>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</si>
  <si>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</si>
  <si>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</si>
  <si>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</si>
  <si>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</si>
  <si>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</si>
  <si>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</si>
  <si>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</si>
  <si>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</si>
  <si>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</si>
  <si>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</si>
  <si>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</si>
  <si>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</si>
  <si>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</si>
  <si>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</si>
  <si>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</si>
  <si>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</si>
  <si>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</si>
  <si>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</si>
  <si>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</si>
  <si>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</si>
  <si>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</si>
  <si>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</si>
  <si>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</si>
  <si>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</si>
  <si>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</si>
  <si>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</si>
  <si>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</si>
  <si>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</si>
  <si>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</si>
  <si>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</si>
  <si>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</si>
  <si>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</si>
  <si>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</si>
  <si>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</si>
  <si>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</si>
  <si>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</si>
  <si>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</si>
  <si>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</si>
  <si>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</si>
  <si>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</si>
  <si>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</si>
  <si>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</si>
  <si>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</si>
  <si>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</si>
  <si>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</si>
  <si>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</si>
  <si>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</si>
  <si>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</si>
  <si>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</si>
  <si>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</si>
  <si>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</si>
  <si>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</si>
  <si>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</si>
  <si>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</si>
  <si>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</si>
  <si>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</si>
  <si>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</si>
  <si>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</si>
  <si>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</si>
  <si>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</si>
  <si>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</si>
  <si>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</si>
  <si>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</si>
  <si>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</si>
  <si>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</si>
  <si>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</si>
  <si>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</si>
  <si>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</si>
  <si>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</si>
  <si>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</si>
  <si>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</si>
  <si>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</si>
  <si>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</si>
  <si>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</si>
  <si>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</si>
  <si>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</si>
  <si>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</si>
  <si>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</si>
  <si>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</si>
  <si>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</si>
  <si>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</si>
  <si>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</si>
  <si>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</si>
  <si>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</si>
  <si>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</si>
  <si>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</si>
  <si>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</si>
  <si>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</si>
  <si>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</si>
  <si>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</si>
  <si>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</si>
  <si>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</si>
  <si>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</si>
  <si>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</si>
  <si>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</si>
  <si>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</si>
  <si>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</si>
  <si>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</si>
  <si>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</si>
  <si>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</si>
  <si>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</si>
  <si>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</si>
  <si>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</si>
  <si>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</si>
  <si>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</si>
  <si>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</si>
  <si>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</si>
  <si>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</si>
  <si>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</si>
  <si>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</si>
  <si>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</si>
  <si>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</si>
  <si>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</si>
  <si>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</si>
  <si>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</si>
  <si>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</si>
  <si>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</si>
  <si>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</si>
  <si>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</si>
  <si>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</si>
  <si>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</si>
  <si>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</si>
  <si>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</si>
  <si>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</si>
  <si>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</si>
  <si>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</si>
  <si>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</si>
  <si>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</si>
  <si>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</si>
  <si>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</si>
  <si>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</si>
  <si>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</si>
  <si>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</si>
  <si>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</si>
  <si>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</si>
  <si>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</si>
  <si>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</si>
  <si>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</si>
  <si>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</si>
  <si>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</si>
  <si>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</si>
  <si>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</si>
  <si>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</si>
  <si>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</si>
  <si>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</si>
  <si>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</si>
  <si>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</si>
  <si>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</si>
  <si>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</si>
  <si>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</si>
  <si>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</si>
  <si>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</si>
  <si>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</si>
  <si>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</si>
  <si>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</si>
  <si>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</si>
  <si>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</si>
  <si>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</si>
  <si>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</si>
  <si>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</si>
  <si>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</si>
  <si>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</si>
  <si>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</si>
  <si>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</si>
  <si>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</si>
  <si>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</si>
  <si>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</si>
  <si>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</si>
  <si>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</si>
  <si>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</si>
  <si>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</si>
  <si>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</si>
  <si>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</si>
  <si>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</si>
  <si>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</si>
  <si>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</si>
  <si>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</si>
  <si>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</si>
  <si>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</si>
  <si>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</si>
  <si>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</si>
  <si>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</si>
  <si>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</si>
  <si>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</si>
  <si>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</si>
  <si>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</si>
  <si>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</si>
  <si>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</si>
  <si>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</si>
  <si>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</si>
  <si>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</si>
  <si>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</si>
  <si>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</si>
  <si>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</si>
  <si>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</si>
  <si>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</si>
  <si>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</si>
  <si>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</si>
  <si>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</si>
  <si>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</si>
  <si>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</si>
  <si>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</si>
  <si>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</si>
  <si>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</si>
  <si>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</si>
  <si>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</si>
  <si>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</si>
  <si>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</si>
  <si>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</si>
  <si>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</si>
  <si>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</si>
  <si>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</si>
  <si>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</si>
  <si>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</si>
  <si>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</si>
  <si>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</si>
  <si>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</si>
  <si>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</si>
  <si>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</si>
  <si>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</si>
  <si>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</si>
  <si>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</si>
  <si>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</si>
  <si>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</si>
  <si>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</si>
  <si>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</si>
  <si>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</si>
  <si>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</si>
  <si>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</si>
  <si>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</si>
  <si>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</si>
  <si>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</si>
  <si>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</si>
  <si>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</si>
  <si>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</si>
  <si>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</si>
  <si>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</si>
  <si>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</si>
  <si>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</si>
  <si>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</si>
  <si>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</si>
  <si>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</si>
  <si>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</si>
  <si>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</si>
  <si>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</si>
  <si>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</si>
  <si>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</si>
  <si>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</si>
  <si>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</si>
  <si>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</si>
  <si>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</si>
  <si>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</si>
  <si>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</si>
  <si>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</si>
  <si>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</si>
  <si>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</si>
  <si>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</si>
  <si>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</si>
  <si>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</si>
  <si>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</si>
  <si>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</si>
  <si>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</si>
  <si>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</si>
  <si>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</si>
  <si>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</si>
  <si>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</si>
  <si>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</si>
  <si>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</si>
  <si>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</si>
  <si>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</si>
  <si>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</si>
  <si>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</si>
  <si>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</si>
  <si>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</si>
  <si>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</si>
  <si>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</si>
  <si>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</si>
  <si>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</si>
  <si>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</si>
  <si>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</si>
  <si>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</si>
  <si>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</si>
  <si>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</si>
  <si>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</si>
  <si>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</si>
  <si>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</si>
  <si>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</si>
  <si>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</si>
  <si>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</si>
  <si>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</si>
  <si>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</si>
  <si>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</si>
  <si>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</si>
  <si>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</si>
  <si>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</si>
  <si>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</si>
  <si>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</si>
  <si>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</si>
  <si>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</si>
  <si>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</si>
  <si>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</si>
  <si>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</si>
  <si>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</si>
  <si>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</si>
  <si>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</si>
  <si>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</si>
  <si>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</si>
  <si>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</si>
  <si>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</si>
  <si>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</si>
  <si>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</si>
  <si>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</si>
  <si>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</si>
  <si>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</si>
  <si>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</si>
  <si>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</si>
  <si>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</si>
  <si>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</si>
  <si>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</si>
  <si>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</si>
  <si>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</si>
  <si>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</si>
  <si>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</si>
  <si>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</si>
  <si>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</si>
  <si>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</si>
  <si>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</si>
  <si>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</si>
  <si>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</si>
  <si>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</si>
  <si>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</si>
  <si>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</si>
  <si>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</si>
  <si>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</si>
  <si>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</si>
  <si>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</si>
  <si>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</si>
  <si>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</si>
  <si>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</si>
  <si>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</si>
  <si>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</si>
  <si>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</si>
  <si>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</si>
  <si>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</si>
  <si>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</si>
  <si>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</si>
  <si>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</si>
  <si>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</si>
  <si>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</si>
  <si>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</si>
  <si>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</si>
  <si>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</si>
  <si>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</si>
  <si>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</si>
  <si>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</si>
  <si>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</si>
  <si>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</si>
  <si>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</si>
  <si>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</si>
  <si>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</si>
  <si>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</si>
  <si>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</si>
  <si>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</si>
  <si>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</si>
  <si>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</si>
  <si>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</si>
  <si>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</si>
  <si>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</si>
  <si>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</si>
  <si>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</si>
  <si>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</si>
  <si>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</si>
  <si>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</si>
  <si>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</si>
  <si>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</si>
  <si>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</si>
  <si>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</si>
  <si>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</si>
  <si>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</si>
  <si>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</si>
  <si>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</si>
  <si>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</si>
  <si>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</si>
  <si>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</si>
  <si>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</si>
  <si>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</si>
  <si>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</si>
  <si>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</si>
  <si>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</si>
  <si>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</si>
  <si>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</si>
  <si>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</si>
  <si>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</si>
  <si>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</si>
  <si>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</si>
  <si>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</si>
  <si>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</si>
  <si>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</si>
  <si>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</si>
  <si>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</si>
  <si>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</si>
  <si>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</si>
  <si>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</si>
  <si>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</si>
  <si>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</si>
  <si>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</si>
  <si>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</si>
  <si>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</si>
  <si>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</si>
  <si>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</si>
  <si>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</si>
  <si>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</si>
  <si>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</si>
  <si>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</si>
  <si>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</si>
  <si>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</si>
  <si>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</si>
  <si>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</si>
  <si>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</si>
  <si>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</si>
  <si>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</si>
  <si>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</si>
  <si>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</si>
  <si>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</si>
  <si>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</si>
  <si>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</si>
  <si>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</si>
  <si>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</si>
  <si>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</si>
  <si>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</si>
  <si>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</si>
  <si>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</si>
  <si>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</si>
  <si>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</si>
  <si>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</si>
  <si>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</si>
  <si>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</si>
  <si>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</si>
  <si>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</si>
  <si>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</si>
  <si>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</si>
  <si>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</si>
  <si>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</si>
  <si>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</si>
  <si>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</si>
  <si>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</si>
  <si>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</si>
  <si>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</si>
  <si>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</si>
  <si>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</si>
  <si>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</si>
  <si>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</si>
  <si>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</si>
  <si>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</si>
  <si>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</si>
  <si>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</si>
  <si>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</si>
  <si>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</si>
  <si>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</si>
  <si>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</si>
  <si>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</si>
  <si>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</si>
  <si>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</si>
  <si>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</si>
  <si>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</si>
  <si>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</si>
  <si>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</si>
  <si>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</si>
  <si>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</si>
  <si>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</si>
  <si>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</si>
  <si>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</si>
  <si>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</si>
  <si>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</si>
  <si>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</si>
  <si>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</si>
  <si>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</si>
  <si>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</si>
  <si>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</si>
  <si>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</si>
  <si>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</si>
  <si>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</si>
  <si>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</si>
  <si>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</si>
  <si>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</si>
  <si>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</si>
  <si>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</si>
  <si>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</si>
  <si>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</si>
  <si>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</si>
  <si>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</si>
  <si>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</si>
  <si>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</si>
  <si>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</si>
  <si>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</si>
  <si>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</si>
  <si>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</si>
  <si>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</si>
  <si>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</si>
  <si>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</si>
  <si>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</si>
  <si>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</si>
  <si>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</si>
  <si>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</si>
  <si>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</si>
  <si>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</si>
  <si>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</si>
  <si>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</si>
  <si>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</si>
  <si>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</si>
  <si>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</si>
  <si>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</si>
  <si>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</si>
  <si>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</si>
  <si>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</si>
  <si>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</si>
  <si>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</si>
  <si>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</si>
  <si>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</si>
  <si>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</si>
  <si>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</si>
  <si>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</si>
  <si>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</si>
  <si>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</si>
  <si>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</si>
  <si>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</si>
  <si>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</si>
  <si>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</si>
  <si>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</si>
  <si>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</si>
  <si>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</si>
  <si>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</si>
  <si>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</si>
  <si>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</si>
  <si>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</si>
  <si>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</si>
  <si>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</si>
  <si>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</si>
  <si>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</si>
  <si>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</si>
  <si>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</si>
  <si>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</si>
  <si>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</si>
  <si>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</si>
  <si>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</si>
  <si>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</si>
  <si>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</si>
  <si>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</si>
  <si>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</si>
  <si>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</si>
  <si>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</si>
  <si>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</si>
  <si>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</si>
  <si>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</si>
  <si>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</si>
  <si>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</si>
  <si>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</si>
  <si>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</si>
  <si>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</si>
  <si>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</si>
  <si>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</si>
  <si>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</si>
  <si>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</si>
  <si>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</si>
  <si>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</si>
  <si>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</si>
  <si>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</si>
  <si>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</si>
  <si>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</si>
  <si>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</si>
  <si>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</si>
  <si>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</si>
  <si>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</si>
  <si>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</si>
  <si>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</si>
  <si>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</si>
  <si>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</si>
  <si>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</si>
  <si>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</si>
  <si>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</si>
  <si>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</si>
  <si>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</si>
  <si>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</si>
  <si>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</si>
  <si>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</si>
  <si>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</si>
  <si>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</si>
  <si>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</si>
  <si>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</si>
  <si>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</si>
  <si>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</si>
  <si>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</si>
  <si>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</si>
  <si>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</si>
  <si>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</si>
  <si>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</si>
  <si>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</si>
  <si>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</si>
  <si>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</si>
  <si>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</si>
  <si>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</si>
  <si>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</si>
  <si>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</si>
  <si>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</si>
  <si>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</si>
  <si>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</si>
  <si>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</si>
  <si>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</si>
  <si>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</si>
  <si>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</si>
  <si>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</si>
  <si>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</si>
  <si>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</si>
  <si>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</si>
  <si>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</si>
  <si>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</si>
  <si>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</si>
  <si>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</si>
  <si>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</si>
  <si>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</si>
  <si>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</si>
  <si>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</si>
  <si>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</si>
  <si>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</si>
  <si>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</si>
  <si>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</si>
  <si>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</si>
  <si>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</si>
  <si>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</si>
  <si>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</si>
  <si>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</si>
  <si>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</si>
  <si>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</si>
  <si>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</si>
  <si>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</si>
  <si>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</si>
  <si>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</si>
  <si>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</si>
  <si>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</si>
  <si>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</si>
  <si>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</si>
  <si>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</si>
  <si>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</si>
  <si>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</si>
  <si>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</si>
  <si>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</si>
  <si>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</si>
  <si>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</si>
  <si>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</si>
  <si>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</si>
  <si>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</si>
  <si>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</si>
  <si>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</si>
  <si>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</si>
  <si>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</si>
  <si>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</si>
  <si>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</si>
  <si>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</si>
  <si>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</si>
  <si>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</si>
  <si>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</si>
  <si>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</si>
  <si>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</si>
  <si>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</si>
  <si>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</si>
  <si>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</si>
  <si>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</si>
  <si>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</si>
  <si>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</si>
  <si>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</si>
  <si>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</si>
  <si>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</si>
  <si>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</si>
  <si>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</si>
  <si>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</si>
  <si>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</si>
  <si>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</si>
  <si>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</si>
  <si>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</si>
  <si>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</si>
  <si>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</si>
  <si>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</si>
  <si>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</si>
  <si>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</si>
  <si>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</si>
  <si>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</si>
  <si>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</si>
  <si>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</si>
  <si>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</si>
  <si>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</si>
  <si>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</si>
  <si>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</si>
  <si>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</si>
  <si>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</si>
  <si>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</si>
  <si>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</si>
  <si>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</si>
  <si>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</si>
  <si>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</si>
  <si>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</si>
  <si>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</si>
  <si>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</si>
  <si>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</si>
  <si>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</si>
  <si>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</si>
  <si>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</si>
  <si>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</si>
  <si>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</si>
  <si>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</si>
  <si>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</si>
  <si>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</si>
  <si>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</si>
  <si>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</si>
  <si>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</si>
  <si>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</si>
  <si>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</si>
  <si>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</si>
  <si>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</si>
  <si>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</si>
  <si>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</si>
  <si>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</si>
  <si>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</si>
  <si>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</si>
  <si>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</si>
  <si>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</si>
  <si>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</si>
  <si>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</si>
  <si>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</si>
  <si>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</si>
  <si>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</si>
  <si>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</si>
  <si>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</si>
  <si>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</si>
  <si>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</si>
  <si>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</si>
  <si>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</si>
  <si>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</si>
  <si>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</si>
  <si>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</si>
  <si>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</si>
  <si>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</si>
  <si>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</si>
  <si>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</si>
  <si>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</si>
  <si>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</si>
  <si>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</si>
  <si>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</si>
  <si>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</si>
  <si>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</si>
  <si>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</si>
  <si>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</si>
  <si>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</si>
  <si>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</si>
  <si>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</si>
  <si>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</si>
  <si>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</si>
  <si>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</si>
  <si>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</si>
  <si>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</si>
  <si>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</si>
  <si>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</si>
  <si>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</si>
  <si>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</si>
  <si>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</si>
  <si>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</si>
  <si>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</si>
  <si>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</si>
  <si>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</si>
  <si>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</si>
  <si>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</si>
  <si>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</si>
  <si>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</si>
  <si>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</si>
  <si>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</si>
  <si>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</si>
  <si>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</si>
  <si>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</si>
  <si>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</si>
  <si>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</si>
  <si>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</si>
  <si>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</si>
  <si>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</si>
  <si>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</si>
  <si>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</si>
  <si>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</si>
  <si>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</si>
  <si>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</si>
  <si>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</si>
  <si>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</si>
  <si>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</si>
  <si>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</si>
  <si>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</si>
  <si>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</si>
  <si>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</si>
  <si>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</si>
  <si>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</si>
  <si>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</si>
  <si>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</si>
  <si>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</si>
  <si>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</si>
  <si>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</si>
  <si>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</si>
  <si>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</si>
  <si>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</si>
  <si>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</si>
  <si>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</si>
  <si>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</si>
  <si>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</si>
  <si>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</si>
  <si>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</si>
  <si>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</si>
  <si>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</si>
  <si>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</si>
  <si>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</si>
  <si>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</si>
  <si>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</si>
  <si>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</si>
  <si>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</si>
  <si>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</si>
  <si>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</si>
  <si>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</si>
  <si>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</si>
  <si>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</si>
  <si>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</si>
  <si>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</si>
  <si>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</si>
  <si>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</si>
  <si>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</si>
  <si>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</si>
  <si>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</si>
  <si>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</si>
  <si>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</si>
  <si>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</si>
  <si>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</si>
  <si>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</si>
  <si>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</si>
  <si>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</si>
  <si>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</si>
  <si>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</si>
  <si>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</si>
  <si>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</si>
  <si>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</si>
  <si>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</si>
  <si>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</si>
  <si>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</si>
  <si>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</si>
  <si>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</si>
  <si>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</si>
  <si>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</si>
  <si>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</si>
  <si>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</si>
  <si>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</si>
  <si>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</si>
  <si>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</si>
  <si>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</si>
  <si>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</si>
  <si>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</si>
  <si>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</si>
  <si>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</si>
  <si>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</si>
  <si>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</si>
  <si>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</si>
  <si>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</si>
  <si>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</si>
  <si>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</si>
  <si>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</si>
  <si>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SDBL</t>
  </si>
  <si>
    <t>INE480C01012</t>
  </si>
  <si>
    <t>INDIAMART</t>
  </si>
  <si>
    <t>INE116A01032</t>
  </si>
  <si>
    <t>INE933S01016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</si>
  <si>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</si>
  <si>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</si>
  <si>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</si>
  <si>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</si>
  <si>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</si>
  <si>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</si>
  <si>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</si>
  <si>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</si>
  <si>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</si>
  <si>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</si>
  <si>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</si>
  <si>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</si>
  <si>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</si>
  <si>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</si>
  <si>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</si>
  <si>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</si>
  <si>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</si>
  <si>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</si>
  <si>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</si>
  <si>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</si>
  <si>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</si>
  <si>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</si>
  <si>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</si>
  <si>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</si>
  <si>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</si>
  <si>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</si>
  <si>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</si>
  <si>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</si>
  <si>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</si>
  <si>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</si>
  <si>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</si>
  <si>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</si>
  <si>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</si>
  <si>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</si>
  <si>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</si>
  <si>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</si>
  <si>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</si>
  <si>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</si>
  <si>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</si>
  <si>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</si>
  <si>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</si>
  <si>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</si>
  <si>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</si>
  <si>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</si>
  <si>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</si>
  <si>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</si>
  <si>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</si>
  <si>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</si>
  <si>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</si>
  <si>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</si>
  <si>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</si>
  <si>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</si>
  <si>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</si>
  <si>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</si>
  <si>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</si>
  <si>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</si>
  <si>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</si>
  <si>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</si>
  <si>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</si>
  <si>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</si>
  <si>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</si>
  <si>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</si>
  <si>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</si>
  <si>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</si>
  <si>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</si>
  <si>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</si>
  <si>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SATIA</t>
  </si>
  <si>
    <t>INE170E01015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</si>
  <si>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</si>
  <si>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</si>
  <si>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</si>
  <si>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</si>
  <si>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</si>
  <si>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</si>
  <si>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</si>
  <si>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</si>
  <si>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</si>
  <si>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</si>
  <si>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</si>
  <si>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</si>
  <si>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</si>
  <si>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</si>
  <si>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</si>
  <si>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</si>
  <si>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</si>
  <si>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</si>
  <si>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</si>
  <si>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</si>
  <si>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</si>
  <si>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</si>
  <si>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</si>
  <si>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</si>
  <si>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</si>
  <si>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PRAKASHSTL</t>
  </si>
  <si>
    <t>INE696K01024</t>
  </si>
  <si>
    <t>SOUTHWEST</t>
  </si>
  <si>
    <t>INE980Y01015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</si>
  <si>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</si>
  <si>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</si>
  <si>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</si>
  <si>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</si>
  <si>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</si>
  <si>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</si>
  <si>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</si>
  <si>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</si>
  <si>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</si>
  <si>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</si>
  <si>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</si>
  <si>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</si>
  <si>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</si>
  <si>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</si>
  <si>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MAHAPEXLTD</t>
  </si>
  <si>
    <t>INE843B01013</t>
  </si>
  <si>
    <t>TIMESGTY</t>
  </si>
  <si>
    <t>INE289C01025</t>
  </si>
  <si>
    <t>246-248</t>
  </si>
  <si>
    <t>290-300</t>
  </si>
  <si>
    <t>620-640</t>
  </si>
  <si>
    <t>ICICIBANKP</t>
  </si>
  <si>
    <t>INF109KC1E35</t>
  </si>
  <si>
    <t>SOMATEX</t>
  </si>
  <si>
    <t>INE314C01013</t>
  </si>
  <si>
    <t>BCP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</si>
  <si>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</si>
  <si>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</si>
  <si>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</si>
  <si>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</si>
  <si>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</si>
  <si>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</si>
  <si>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</si>
  <si>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</si>
  <si>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</si>
  <si>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</si>
  <si>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</si>
  <si>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</si>
  <si>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</si>
  <si>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</si>
  <si>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</si>
  <si>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</si>
  <si>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</si>
  <si>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</si>
  <si>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</si>
  <si>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</si>
  <si>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</si>
  <si>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</si>
  <si>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</si>
  <si>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</si>
  <si>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</si>
  <si>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</si>
  <si>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</si>
  <si>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</si>
  <si>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</si>
  <si>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</si>
  <si>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</si>
  <si>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</si>
  <si>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</si>
  <si>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</si>
  <si>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</si>
  <si>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</si>
  <si>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</si>
  <si>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</si>
  <si>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</si>
  <si>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</si>
  <si>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</si>
  <si>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</si>
  <si>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</si>
  <si>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</si>
  <si>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</si>
  <si>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GROBTEA</t>
  </si>
  <si>
    <t>INE646C01018</t>
  </si>
  <si>
    <t>WANBURY</t>
  </si>
  <si>
    <t>INE107F01022</t>
  </si>
  <si>
    <t>CONCOR SEP FUT</t>
  </si>
  <si>
    <t>Profit of Rs.5/-</t>
  </si>
  <si>
    <t>CONSOFINVT</t>
  </si>
  <si>
    <t>INE025A01027</t>
  </si>
  <si>
    <t>ADROITINFO</t>
  </si>
  <si>
    <t>INE737B01033</t>
  </si>
  <si>
    <t>DIGISPICE</t>
  </si>
  <si>
    <t>SIL</t>
  </si>
  <si>
    <t>INE173A01025</t>
  </si>
  <si>
    <t>255-260</t>
  </si>
  <si>
    <t>Part Profit of Rs.7.5/-</t>
  </si>
  <si>
    <t>135-140</t>
  </si>
  <si>
    <t>CUBEXTUB</t>
  </si>
  <si>
    <t>INE144D01012</t>
  </si>
  <si>
    <t>SYNCOM</t>
  </si>
  <si>
    <t>INE602K01014</t>
  </si>
  <si>
    <t>NIFTY 05-Sep 11000 CE</t>
  </si>
  <si>
    <t xml:space="preserve">DABUR </t>
  </si>
  <si>
    <t>435-430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</si>
  <si>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</si>
  <si>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</si>
  <si>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</si>
  <si>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</si>
  <si>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</si>
  <si>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</si>
  <si>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</si>
  <si>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</si>
  <si>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</si>
  <si>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</si>
  <si>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</si>
  <si>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</si>
  <si>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</si>
  <si>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</si>
  <si>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</si>
  <si>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</si>
  <si>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</si>
  <si>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</si>
  <si>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</si>
  <si>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</si>
  <si>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</si>
  <si>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</si>
  <si>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</si>
  <si>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</si>
  <si>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</si>
  <si>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</si>
  <si>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</si>
  <si>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</si>
  <si>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</si>
  <si>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</si>
  <si>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</si>
  <si>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</si>
  <si>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</si>
  <si>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</si>
  <si>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</si>
  <si>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</si>
  <si>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</si>
  <si>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</si>
  <si>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</si>
  <si>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</si>
  <si>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</si>
  <si>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</si>
  <si>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</si>
  <si>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</si>
  <si>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</si>
  <si>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</si>
  <si>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</si>
  <si>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</si>
  <si>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</si>
  <si>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</si>
  <si>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</si>
  <si>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</si>
  <si>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</si>
  <si>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</si>
  <si>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</si>
  <si>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</si>
  <si>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SHIVAMILLS</t>
  </si>
  <si>
    <t>INE644Y01017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</si>
  <si>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</si>
  <si>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</si>
  <si>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</si>
  <si>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</si>
  <si>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</si>
  <si>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</si>
  <si>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</si>
  <si>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</si>
  <si>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</si>
  <si>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</si>
  <si>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</si>
  <si>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</si>
  <si>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</si>
  <si>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</si>
  <si>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</si>
  <si>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281-285</t>
  </si>
  <si>
    <t>NIFTY 12-Sep 10950 PE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</si>
  <si>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</si>
  <si>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</si>
  <si>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</si>
  <si>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</si>
  <si>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</si>
  <si>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</si>
  <si>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</si>
  <si>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</si>
  <si>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</si>
  <si>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</si>
  <si>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</si>
  <si>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</si>
  <si>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</si>
  <si>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</si>
  <si>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</si>
  <si>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 xml:space="preserve">KOTAKBANK SEP FUT </t>
  </si>
  <si>
    <t>1510-1520</t>
  </si>
  <si>
    <t xml:space="preserve">ABB </t>
  </si>
  <si>
    <t>1400-1420</t>
  </si>
  <si>
    <t>440-450</t>
  </si>
  <si>
    <t>BHARATFORG 410 CE SEP</t>
  </si>
  <si>
    <t>BHARATFORG 420 CE SEP</t>
  </si>
  <si>
    <t>8.50</t>
  </si>
  <si>
    <t>5.50</t>
  </si>
  <si>
    <t>TCS Sep 2180 CE</t>
  </si>
  <si>
    <t>ASIANPAINT Sep 1560 PE</t>
  </si>
  <si>
    <t xml:space="preserve">APOLLOTYRE </t>
  </si>
  <si>
    <t>CNOVAPETRO</t>
  </si>
  <si>
    <t>INE672K01025</t>
  </si>
  <si>
    <t>NDGL</t>
  </si>
  <si>
    <t>INE756C01015</t>
  </si>
  <si>
    <t>PEARLPOLY</t>
  </si>
  <si>
    <t>INE844A01013</t>
  </si>
  <si>
    <t>TANTIACONS</t>
  </si>
  <si>
    <t>INE388G01018</t>
  </si>
  <si>
    <t>Profit of Rs.18/-</t>
  </si>
  <si>
    <t>Loss of Rs.3.5/-</t>
  </si>
  <si>
    <t>NIFTY 19-Sep 10950 PE</t>
  </si>
  <si>
    <t xml:space="preserve">SUNTV </t>
  </si>
  <si>
    <t>460-465</t>
  </si>
  <si>
    <t xml:space="preserve">MFSL </t>
  </si>
  <si>
    <t>426-430</t>
  </si>
  <si>
    <t>Profit of Rs.8.5/-</t>
  </si>
  <si>
    <t>JUBLFOOD Sep 1280 CE</t>
  </si>
  <si>
    <t>20-24</t>
  </si>
  <si>
    <t>MRO-TEK</t>
  </si>
  <si>
    <t>INE398B01018</t>
  </si>
  <si>
    <t>SAFARI</t>
  </si>
  <si>
    <t>INE429E01023</t>
  </si>
  <si>
    <t>Loss of Rs.17/-</t>
  </si>
  <si>
    <t>Profit of Rs.9/-</t>
  </si>
  <si>
    <t>Profit of Rs.28.50/-</t>
  </si>
  <si>
    <t>HINDUNILVR SEP FUT</t>
  </si>
  <si>
    <t>Profit of Rs.3/-</t>
  </si>
  <si>
    <t xml:space="preserve">HINDALCO </t>
  </si>
  <si>
    <t>190-185</t>
  </si>
  <si>
    <t>Profit of Rs.9.5/-</t>
  </si>
  <si>
    <t>ABSLNN50ET</t>
  </si>
  <si>
    <t>INF209KB1B87</t>
  </si>
  <si>
    <t>BIOFILCHEM</t>
  </si>
  <si>
    <t>INE829A01014</t>
  </si>
  <si>
    <t>BVCL</t>
  </si>
  <si>
    <t>INE139I01011</t>
  </si>
  <si>
    <t>EQ30</t>
  </si>
  <si>
    <t>INF754K01EM9</t>
  </si>
  <si>
    <t>GKWLIMITED</t>
  </si>
  <si>
    <t>INE528A01020</t>
  </si>
  <si>
    <t>ONELIFECAP</t>
  </si>
  <si>
    <t>INE912L01015</t>
  </si>
  <si>
    <t>XPROINDIA</t>
  </si>
  <si>
    <t>INE445C01015</t>
  </si>
  <si>
    <t>ACC SEP FUT</t>
  </si>
  <si>
    <t>RELIANCE Sep 1220 CE</t>
  </si>
  <si>
    <t>35-45</t>
  </si>
  <si>
    <t>10960-10940</t>
  </si>
  <si>
    <t>Profit of Rs.3.25/-</t>
  </si>
  <si>
    <t>ASIANPAINT  Sep 1520 PE</t>
  </si>
  <si>
    <t>30-35</t>
  </si>
  <si>
    <t>Profit of Rs.3.50/-</t>
  </si>
  <si>
    <t>Nifty 19-Sep 11000 PE</t>
  </si>
  <si>
    <t>MFSL SEP FUT</t>
  </si>
  <si>
    <t>425-430</t>
  </si>
  <si>
    <t>GILLANDERS</t>
  </si>
  <si>
    <t>INE047B01011</t>
  </si>
  <si>
    <t>QUINTEGRA</t>
  </si>
  <si>
    <t>INE033B01011</t>
  </si>
  <si>
    <t xml:space="preserve">SIEMENS </t>
  </si>
  <si>
    <t>1320-1340</t>
  </si>
  <si>
    <t>Nifty 19-Sep 11000 CE</t>
  </si>
  <si>
    <t>785-775</t>
  </si>
  <si>
    <t>ICICIBANK Sep 410 CE</t>
  </si>
  <si>
    <t>12.00-15.00</t>
  </si>
  <si>
    <t>38-38.50</t>
  </si>
  <si>
    <t>11150-11200</t>
  </si>
  <si>
    <t>Loss of Rs.21/-</t>
  </si>
  <si>
    <t>Loss of Rs.2.75/-</t>
  </si>
  <si>
    <t>Loss of Rs.30/-</t>
  </si>
  <si>
    <t>Profit of Rs.18.50/-</t>
  </si>
  <si>
    <t>Loss of Rs.85/-</t>
  </si>
  <si>
    <t>PALASHSECU</t>
  </si>
  <si>
    <t>INE471W01019</t>
  </si>
  <si>
    <t>Loss of Rs.65 /-</t>
  </si>
  <si>
    <t>450-455</t>
  </si>
  <si>
    <t>3720-3750</t>
  </si>
  <si>
    <t>1550-1580</t>
  </si>
  <si>
    <t>M&amp;M Sep 540 CE</t>
  </si>
  <si>
    <t>12.00-14.00</t>
  </si>
  <si>
    <t>21STCENMGM</t>
  </si>
  <si>
    <t>INE253B01015</t>
  </si>
  <si>
    <t>GFSTEELS</t>
  </si>
  <si>
    <t>INE534A01028</t>
  </si>
  <si>
    <t>TCIDEVELOP</t>
  </si>
  <si>
    <t>INE662L01016</t>
  </si>
  <si>
    <t>WSI</t>
  </si>
  <si>
    <t>INE100D01014</t>
  </si>
  <si>
    <t>17.50</t>
  </si>
  <si>
    <t>14</t>
  </si>
  <si>
    <t>HDFCBANK 1130 CE SEP</t>
  </si>
  <si>
    <t>HDFCBANK 1140 CE SEP</t>
  </si>
  <si>
    <t>Loss of Rs.8/-</t>
  </si>
  <si>
    <t>Loss of Rs.80/-</t>
  </si>
  <si>
    <t>290-295</t>
  </si>
  <si>
    <t>KOTAKBANK SEP FUT</t>
  </si>
  <si>
    <t>Nifty Sep 10900 CE</t>
  </si>
  <si>
    <t>665-675</t>
  </si>
  <si>
    <t>Profit of Rs.3.75/-</t>
  </si>
  <si>
    <t>Profit of Rs.4/-</t>
  </si>
  <si>
    <t>Loss of Rs.10.5/-</t>
  </si>
  <si>
    <t>Loss of Rs.11.3/-</t>
  </si>
  <si>
    <t>Loss of Rs.3.25/-</t>
  </si>
  <si>
    <t>Loss of Rs.20.5/-</t>
  </si>
  <si>
    <t>IIFLWAM</t>
  </si>
  <si>
    <t>DQE</t>
  </si>
  <si>
    <t>INE656K01010</t>
  </si>
  <si>
    <t>INE466L01020</t>
  </si>
  <si>
    <t>QNIFTY</t>
  </si>
  <si>
    <t>INF082J01028</t>
  </si>
  <si>
    <t>RAJTV</t>
  </si>
  <si>
    <t>INE952H01027</t>
  </si>
  <si>
    <t>SATHAISPAT</t>
  </si>
  <si>
    <t>INE176C01016</t>
  </si>
  <si>
    <t>SHARIABEES</t>
  </si>
  <si>
    <t>INF732E01128</t>
  </si>
  <si>
    <t>Loss of Rs.3.3/-</t>
  </si>
  <si>
    <t>Loss of Rs.150/-</t>
  </si>
  <si>
    <t>Buy{}</t>
  </si>
  <si>
    <t>MARUTI SEP FUT</t>
  </si>
  <si>
    <t>Profit of Rs.100/-</t>
  </si>
  <si>
    <t>Profit of Rs.390/-</t>
  </si>
  <si>
    <t>Profit of Rs.19/-</t>
  </si>
  <si>
    <t>Loss of Rs.35/-</t>
  </si>
  <si>
    <t>Profit of Rs.27/-</t>
  </si>
  <si>
    <t>Profit of Rs.12/-</t>
  </si>
  <si>
    <t>UBL SEP FUT</t>
  </si>
  <si>
    <t>Profit of Rs.10/-</t>
  </si>
  <si>
    <t>Profit of Rs.8/-</t>
  </si>
  <si>
    <t>BHARTIARTL SEP FUT</t>
  </si>
  <si>
    <t>Profit of Rs.6.5/-</t>
  </si>
  <si>
    <t>Profit of Rs.20.5/-</t>
  </si>
  <si>
    <t>Loss of Rs.3/-</t>
  </si>
  <si>
    <t>Profit of Rs.6/-</t>
  </si>
  <si>
    <t>MARICO SEP FUT</t>
  </si>
  <si>
    <t>Loss of Rs.4.5/-</t>
  </si>
  <si>
    <t>1140-1150</t>
  </si>
  <si>
    <t>Profit of Rs.25.5/-</t>
  </si>
  <si>
    <t>Profit of Rs.10.5/-</t>
  </si>
  <si>
    <t>Profit of Rs.50/-</t>
  </si>
  <si>
    <t>Profit of Rs.57.5/-</t>
  </si>
  <si>
    <t>SUNPHARMA 420 CE SEP</t>
  </si>
  <si>
    <t>SUNPHARMA 430 CE SEP</t>
  </si>
  <si>
    <t>Profit of Rs.135/-</t>
  </si>
  <si>
    <t>Profit of Rs.30.50/-</t>
  </si>
  <si>
    <t>APOLLOHOSP SEP FUT</t>
  </si>
  <si>
    <t>210-220</t>
  </si>
  <si>
    <t>200-204</t>
  </si>
  <si>
    <t>TVSMOTOR OCT FUT</t>
  </si>
  <si>
    <t>435-440</t>
  </si>
  <si>
    <t>Nifty 3-OCT 11300 PE</t>
  </si>
  <si>
    <t>80-90</t>
  </si>
  <si>
    <t>193-190</t>
  </si>
  <si>
    <t>BHARATFORG SEP  FUT</t>
  </si>
  <si>
    <t>272-268</t>
  </si>
  <si>
    <t>VOLTAS OCT  FUT</t>
  </si>
  <si>
    <t>700-710</t>
  </si>
  <si>
    <t>CONCOR OCT  FUT</t>
  </si>
  <si>
    <t>Profit of Rs.16/-</t>
  </si>
  <si>
    <t>Profit of Rs.29.50/-</t>
  </si>
  <si>
    <t>Profit of Rs.75/-</t>
  </si>
  <si>
    <t>JSHL</t>
  </si>
  <si>
    <t>GANGESSECU</t>
  </si>
  <si>
    <t>INE335W01016</t>
  </si>
  <si>
    <t>INE040A01034</t>
  </si>
  <si>
    <t>IIFLSEC</t>
  </si>
  <si>
    <t>INE489L01022</t>
  </si>
  <si>
    <t>MELSTAR</t>
  </si>
  <si>
    <t>INE817A01019</t>
  </si>
  <si>
    <t>PIRPHYTO</t>
  </si>
  <si>
    <t>INE122J01015</t>
  </si>
  <si>
    <t>TAINWALCHM</t>
  </si>
  <si>
    <t>INE123C01018</t>
  </si>
  <si>
    <t>TVVISION</t>
  </si>
  <si>
    <t>INE871L01013</t>
  </si>
  <si>
    <t>COLPAL OCT  FUT</t>
  </si>
  <si>
    <t>M&amp;M OCT FUT</t>
  </si>
  <si>
    <t>580-590</t>
  </si>
  <si>
    <t>AMARAJABAT OCT  FUT</t>
  </si>
  <si>
    <t>721-723</t>
  </si>
  <si>
    <t>750-760</t>
  </si>
  <si>
    <t>2220-2240</t>
  </si>
  <si>
    <t>APOLLOHOSP OCT FUT</t>
  </si>
  <si>
    <t>154-152</t>
  </si>
  <si>
    <t>Loss of Rs.12/-</t>
  </si>
  <si>
    <t>Loss of Rs.15.5/-</t>
  </si>
  <si>
    <t>NIFTY OCT FUT</t>
  </si>
  <si>
    <t>Nifty 11500 PE 3-OCT</t>
  </si>
  <si>
    <t>11700</t>
  </si>
  <si>
    <t>87.50</t>
  </si>
  <si>
    <t>Profit of Rs.46.50/-</t>
  </si>
  <si>
    <t>920-950</t>
  </si>
  <si>
    <t>HBSL</t>
  </si>
  <si>
    <t>INE550B01022</t>
  </si>
  <si>
    <t>PDPL</t>
  </si>
  <si>
    <t>INE904D01019</t>
  </si>
  <si>
    <t>690-700</t>
  </si>
  <si>
    <t>800-820</t>
  </si>
  <si>
    <t>RELIANCE OCT FUT</t>
  </si>
  <si>
    <t>Profit of Rs.15.50/-</t>
  </si>
  <si>
    <t>MARUTI OCT FUT</t>
  </si>
  <si>
    <t>Loss of Rs.18.5/-</t>
  </si>
  <si>
    <t>Nifty 11650 PE 3-OCT</t>
  </si>
  <si>
    <t>Loss of Rs.25/-</t>
  </si>
  <si>
    <t>Loss of Rs.74/-</t>
  </si>
  <si>
    <t>HDFC OCT FUT</t>
  </si>
  <si>
    <t>HDFC 2140 CE OCT</t>
  </si>
  <si>
    <t>2150-2160</t>
  </si>
  <si>
    <t>CRMFGETF</t>
  </si>
  <si>
    <t>INF760K01BR1</t>
  </si>
  <si>
    <t>EBANK</t>
  </si>
  <si>
    <t>INF754K01EL1</t>
  </si>
  <si>
    <t>IITL</t>
  </si>
  <si>
    <t>INE886A01014</t>
  </si>
  <si>
    <t>JIKIND</t>
  </si>
  <si>
    <t>INE026B01049</t>
  </si>
  <si>
    <t>LIBAS</t>
  </si>
  <si>
    <t>INE908V01012</t>
  </si>
  <si>
    <t>2065-2075</t>
  </si>
  <si>
    <t>2250-2300</t>
  </si>
  <si>
    <t>CESC OCT FUT</t>
  </si>
  <si>
    <t>POWERGRID OCT  FUT</t>
  </si>
  <si>
    <t>205-208</t>
  </si>
  <si>
    <t>95.50.96.50</t>
  </si>
  <si>
    <t>110-114</t>
  </si>
  <si>
    <t xml:space="preserve">APOLLOHOSP </t>
  </si>
  <si>
    <t xml:space="preserve">VEDL </t>
  </si>
  <si>
    <t>155-152</t>
  </si>
  <si>
    <t>Profit of Rs.18.5/-</t>
  </si>
  <si>
    <t>Profit of Rs.57/-</t>
  </si>
  <si>
    <t>7</t>
  </si>
  <si>
    <t>4.25</t>
  </si>
  <si>
    <t>CKPLEISURE</t>
  </si>
  <si>
    <t>CKP Leisure Limited</t>
  </si>
  <si>
    <t>ARYAMAN CAPITAL MARKETS LIMITED</t>
  </si>
  <si>
    <t>EUROTEXIND</t>
  </si>
  <si>
    <t>INE022C01012</t>
  </si>
  <si>
    <t>HNGSNGBEES</t>
  </si>
  <si>
    <t>INF732E01227</t>
  </si>
  <si>
    <t>MBAPL</t>
  </si>
  <si>
    <t>INE900L01010</t>
  </si>
  <si>
    <t>ROLLT</t>
  </si>
  <si>
    <t>INE927A01040</t>
  </si>
  <si>
    <t>SEPOWER</t>
  </si>
  <si>
    <t>INE735M01018</t>
  </si>
  <si>
    <t>SHRIPISTON</t>
  </si>
  <si>
    <t>INE526E01018</t>
  </si>
  <si>
    <t>UTISXN50</t>
  </si>
  <si>
    <t>INF789F1AHR6</t>
  </si>
  <si>
    <t>VISHAL</t>
  </si>
  <si>
    <t>INE755Q01025</t>
  </si>
  <si>
    <t>Loss of Rs.267.50 /-</t>
  </si>
  <si>
    <t>V</t>
  </si>
  <si>
    <t>K</t>
  </si>
  <si>
    <t>.</t>
  </si>
  <si>
    <t>Loss of Rs.14.80/-</t>
  </si>
  <si>
    <t>Nifty 3-OCT 11700 CE</t>
  </si>
  <si>
    <t>AMBUJACEM OCT  FUT</t>
  </si>
  <si>
    <t>395-390</t>
  </si>
  <si>
    <t>ARL</t>
  </si>
  <si>
    <t>AMRAPALI FINCAP PVT LTD</t>
  </si>
  <si>
    <t>NOVATEOR</t>
  </si>
  <si>
    <t>REKHA PARIMAL PATWA</t>
  </si>
  <si>
    <t>CROSSLAND TRADING CO</t>
  </si>
  <si>
    <t>ABMINTLTD</t>
  </si>
  <si>
    <t>INE251C01017</t>
  </si>
  <si>
    <t>BANARBEADS</t>
  </si>
  <si>
    <t>INE655B01011</t>
  </si>
  <si>
    <t>CREATIVE</t>
  </si>
  <si>
    <t>INE985W01018</t>
  </si>
  <si>
    <t>DBSTOCKBRO</t>
  </si>
  <si>
    <t>INE921B01025</t>
  </si>
  <si>
    <t>EUROMULTI</t>
  </si>
  <si>
    <t>INE063J01011</t>
  </si>
  <si>
    <t>IDFNIFTYET</t>
  </si>
  <si>
    <t>INF194KA1U07</t>
  </si>
  <si>
    <t>LICNETFSEN</t>
  </si>
  <si>
    <t>INF767K01OT5</t>
  </si>
  <si>
    <t>NORBTEAEXP</t>
  </si>
  <si>
    <t>INE369C01017</t>
  </si>
  <si>
    <t>REGENCERAM</t>
  </si>
  <si>
    <t>INE277C01012</t>
  </si>
  <si>
    <t>UMESLTD</t>
  </si>
  <si>
    <t>INE240C01028</t>
  </si>
  <si>
    <t>WINSOME</t>
  </si>
  <si>
    <t>INE784B01035</t>
  </si>
  <si>
    <t>Part Profit of Rs.57.5/-</t>
  </si>
  <si>
    <t>530-550</t>
  </si>
  <si>
    <t>11570-11600</t>
  </si>
  <si>
    <t>348-350</t>
  </si>
  <si>
    <t>330-325</t>
  </si>
  <si>
    <t>Nifty 3-OCT 11500 CE</t>
  </si>
  <si>
    <t>473-477</t>
  </si>
  <si>
    <t>420-410</t>
  </si>
  <si>
    <t>Profit of Rs.13.50/-</t>
  </si>
  <si>
    <t>Profit of Rs.11.50/-</t>
  </si>
  <si>
    <t>Loss of Rs.49/-</t>
  </si>
  <si>
    <t>Loss of Rs.27/-</t>
  </si>
  <si>
    <t>Loss of Rs.5.5/-</t>
  </si>
  <si>
    <t xml:space="preserve">CHENNPETRO </t>
  </si>
  <si>
    <t>183-186</t>
  </si>
  <si>
    <t>BHARTIARTL OCT FUT</t>
  </si>
  <si>
    <t>BHARTIARTL 345PE OCT</t>
  </si>
  <si>
    <t>360</t>
  </si>
  <si>
    <t>8</t>
  </si>
  <si>
    <t>118-120</t>
  </si>
  <si>
    <t>111-109</t>
  </si>
  <si>
    <t>412-413</t>
  </si>
  <si>
    <t>Loss of Rs.8.25/-</t>
  </si>
  <si>
    <t>Profit of Rs.47.50/-</t>
  </si>
  <si>
    <t>AARTECH</t>
  </si>
  <si>
    <t>MURALIDHAR TIWARI</t>
  </si>
  <si>
    <t>AMRITA TIWARI</t>
  </si>
  <si>
    <t>RAKHI JAIN</t>
  </si>
  <si>
    <t>ANJU RAMESHLAL MAKHIJA</t>
  </si>
  <si>
    <t>AKHILESH SHUKLA</t>
  </si>
  <si>
    <t>ACEWIN</t>
  </si>
  <si>
    <t>SIVAKUMARAN</t>
  </si>
  <si>
    <t>SAVJANI ENTERPRISE</t>
  </si>
  <si>
    <t>ASIANOI</t>
  </si>
  <si>
    <t>ASIAN OILFIELD SERVICES LIMITED EMPLOYEES WELFARE TRUST</t>
  </si>
  <si>
    <t>RELIANCE ALTERNATIVE INVESTMENTS FUND</t>
  </si>
  <si>
    <t>KRITAGYATA TRUST</t>
  </si>
  <si>
    <t>DBEL EMPLOYEES WELFARE TRUST</t>
  </si>
  <si>
    <t>DIVINUS</t>
  </si>
  <si>
    <t>NIKHIL GULABCHAND SHAH</t>
  </si>
  <si>
    <t>MANOJKUMAR GUNVANTRAI SOMANI</t>
  </si>
  <si>
    <t>GRAVITY</t>
  </si>
  <si>
    <t>SNEHA SANJEEV LUNKAD</t>
  </si>
  <si>
    <t>HEENA ATUL PAREKH .</t>
  </si>
  <si>
    <t>MUNAWAR JAHAN</t>
  </si>
  <si>
    <t>KAPILRAJ</t>
  </si>
  <si>
    <t>RAMNATH SHARMA</t>
  </si>
  <si>
    <t>MAHAVIRIND</t>
  </si>
  <si>
    <t>DINBANDHU KUMAR</t>
  </si>
  <si>
    <t>ARCADIA SHARE &amp; STOCK BROKERS PVT. LTD</t>
  </si>
  <si>
    <t>MULTIPLIER SHARE &amp; STOCK ADVISORS PRIVATE LIMITED</t>
  </si>
  <si>
    <t>TANISH TRADEFIN LLP</t>
  </si>
  <si>
    <t>GOVERNMENT OF SINGAPORE</t>
  </si>
  <si>
    <t>MONETARY AUTHORITY OF SINGAPORE</t>
  </si>
  <si>
    <t>ABHISHEK BHIKHABHAI PATEL</t>
  </si>
  <si>
    <t>PWASML</t>
  </si>
  <si>
    <t>MUKESH GOYAL</t>
  </si>
  <si>
    <t>RADHEY</t>
  </si>
  <si>
    <t>SHEBOO ALI AKARAM SHAIKH</t>
  </si>
  <si>
    <t>VISHAL JAYANTILAL SHAH</t>
  </si>
  <si>
    <t>ROTO</t>
  </si>
  <si>
    <t>SIDHARTH RAMESH AJWANI</t>
  </si>
  <si>
    <t>SAHYADRI</t>
  </si>
  <si>
    <t>VIKAS ARORA</t>
  </si>
  <si>
    <t>DEEPSHIKHA ARORA .</t>
  </si>
  <si>
    <t>SBC</t>
  </si>
  <si>
    <t>LAKSHMISHREE CAPITAL SERVICES PRIVATE LIMITED</t>
  </si>
  <si>
    <t>RIYAJ KHAN</t>
  </si>
  <si>
    <t>SWETA AGRAWAL</t>
  </si>
  <si>
    <t>SSPNFIN</t>
  </si>
  <si>
    <t>VISHAL SURENDRA PARMAR</t>
  </si>
  <si>
    <t>DINANATH YADAV</t>
  </si>
  <si>
    <t>SUPREME</t>
  </si>
  <si>
    <t>KAMAL KUMAR JALAN SEC. PVT. LTD</t>
  </si>
  <si>
    <t>ORIENTAL BANK OF COMMERCE</t>
  </si>
  <si>
    <t>REKHA RAKESH JHUNJHUNWALA</t>
  </si>
  <si>
    <t>AMANSA HOLDING PRIVATE LTD.</t>
  </si>
  <si>
    <t>VMS</t>
  </si>
  <si>
    <t>FREE INDIA ASSURANCE SERVICES LIMITED</t>
  </si>
  <si>
    <t>ANIL MANSUKHLAL KOTHARI</t>
  </si>
  <si>
    <t>KUNJAL INVESTMENTS PRIVATE LTD</t>
  </si>
  <si>
    <t>JWALIN KUNJAL PATEL .</t>
  </si>
  <si>
    <t>KUNJAL LALITKUMAR PATEL HUF</t>
  </si>
  <si>
    <t>Gayatri Projects Ltd</t>
  </si>
  <si>
    <t>BNP PARIBAS ARBITRAGE</t>
  </si>
  <si>
    <t>Indiabulls Hsg Fin Ltd</t>
  </si>
  <si>
    <t>CENTILLION RESEARCH INDIA LLP</t>
  </si>
  <si>
    <t>QE SECURITIES</t>
  </si>
  <si>
    <t>PLUTUS RESEARCH PRIVATE LIMITED</t>
  </si>
  <si>
    <t>PURITY TRADEMAX LLP</t>
  </si>
  <si>
    <t>Man Industries (I) Ltd</t>
  </si>
  <si>
    <t>GROVSNOR INVESTMENT FUND LIMITED</t>
  </si>
  <si>
    <t>NCC Limited</t>
  </si>
  <si>
    <t>Orient Abrasives Limited</t>
  </si>
  <si>
    <t>SHAH MANAN CHETAN</t>
  </si>
  <si>
    <t>Peninsula Land Limited</t>
  </si>
  <si>
    <t>ANJALI J MODY TRUST</t>
  </si>
  <si>
    <t>AARTI J MODY TRUST</t>
  </si>
  <si>
    <t>ADITI J MODY TRUST</t>
  </si>
  <si>
    <t>Sanco Industries Ltd.</t>
  </si>
  <si>
    <t>SUNIL GIRDHARILAL RAHEJA</t>
  </si>
  <si>
    <t>Wheels India Ltd</t>
  </si>
  <si>
    <t>ICICI PRUDENTIAL MUTUAL FUND ICICI PRUDENTIAL MULTI-ASSET FUND</t>
  </si>
  <si>
    <t>SUNDARAM FINANCE HOLDINGS LIMITED</t>
  </si>
  <si>
    <t>ICICI PRUDENTIAL MUTUAL FUND A/C ICICI PRUDENTIAL BALANCED ADVANTAGE FUND - WEALTH OPTIMIZER-BAF</t>
  </si>
  <si>
    <t>NIVEDITA RAM</t>
  </si>
  <si>
    <t>ICICI PRUDENTIAL EQUITY &amp; DEBT FUND</t>
  </si>
  <si>
    <t>IDFC STERLING VALUE FUND</t>
  </si>
  <si>
    <t>Infibeam Avenues Limited</t>
  </si>
  <si>
    <t>INFINITY DRIVE PRIVATE LIMITED</t>
  </si>
  <si>
    <t>KOBE STEEL LIMITED</t>
  </si>
  <si>
    <t>Nath Bio-Genes (I) Ltd</t>
  </si>
  <si>
    <t>KAVI GLOBAL OPPORTUNITY MASTER FUND LP</t>
  </si>
  <si>
    <t>BOMBAY MINERALS LIMITED</t>
  </si>
  <si>
    <t>PENINSULA LAND LIMITED EMPLOYEES STOCK OPTION SCHEME</t>
  </si>
  <si>
    <t>Ruchi Soya Inds Ltd.</t>
  </si>
  <si>
    <t>SOYUMM MARKETING PVT LTD</t>
  </si>
  <si>
    <t>RESOURCE OPZIONE CONSULTANCY PRIVATE LIMITED</t>
  </si>
  <si>
    <t>TITAN EUROPE LIMITED</t>
  </si>
  <si>
    <t>ATNINTER</t>
  </si>
  <si>
    <t>INE803A01027</t>
  </si>
  <si>
    <t>CHROMATIC</t>
  </si>
  <si>
    <t>INE662C01015</t>
  </si>
  <si>
    <t>DELTAMAGNT</t>
  </si>
  <si>
    <t>INE393A01011</t>
  </si>
  <si>
    <t>IDBIGOLD</t>
  </si>
  <si>
    <t>INF397L01554</t>
  </si>
  <si>
    <t>INTEGRA</t>
  </si>
  <si>
    <t>INE418N01027</t>
  </si>
  <si>
    <t>IVZINNIFTY</t>
  </si>
  <si>
    <t>INF205K01DA9</t>
  </si>
  <si>
    <t>KAVVERITEL</t>
  </si>
  <si>
    <t>INE641C01019</t>
  </si>
  <si>
    <t>KEYFINSERV</t>
  </si>
  <si>
    <t>INE681C01015</t>
  </si>
  <si>
    <t>KHANDSE</t>
  </si>
  <si>
    <t>INE060B01014</t>
  </si>
  <si>
    <t>LFIC</t>
  </si>
  <si>
    <t>INE850E01012</t>
  </si>
  <si>
    <t>LICNFNHGP</t>
  </si>
  <si>
    <t>INF767K01PC8</t>
  </si>
  <si>
    <t>NETF</t>
  </si>
  <si>
    <t>INF277K015R5</t>
  </si>
  <si>
    <t>NIFTYEES</t>
  </si>
  <si>
    <t>INF754K01EK3</t>
  </si>
  <si>
    <t>PREMIER</t>
  </si>
  <si>
    <t>INE342A01018</t>
  </si>
  <si>
    <t>RAJVIR</t>
  </si>
  <si>
    <t>INE011H01014</t>
  </si>
  <si>
    <t>ROHITFERRO</t>
  </si>
  <si>
    <t>INE248H01012</t>
  </si>
  <si>
    <t>SAGARDEEP</t>
  </si>
  <si>
    <t>INE976T01013</t>
  </si>
  <si>
    <t>SHYAMTEL</t>
  </si>
  <si>
    <t>INE635A01023</t>
  </si>
  <si>
    <t>STINDIA</t>
  </si>
  <si>
    <t>INE090C01019</t>
  </si>
  <si>
    <t>THOMASCOTT</t>
  </si>
  <si>
    <t>INE480M01011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</si>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</sst>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[$-409]dd\-mmm\-yy;@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2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8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31" xfId="0" applyNumberFormat="1" applyFont="1" applyFill="1" applyBorder="1" applyAlignment="1">
      <alignment horizontal="center" vertical="center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67" fontId="4" fillId="65" borderId="10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1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1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16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1" fillId="79" borderId="16" xfId="0" applyNumberFormat="1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70" fillId="71" borderId="16" xfId="0" applyFont="1" applyFill="1" applyBorder="1" applyAlignment="1">
      <alignment horizontal="center" vertical="center"/>
    </xf>
    <xf numFmtId="49" fontId="70" fillId="71" borderId="16" xfId="0" applyNumberFormat="1" applyFont="1" applyFill="1" applyBorder="1" applyAlignment="1">
      <alignment horizontal="center"/>
    </xf>
    <xf numFmtId="49" fontId="67" fillId="71" borderId="31" xfId="0" applyNumberFormat="1" applyFont="1" applyFill="1" applyBorder="1" applyAlignment="1">
      <alignment horizontal="center"/>
    </xf>
    <xf numFmtId="1" fontId="4" fillId="70" borderId="10" xfId="38" applyNumberFormat="1" applyFont="1" applyFill="1" applyBorder="1" applyAlignment="1">
      <alignment horizontal="center" vertical="center" wrapText="1"/>
    </xf>
    <xf numFmtId="167" fontId="4" fillId="28" borderId="10" xfId="0" applyNumberFormat="1" applyFont="1" applyFill="1" applyBorder="1" applyAlignment="1">
      <alignment horizontal="center" vertical="center"/>
    </xf>
    <xf numFmtId="0" fontId="4" fillId="28" borderId="10" xfId="38" applyFont="1" applyFill="1" applyBorder="1"/>
    <xf numFmtId="0" fontId="4" fillId="66" borderId="11" xfId="38" applyFont="1" applyFill="1" applyBorder="1"/>
    <xf numFmtId="0" fontId="4" fillId="66" borderId="16" xfId="38" applyFont="1" applyFill="1" applyBorder="1"/>
    <xf numFmtId="167" fontId="0" fillId="28" borderId="10" xfId="0" applyNumberFormat="1" applyFill="1" applyBorder="1" applyAlignment="1">
      <alignment horizontal="left"/>
    </xf>
    <xf numFmtId="167" fontId="4" fillId="28" borderId="10" xfId="0" applyNumberFormat="1" applyFont="1" applyFill="1" applyBorder="1" applyAlignment="1">
      <alignment horizontal="left"/>
    </xf>
    <xf numFmtId="1" fontId="4" fillId="62" borderId="10" xfId="38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/>
    </xf>
    <xf numFmtId="1" fontId="4" fillId="71" borderId="10" xfId="0" applyNumberFormat="1" applyFont="1" applyFill="1" applyBorder="1" applyAlignment="1">
      <alignment horizontal="center"/>
    </xf>
    <xf numFmtId="1" fontId="4" fillId="76" borderId="10" xfId="0" applyNumberFormat="1" applyFont="1" applyFill="1" applyBorder="1" applyAlignment="1">
      <alignment horizontal="center"/>
    </xf>
    <xf numFmtId="1" fontId="4" fillId="75" borderId="10" xfId="0" applyNumberFormat="1" applyFont="1" applyFill="1" applyBorder="1" applyAlignment="1">
      <alignment horizontal="center"/>
    </xf>
    <xf numFmtId="1" fontId="4" fillId="62" borderId="11" xfId="38" applyNumberFormat="1" applyFont="1" applyFill="1" applyBorder="1" applyAlignment="1">
      <alignment horizontal="center" vertical="center"/>
    </xf>
    <xf numFmtId="1" fontId="4" fillId="72" borderId="10" xfId="0" applyNumberFormat="1" applyFont="1" applyFill="1" applyBorder="1" applyAlignment="1">
      <alignment horizontal="center"/>
    </xf>
    <xf numFmtId="1" fontId="4" fillId="67" borderId="16" xfId="38" applyNumberFormat="1" applyFont="1" applyFill="1" applyBorder="1" applyAlignment="1">
      <alignment horizontal="center" vertical="center"/>
    </xf>
    <xf numFmtId="1" fontId="4" fillId="63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0" fillId="0" borderId="10" xfId="0" applyNumberFormat="1" applyFont="1" applyBorder="1" applyAlignment="1">
      <alignment horizontal="center"/>
    </xf>
    <xf numFmtId="1" fontId="4" fillId="65" borderId="16" xfId="38" applyNumberFormat="1" applyFont="1" applyFill="1" applyBorder="1" applyAlignment="1">
      <alignment horizontal="center" vertical="center"/>
    </xf>
    <xf numFmtId="1" fontId="4" fillId="65" borderId="31" xfId="38" applyNumberFormat="1" applyFont="1" applyFill="1" applyBorder="1" applyAlignment="1">
      <alignment horizontal="center" vertical="center"/>
    </xf>
    <xf numFmtId="0" fontId="0" fillId="81" borderId="0" xfId="0" applyFill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6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0" fontId="28" fillId="28" borderId="16" xfId="38" applyFont="1" applyFill="1" applyBorder="1" applyAlignment="1">
      <alignment horizontal="center" vertical="center" wrapText="1"/>
    </xf>
    <xf numFmtId="49" fontId="67" fillId="0" borderId="0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69" borderId="31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  <xf numFmtId="16" fontId="43" fillId="69" borderId="31" xfId="0" applyNumberFormat="1" applyFont="1" applyFill="1" applyBorder="1" applyAlignment="1">
      <alignment horizontal="center" vertical="center"/>
    </xf>
    <xf numFmtId="0" fontId="43" fillId="69" borderId="44" xfId="0" applyFont="1" applyFill="1" applyBorder="1" applyAlignment="1">
      <alignment horizontal="center" vertical="center"/>
    </xf>
    <xf numFmtId="0" fontId="70" fillId="71" borderId="31" xfId="0" applyFont="1" applyFill="1" applyBorder="1" applyAlignment="1">
      <alignment horizontal="center" vertical="center"/>
    </xf>
    <xf numFmtId="0" fontId="70" fillId="71" borderId="44" xfId="0" applyFont="1" applyFill="1" applyBorder="1" applyAlignment="1">
      <alignment horizontal="center" vertical="center"/>
    </xf>
    <xf numFmtId="16" fontId="70" fillId="71" borderId="31" xfId="0" applyNumberFormat="1" applyFont="1" applyFill="1" applyBorder="1" applyAlignment="1">
      <alignment horizontal="right" vertical="center"/>
    </xf>
    <xf numFmtId="0" fontId="70" fillId="71" borderId="44" xfId="0" applyFont="1" applyFill="1" applyBorder="1" applyAlignment="1">
      <alignment horizontal="right" vertical="center"/>
    </xf>
    <xf numFmtId="0" fontId="70" fillId="71" borderId="16" xfId="0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" fontId="43" fillId="71" borderId="31" xfId="0" applyNumberFormat="1" applyFont="1" applyFill="1" applyBorder="1" applyAlignment="1">
      <alignment horizontal="center" vertical="center"/>
    </xf>
    <xf numFmtId="0" fontId="43" fillId="71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508</xdr:row>
      <xdr:rowOff>78440</xdr:rowOff>
    </xdr:from>
    <xdr:to>
      <xdr:col>12</xdr:col>
      <xdr:colOff>448397</xdr:colOff>
      <xdr:row>514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510</xdr:row>
      <xdr:rowOff>44824</xdr:rowOff>
    </xdr:from>
    <xdr:to>
      <xdr:col>4</xdr:col>
      <xdr:colOff>109817</xdr:colOff>
      <xdr:row>513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43739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3181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193"/>
  <sheetViews>
    <sheetView zoomScale="85" zoomScaleNormal="85" workbookViewId="0">
      <pane ySplit="10" topLeftCell="A11" activePane="bottomLeft" state="frozen"/>
      <selection activeCell="C16" sqref="C16"/>
      <selection pane="bottomLeft" activeCell="Q17" sqref="Q17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43739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97" t="s">
        <v>13</v>
      </c>
      <c r="B9" s="599" t="s">
        <v>1871</v>
      </c>
      <c r="C9" s="599" t="s">
        <v>14</v>
      </c>
      <c r="D9" s="109" t="s">
        <v>15</v>
      </c>
      <c r="E9" s="23" t="s">
        <v>16</v>
      </c>
      <c r="F9" s="594" t="s">
        <v>17</v>
      </c>
      <c r="G9" s="595"/>
      <c r="H9" s="596"/>
      <c r="I9" s="594" t="s">
        <v>18</v>
      </c>
      <c r="J9" s="595"/>
      <c r="K9" s="596"/>
      <c r="L9" s="23"/>
      <c r="M9" s="24"/>
      <c r="N9" s="24"/>
      <c r="O9" s="24"/>
    </row>
    <row r="10" spans="1:15" ht="59.25" customHeight="1">
      <c r="A10" s="598"/>
      <c r="B10" s="600" t="s">
        <v>1871</v>
      </c>
      <c r="C10" s="600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351</v>
      </c>
      <c r="O10" s="76" t="s">
        <v>2604</v>
      </c>
    </row>
    <row r="11" spans="1:15" ht="15">
      <c r="A11" s="127">
        <v>1</v>
      </c>
      <c r="B11" s="530" t="s">
        <v>1889</v>
      </c>
      <c r="C11" s="127" t="s">
        <v>3268</v>
      </c>
      <c r="D11" s="130">
        <v>29324.7</v>
      </c>
      <c r="E11" s="130">
        <v>29461.266666666666</v>
      </c>
      <c r="F11" s="131">
        <v>28966.933333333334</v>
      </c>
      <c r="G11" s="131">
        <v>28609.166666666668</v>
      </c>
      <c r="H11" s="131">
        <v>28114.833333333336</v>
      </c>
      <c r="I11" s="131">
        <v>29819.033333333333</v>
      </c>
      <c r="J11" s="131">
        <v>30313.366666666669</v>
      </c>
      <c r="K11" s="131">
        <v>30671.133333333331</v>
      </c>
      <c r="L11" s="129">
        <v>29955.599999999999</v>
      </c>
      <c r="M11" s="129">
        <v>29103.5</v>
      </c>
      <c r="N11" s="144">
        <v>1375660</v>
      </c>
      <c r="O11" s="304">
        <v>0.37351731299173291</v>
      </c>
    </row>
    <row r="12" spans="1:15" ht="15">
      <c r="A12" s="127">
        <v>2</v>
      </c>
      <c r="B12" s="530" t="s">
        <v>1889</v>
      </c>
      <c r="C12" s="127" t="s">
        <v>3269</v>
      </c>
      <c r="D12" s="132">
        <v>11534.6</v>
      </c>
      <c r="E12" s="132">
        <v>11519.699999999999</v>
      </c>
      <c r="F12" s="133">
        <v>11459.899999999998</v>
      </c>
      <c r="G12" s="133">
        <v>11385.199999999999</v>
      </c>
      <c r="H12" s="133">
        <v>11325.399999999998</v>
      </c>
      <c r="I12" s="133">
        <v>11594.399999999998</v>
      </c>
      <c r="J12" s="133">
        <v>11654.199999999997</v>
      </c>
      <c r="K12" s="133">
        <v>11728.899999999998</v>
      </c>
      <c r="L12" s="128">
        <v>11579.5</v>
      </c>
      <c r="M12" s="128">
        <v>11445</v>
      </c>
      <c r="N12" s="144">
        <v>15513750</v>
      </c>
      <c r="O12" s="304">
        <v>1.1753657427108249E-2</v>
      </c>
    </row>
    <row r="13" spans="1:15" ht="15">
      <c r="A13" s="127">
        <v>3</v>
      </c>
      <c r="B13" s="530" t="s">
        <v>1889</v>
      </c>
      <c r="C13" s="127" t="s">
        <v>3270</v>
      </c>
      <c r="D13" s="132">
        <v>15556</v>
      </c>
      <c r="E13" s="132">
        <v>15505.333333333334</v>
      </c>
      <c r="F13" s="133">
        <v>15420.666666666668</v>
      </c>
      <c r="G13" s="133">
        <v>15285.333333333334</v>
      </c>
      <c r="H13" s="133">
        <v>15200.666666666668</v>
      </c>
      <c r="I13" s="133">
        <v>15640.666666666668</v>
      </c>
      <c r="J13" s="133">
        <v>15725.333333333336</v>
      </c>
      <c r="K13" s="133">
        <v>15860.666666666668</v>
      </c>
      <c r="L13" s="128">
        <v>15590</v>
      </c>
      <c r="M13" s="128">
        <v>15370</v>
      </c>
      <c r="N13" s="144">
        <v>10350</v>
      </c>
      <c r="O13" s="304">
        <v>-0.20384615384615384</v>
      </c>
    </row>
    <row r="14" spans="1:15" ht="15">
      <c r="A14" s="127">
        <v>4</v>
      </c>
      <c r="B14" s="530" t="s">
        <v>1873</v>
      </c>
      <c r="C14" s="127" t="s">
        <v>28</v>
      </c>
      <c r="D14" s="132">
        <v>1617.9</v>
      </c>
      <c r="E14" s="132">
        <v>1622.7</v>
      </c>
      <c r="F14" s="133">
        <v>1601.5</v>
      </c>
      <c r="G14" s="133">
        <v>1585.1</v>
      </c>
      <c r="H14" s="133">
        <v>1563.8999999999999</v>
      </c>
      <c r="I14" s="133">
        <v>1639.1000000000001</v>
      </c>
      <c r="J14" s="133">
        <v>1660.3000000000004</v>
      </c>
      <c r="K14" s="133">
        <v>1676.7000000000003</v>
      </c>
      <c r="L14" s="128">
        <v>1643.9</v>
      </c>
      <c r="M14" s="128">
        <v>1606.3</v>
      </c>
      <c r="N14" s="144">
        <v>2067600</v>
      </c>
      <c r="O14" s="304">
        <v>2.7634194831013918E-2</v>
      </c>
    </row>
    <row r="15" spans="1:15" ht="15">
      <c r="A15" s="127">
        <v>5</v>
      </c>
      <c r="B15" s="530" t="s">
        <v>1874</v>
      </c>
      <c r="C15" s="127" t="s">
        <v>29</v>
      </c>
      <c r="D15" s="132">
        <v>146.44999999999999</v>
      </c>
      <c r="E15" s="132">
        <v>146.93333333333331</v>
      </c>
      <c r="F15" s="133">
        <v>143.41666666666663</v>
      </c>
      <c r="G15" s="133">
        <v>140.38333333333333</v>
      </c>
      <c r="H15" s="133">
        <v>136.86666666666665</v>
      </c>
      <c r="I15" s="133">
        <v>149.96666666666661</v>
      </c>
      <c r="J15" s="133">
        <v>153.48333333333332</v>
      </c>
      <c r="K15" s="133">
        <v>156.51666666666659</v>
      </c>
      <c r="L15" s="128">
        <v>150.44999999999999</v>
      </c>
      <c r="M15" s="128">
        <v>143.9</v>
      </c>
      <c r="N15" s="144">
        <v>25280000</v>
      </c>
      <c r="O15" s="304">
        <v>1.1088230635197213E-3</v>
      </c>
    </row>
    <row r="16" spans="1:15" ht="15">
      <c r="A16" s="127">
        <v>6</v>
      </c>
      <c r="B16" s="530" t="s">
        <v>1874</v>
      </c>
      <c r="C16" s="127" t="s">
        <v>30</v>
      </c>
      <c r="D16" s="132">
        <v>415.6</v>
      </c>
      <c r="E16" s="132">
        <v>412.38333333333338</v>
      </c>
      <c r="F16" s="133">
        <v>407.81666666666678</v>
      </c>
      <c r="G16" s="133">
        <v>400.03333333333342</v>
      </c>
      <c r="H16" s="133">
        <v>395.46666666666681</v>
      </c>
      <c r="I16" s="133">
        <v>420.16666666666674</v>
      </c>
      <c r="J16" s="133">
        <v>424.73333333333335</v>
      </c>
      <c r="K16" s="133">
        <v>432.51666666666671</v>
      </c>
      <c r="L16" s="128">
        <v>416.95</v>
      </c>
      <c r="M16" s="128">
        <v>404.6</v>
      </c>
      <c r="N16" s="144">
        <v>10930000</v>
      </c>
      <c r="O16" s="304">
        <v>-1.7748820489777578E-2</v>
      </c>
    </row>
    <row r="17" spans="1:15" ht="15">
      <c r="A17" s="127">
        <v>7</v>
      </c>
      <c r="B17" s="530" t="s">
        <v>1875</v>
      </c>
      <c r="C17" s="127" t="s">
        <v>31</v>
      </c>
      <c r="D17" s="132">
        <v>64.55</v>
      </c>
      <c r="E17" s="132">
        <v>65.066666666666663</v>
      </c>
      <c r="F17" s="133">
        <v>63.033333333333331</v>
      </c>
      <c r="G17" s="133">
        <v>61.516666666666666</v>
      </c>
      <c r="H17" s="133">
        <v>59.483333333333334</v>
      </c>
      <c r="I17" s="133">
        <v>66.583333333333329</v>
      </c>
      <c r="J17" s="133">
        <v>68.61666666666666</v>
      </c>
      <c r="K17" s="133">
        <v>70.133333333333326</v>
      </c>
      <c r="L17" s="128">
        <v>67.099999999999994</v>
      </c>
      <c r="M17" s="128">
        <v>63.55</v>
      </c>
      <c r="N17" s="144">
        <v>91940000</v>
      </c>
      <c r="O17" s="304">
        <v>-2.0664678312739666E-2</v>
      </c>
    </row>
    <row r="18" spans="1:15" ht="15">
      <c r="A18" s="127">
        <v>8</v>
      </c>
      <c r="B18" s="530" t="s">
        <v>1878</v>
      </c>
      <c r="C18" s="127" t="s">
        <v>184</v>
      </c>
      <c r="D18" s="132">
        <v>719.8</v>
      </c>
      <c r="E18" s="132">
        <v>715</v>
      </c>
      <c r="F18" s="133">
        <v>707.25</v>
      </c>
      <c r="G18" s="133">
        <v>694.7</v>
      </c>
      <c r="H18" s="133">
        <v>686.95</v>
      </c>
      <c r="I18" s="133">
        <v>727.55</v>
      </c>
      <c r="J18" s="133">
        <v>735.3</v>
      </c>
      <c r="K18" s="133">
        <v>747.84999999999991</v>
      </c>
      <c r="L18" s="128">
        <v>722.75</v>
      </c>
      <c r="M18" s="128">
        <v>702.45</v>
      </c>
      <c r="N18" s="144">
        <v>1673000</v>
      </c>
      <c r="O18" s="304">
        <v>-1.8077239112571898E-2</v>
      </c>
    </row>
    <row r="19" spans="1:15" ht="15">
      <c r="A19" s="127">
        <v>9</v>
      </c>
      <c r="B19" s="530" t="s">
        <v>1873</v>
      </c>
      <c r="C19" s="127" t="s">
        <v>33</v>
      </c>
      <c r="D19" s="132">
        <v>205.45</v>
      </c>
      <c r="E19" s="132">
        <v>205.64999999999998</v>
      </c>
      <c r="F19" s="133">
        <v>203.69999999999996</v>
      </c>
      <c r="G19" s="133">
        <v>201.95</v>
      </c>
      <c r="H19" s="133">
        <v>199.99999999999997</v>
      </c>
      <c r="I19" s="133">
        <v>207.39999999999995</v>
      </c>
      <c r="J19" s="133">
        <v>209.35</v>
      </c>
      <c r="K19" s="133">
        <v>211.09999999999994</v>
      </c>
      <c r="L19" s="128">
        <v>207.6</v>
      </c>
      <c r="M19" s="128">
        <v>203.9</v>
      </c>
      <c r="N19" s="144">
        <v>24175000</v>
      </c>
      <c r="O19" s="304">
        <v>-1.1550649085147704E-2</v>
      </c>
    </row>
    <row r="20" spans="1:15" ht="15">
      <c r="A20" s="127">
        <v>10</v>
      </c>
      <c r="B20" s="530" t="s">
        <v>1874</v>
      </c>
      <c r="C20" s="127" t="s">
        <v>35</v>
      </c>
      <c r="D20" s="132">
        <v>1401.7</v>
      </c>
      <c r="E20" s="132">
        <v>1395.7</v>
      </c>
      <c r="F20" s="133">
        <v>1378</v>
      </c>
      <c r="G20" s="133">
        <v>1354.3</v>
      </c>
      <c r="H20" s="133">
        <v>1336.6</v>
      </c>
      <c r="I20" s="133">
        <v>1419.4</v>
      </c>
      <c r="J20" s="133">
        <v>1437.1000000000004</v>
      </c>
      <c r="K20" s="133">
        <v>1460.8000000000002</v>
      </c>
      <c r="L20" s="128">
        <v>1413.4</v>
      </c>
      <c r="M20" s="128">
        <v>1372</v>
      </c>
      <c r="N20" s="144">
        <v>1835000</v>
      </c>
      <c r="O20" s="304">
        <v>1.3812154696132596E-2</v>
      </c>
    </row>
    <row r="21" spans="1:15" ht="15">
      <c r="A21" s="127">
        <v>11</v>
      </c>
      <c r="B21" s="530" t="s">
        <v>1878</v>
      </c>
      <c r="C21" s="127" t="s">
        <v>36</v>
      </c>
      <c r="D21" s="132">
        <v>181.1</v>
      </c>
      <c r="E21" s="132">
        <v>180.53333333333333</v>
      </c>
      <c r="F21" s="133">
        <v>176.96666666666667</v>
      </c>
      <c r="G21" s="133">
        <v>172.83333333333334</v>
      </c>
      <c r="H21" s="133">
        <v>169.26666666666668</v>
      </c>
      <c r="I21" s="133">
        <v>184.66666666666666</v>
      </c>
      <c r="J21" s="133">
        <v>188.23333333333332</v>
      </c>
      <c r="K21" s="133">
        <v>192.36666666666665</v>
      </c>
      <c r="L21" s="128">
        <v>184.1</v>
      </c>
      <c r="M21" s="128">
        <v>176.4</v>
      </c>
      <c r="N21" s="144">
        <v>7398000</v>
      </c>
      <c r="O21" s="304">
        <v>4.7578589634664402E-2</v>
      </c>
    </row>
    <row r="22" spans="1:15" ht="15">
      <c r="A22" s="127">
        <v>13</v>
      </c>
      <c r="B22" s="530" t="s">
        <v>1878</v>
      </c>
      <c r="C22" s="127" t="s">
        <v>38</v>
      </c>
      <c r="D22" s="132">
        <v>68.95</v>
      </c>
      <c r="E22" s="132">
        <v>69.233333333333334</v>
      </c>
      <c r="F22" s="133">
        <v>66.216666666666669</v>
      </c>
      <c r="G22" s="133">
        <v>63.483333333333334</v>
      </c>
      <c r="H22" s="133">
        <v>60.466666666666669</v>
      </c>
      <c r="I22" s="133">
        <v>71.966666666666669</v>
      </c>
      <c r="J22" s="133">
        <v>74.983333333333348</v>
      </c>
      <c r="K22" s="133">
        <v>77.716666666666669</v>
      </c>
      <c r="L22" s="128">
        <v>72.25</v>
      </c>
      <c r="M22" s="128">
        <v>66.5</v>
      </c>
      <c r="N22" s="144">
        <v>69756000</v>
      </c>
      <c r="O22" s="304">
        <v>-6.4946163049051445E-3</v>
      </c>
    </row>
    <row r="23" spans="1:15" ht="15">
      <c r="A23" s="127">
        <v>14</v>
      </c>
      <c r="B23" s="530" t="s">
        <v>1879</v>
      </c>
      <c r="C23" s="127" t="s">
        <v>39</v>
      </c>
      <c r="D23" s="132">
        <v>1771.1</v>
      </c>
      <c r="E23" s="132">
        <v>1763.3999999999999</v>
      </c>
      <c r="F23" s="133">
        <v>1749.9499999999998</v>
      </c>
      <c r="G23" s="133">
        <v>1728.8</v>
      </c>
      <c r="H23" s="133">
        <v>1715.35</v>
      </c>
      <c r="I23" s="133">
        <v>1784.5499999999997</v>
      </c>
      <c r="J23" s="133">
        <v>1798</v>
      </c>
      <c r="K23" s="133">
        <v>1819.1499999999996</v>
      </c>
      <c r="L23" s="128">
        <v>1776.85</v>
      </c>
      <c r="M23" s="128">
        <v>1742.25</v>
      </c>
      <c r="N23" s="144">
        <v>8470800</v>
      </c>
      <c r="O23" s="304">
        <v>2.6988636363636364E-3</v>
      </c>
    </row>
    <row r="24" spans="1:15" ht="15">
      <c r="A24" s="127">
        <v>15</v>
      </c>
      <c r="B24" s="530" t="s">
        <v>1876</v>
      </c>
      <c r="C24" s="127" t="s">
        <v>40</v>
      </c>
      <c r="D24" s="132">
        <v>590.65</v>
      </c>
      <c r="E24" s="132">
        <v>592.56666666666661</v>
      </c>
      <c r="F24" s="133">
        <v>580.08333333333326</v>
      </c>
      <c r="G24" s="133">
        <v>569.51666666666665</v>
      </c>
      <c r="H24" s="133">
        <v>557.0333333333333</v>
      </c>
      <c r="I24" s="133">
        <v>603.13333333333321</v>
      </c>
      <c r="J24" s="133">
        <v>615.61666666666656</v>
      </c>
      <c r="K24" s="133">
        <v>626.18333333333317</v>
      </c>
      <c r="L24" s="128">
        <v>605.04999999999995</v>
      </c>
      <c r="M24" s="128">
        <v>582</v>
      </c>
      <c r="N24" s="144">
        <v>15117000</v>
      </c>
      <c r="O24" s="304">
        <v>1.8391269199676638E-2</v>
      </c>
    </row>
    <row r="25" spans="1:15" ht="15">
      <c r="A25" s="127">
        <v>16</v>
      </c>
      <c r="B25" s="530" t="s">
        <v>1877</v>
      </c>
      <c r="C25" s="127" t="s">
        <v>41</v>
      </c>
      <c r="D25" s="132">
        <v>690.4</v>
      </c>
      <c r="E25" s="132">
        <v>698</v>
      </c>
      <c r="F25" s="133">
        <v>679.6</v>
      </c>
      <c r="G25" s="133">
        <v>668.80000000000007</v>
      </c>
      <c r="H25" s="133">
        <v>650.40000000000009</v>
      </c>
      <c r="I25" s="133">
        <v>708.8</v>
      </c>
      <c r="J25" s="133">
        <v>727.2</v>
      </c>
      <c r="K25" s="133">
        <v>737.99999999999989</v>
      </c>
      <c r="L25" s="128">
        <v>716.4</v>
      </c>
      <c r="M25" s="128">
        <v>687.2</v>
      </c>
      <c r="N25" s="144">
        <v>59319600</v>
      </c>
      <c r="O25" s="304">
        <v>8.8017784038385352E-2</v>
      </c>
    </row>
    <row r="26" spans="1:15" ht="15">
      <c r="A26" s="127">
        <v>17</v>
      </c>
      <c r="B26" s="530" t="s">
        <v>1878</v>
      </c>
      <c r="C26" s="127" t="s">
        <v>42</v>
      </c>
      <c r="D26" s="132">
        <v>2959.8</v>
      </c>
      <c r="E26" s="132">
        <v>2957.6166666666668</v>
      </c>
      <c r="F26" s="133">
        <v>2923.0833333333335</v>
      </c>
      <c r="G26" s="133">
        <v>2886.3666666666668</v>
      </c>
      <c r="H26" s="133">
        <v>2851.8333333333335</v>
      </c>
      <c r="I26" s="133">
        <v>2994.3333333333335</v>
      </c>
      <c r="J26" s="133">
        <v>3028.8666666666663</v>
      </c>
      <c r="K26" s="133">
        <v>3065.5833333333335</v>
      </c>
      <c r="L26" s="128">
        <v>2992.15</v>
      </c>
      <c r="M26" s="128">
        <v>2920.9</v>
      </c>
      <c r="N26" s="144">
        <v>2108500</v>
      </c>
      <c r="O26" s="304">
        <v>9.4554159186116104E-3</v>
      </c>
    </row>
    <row r="27" spans="1:15" ht="15">
      <c r="A27" s="127">
        <v>18</v>
      </c>
      <c r="B27" s="530" t="s">
        <v>1880</v>
      </c>
      <c r="C27" s="127" t="s">
        <v>186</v>
      </c>
      <c r="D27" s="132">
        <v>8576.9500000000007</v>
      </c>
      <c r="E27" s="132">
        <v>8589.8166666666675</v>
      </c>
      <c r="F27" s="133">
        <v>8454.883333333335</v>
      </c>
      <c r="G27" s="133">
        <v>8332.8166666666675</v>
      </c>
      <c r="H27" s="133">
        <v>8197.883333333335</v>
      </c>
      <c r="I27" s="133">
        <v>8711.883333333335</v>
      </c>
      <c r="J27" s="133">
        <v>8846.8166666666657</v>
      </c>
      <c r="K27" s="133">
        <v>8968.883333333335</v>
      </c>
      <c r="L27" s="128">
        <v>8724.75</v>
      </c>
      <c r="M27" s="128">
        <v>8467.75</v>
      </c>
      <c r="N27" s="144">
        <v>1025000</v>
      </c>
      <c r="O27" s="304">
        <v>1.9266625233064015E-2</v>
      </c>
    </row>
    <row r="28" spans="1:15" ht="15">
      <c r="A28" s="127">
        <v>19</v>
      </c>
      <c r="B28" s="530" t="s">
        <v>1880</v>
      </c>
      <c r="C28" s="127" t="s">
        <v>185</v>
      </c>
      <c r="D28" s="132">
        <v>4076.25</v>
      </c>
      <c r="E28" s="132">
        <v>4081.9166666666665</v>
      </c>
      <c r="F28" s="133">
        <v>4039.333333333333</v>
      </c>
      <c r="G28" s="133">
        <v>4002.4166666666665</v>
      </c>
      <c r="H28" s="133">
        <v>3959.833333333333</v>
      </c>
      <c r="I28" s="133">
        <v>4118.833333333333</v>
      </c>
      <c r="J28" s="133">
        <v>4161.4166666666661</v>
      </c>
      <c r="K28" s="133">
        <v>4198.333333333333</v>
      </c>
      <c r="L28" s="128">
        <v>4124.5</v>
      </c>
      <c r="M28" s="128">
        <v>4045</v>
      </c>
      <c r="N28" s="144">
        <v>6189750</v>
      </c>
      <c r="O28" s="304">
        <v>1.3467048710601719E-2</v>
      </c>
    </row>
    <row r="29" spans="1:15" ht="15">
      <c r="A29" s="127">
        <v>20</v>
      </c>
      <c r="B29" s="530" t="s">
        <v>1878</v>
      </c>
      <c r="C29" s="127" t="s">
        <v>510</v>
      </c>
      <c r="D29" s="132">
        <v>782.45</v>
      </c>
      <c r="E29" s="132">
        <v>778.1</v>
      </c>
      <c r="F29" s="133">
        <v>771.40000000000009</v>
      </c>
      <c r="G29" s="133">
        <v>760.35</v>
      </c>
      <c r="H29" s="133">
        <v>753.65000000000009</v>
      </c>
      <c r="I29" s="133">
        <v>789.15000000000009</v>
      </c>
      <c r="J29" s="133">
        <v>795.85000000000014</v>
      </c>
      <c r="K29" s="133">
        <v>806.90000000000009</v>
      </c>
      <c r="L29" s="128">
        <v>784.8</v>
      </c>
      <c r="M29" s="128">
        <v>767.05</v>
      </c>
      <c r="N29" s="144">
        <v>1632000</v>
      </c>
      <c r="O29" s="304">
        <v>2.4096385542168676E-2</v>
      </c>
    </row>
    <row r="30" spans="1:15" ht="15">
      <c r="A30" s="127">
        <v>21</v>
      </c>
      <c r="B30" s="530" t="s">
        <v>1877</v>
      </c>
      <c r="C30" s="127" t="s">
        <v>43</v>
      </c>
      <c r="D30" s="132">
        <v>93.25</v>
      </c>
      <c r="E30" s="132">
        <v>93.616666666666674</v>
      </c>
      <c r="F30" s="133">
        <v>91.233333333333348</v>
      </c>
      <c r="G30" s="133">
        <v>89.216666666666669</v>
      </c>
      <c r="H30" s="133">
        <v>86.833333333333343</v>
      </c>
      <c r="I30" s="133">
        <v>95.633333333333354</v>
      </c>
      <c r="J30" s="133">
        <v>98.01666666666668</v>
      </c>
      <c r="K30" s="133">
        <v>100.03333333333336</v>
      </c>
      <c r="L30" s="128">
        <v>96</v>
      </c>
      <c r="M30" s="128">
        <v>91.6</v>
      </c>
      <c r="N30" s="144">
        <v>66271500</v>
      </c>
      <c r="O30" s="304">
        <v>2.1431543903454017E-2</v>
      </c>
    </row>
    <row r="31" spans="1:15" ht="15">
      <c r="A31" s="127">
        <v>22</v>
      </c>
      <c r="B31" s="530" t="s">
        <v>1877</v>
      </c>
      <c r="C31" s="127" t="s">
        <v>44</v>
      </c>
      <c r="D31" s="132">
        <v>62.15</v>
      </c>
      <c r="E31" s="132">
        <v>63.166666666666664</v>
      </c>
      <c r="F31" s="133">
        <v>60.533333333333331</v>
      </c>
      <c r="G31" s="133">
        <v>58.916666666666664</v>
      </c>
      <c r="H31" s="133">
        <v>56.283333333333331</v>
      </c>
      <c r="I31" s="133">
        <v>64.783333333333331</v>
      </c>
      <c r="J31" s="133">
        <v>67.416666666666671</v>
      </c>
      <c r="K31" s="133">
        <v>69.033333333333331</v>
      </c>
      <c r="L31" s="128">
        <v>65.8</v>
      </c>
      <c r="M31" s="128">
        <v>61.55</v>
      </c>
      <c r="N31" s="144">
        <v>27180000</v>
      </c>
      <c r="O31" s="304">
        <v>8.3213773314203723E-2</v>
      </c>
    </row>
    <row r="32" spans="1:15" ht="15">
      <c r="A32" s="127">
        <v>23</v>
      </c>
      <c r="B32" s="530" t="s">
        <v>1879</v>
      </c>
      <c r="C32" s="127" t="s">
        <v>45</v>
      </c>
      <c r="D32" s="132">
        <v>1729.25</v>
      </c>
      <c r="E32" s="132">
        <v>1737.6833333333334</v>
      </c>
      <c r="F32" s="133">
        <v>1709.7166666666667</v>
      </c>
      <c r="G32" s="133">
        <v>1690.1833333333334</v>
      </c>
      <c r="H32" s="133">
        <v>1662.2166666666667</v>
      </c>
      <c r="I32" s="133">
        <v>1757.2166666666667</v>
      </c>
      <c r="J32" s="133">
        <v>1785.1833333333334</v>
      </c>
      <c r="K32" s="133">
        <v>1804.7166666666667</v>
      </c>
      <c r="L32" s="128">
        <v>1765.65</v>
      </c>
      <c r="M32" s="128">
        <v>1718.15</v>
      </c>
      <c r="N32" s="144">
        <v>2375450</v>
      </c>
      <c r="O32" s="304">
        <v>-2.4175327609579755E-2</v>
      </c>
    </row>
    <row r="33" spans="1:15" ht="15">
      <c r="A33" s="127">
        <v>24</v>
      </c>
      <c r="B33" s="530" t="s">
        <v>1882</v>
      </c>
      <c r="C33" s="127" t="s">
        <v>187</v>
      </c>
      <c r="D33" s="132">
        <v>108.6</v>
      </c>
      <c r="E33" s="132">
        <v>107.59999999999998</v>
      </c>
      <c r="F33" s="133">
        <v>106.34999999999997</v>
      </c>
      <c r="G33" s="133">
        <v>104.09999999999998</v>
      </c>
      <c r="H33" s="133">
        <v>102.84999999999997</v>
      </c>
      <c r="I33" s="133">
        <v>109.84999999999997</v>
      </c>
      <c r="J33" s="133">
        <v>111.1</v>
      </c>
      <c r="K33" s="133">
        <v>113.34999999999997</v>
      </c>
      <c r="L33" s="128">
        <v>108.85</v>
      </c>
      <c r="M33" s="128">
        <v>105.35</v>
      </c>
      <c r="N33" s="144">
        <v>20100000</v>
      </c>
      <c r="O33" s="304">
        <v>-5.8988764044943819E-2</v>
      </c>
    </row>
    <row r="34" spans="1:15" ht="15">
      <c r="A34" s="127">
        <v>25</v>
      </c>
      <c r="B34" s="530" t="s">
        <v>1879</v>
      </c>
      <c r="C34" s="127" t="s">
        <v>540</v>
      </c>
      <c r="D34" s="132">
        <v>435.75</v>
      </c>
      <c r="E34" s="132">
        <v>437.09999999999997</v>
      </c>
      <c r="F34" s="133">
        <v>431.89999999999992</v>
      </c>
      <c r="G34" s="133">
        <v>428.04999999999995</v>
      </c>
      <c r="H34" s="133">
        <v>422.84999999999991</v>
      </c>
      <c r="I34" s="133">
        <v>440.94999999999993</v>
      </c>
      <c r="J34" s="133">
        <v>446.15</v>
      </c>
      <c r="K34" s="133">
        <v>449.99999999999994</v>
      </c>
      <c r="L34" s="128">
        <v>442.3</v>
      </c>
      <c r="M34" s="128">
        <v>433.25</v>
      </c>
      <c r="N34" s="144">
        <v>4573800</v>
      </c>
      <c r="O34" s="304">
        <v>4.8123195380173246E-4</v>
      </c>
    </row>
    <row r="35" spans="1:15" ht="15">
      <c r="A35" s="127">
        <v>26</v>
      </c>
      <c r="B35" s="530" t="s">
        <v>1878</v>
      </c>
      <c r="C35" s="127" t="s">
        <v>46</v>
      </c>
      <c r="D35" s="132">
        <v>447.1</v>
      </c>
      <c r="E35" s="132">
        <v>446.73333333333335</v>
      </c>
      <c r="F35" s="133">
        <v>439.36666666666667</v>
      </c>
      <c r="G35" s="133">
        <v>431.63333333333333</v>
      </c>
      <c r="H35" s="133">
        <v>424.26666666666665</v>
      </c>
      <c r="I35" s="133">
        <v>454.4666666666667</v>
      </c>
      <c r="J35" s="133">
        <v>461.83333333333337</v>
      </c>
      <c r="K35" s="133">
        <v>469.56666666666672</v>
      </c>
      <c r="L35" s="128">
        <v>454.1</v>
      </c>
      <c r="M35" s="128">
        <v>439</v>
      </c>
      <c r="N35" s="144">
        <v>7594800</v>
      </c>
      <c r="O35" s="304">
        <v>4.9933642999336433E-2</v>
      </c>
    </row>
    <row r="36" spans="1:15" ht="15">
      <c r="A36" s="127">
        <v>27</v>
      </c>
      <c r="B36" s="530" t="s">
        <v>1881</v>
      </c>
      <c r="C36" s="127" t="s">
        <v>47</v>
      </c>
      <c r="D36" s="132">
        <v>369.65</v>
      </c>
      <c r="E36" s="132">
        <v>363.84999999999997</v>
      </c>
      <c r="F36" s="133">
        <v>351.69999999999993</v>
      </c>
      <c r="G36" s="133">
        <v>333.74999999999994</v>
      </c>
      <c r="H36" s="133">
        <v>321.59999999999991</v>
      </c>
      <c r="I36" s="133">
        <v>381.79999999999995</v>
      </c>
      <c r="J36" s="133">
        <v>393.94999999999993</v>
      </c>
      <c r="K36" s="133">
        <v>411.9</v>
      </c>
      <c r="L36" s="128">
        <v>376</v>
      </c>
      <c r="M36" s="128">
        <v>345.9</v>
      </c>
      <c r="N36" s="144">
        <v>42336072</v>
      </c>
      <c r="O36" s="304">
        <v>9.4720719858325753E-2</v>
      </c>
    </row>
    <row r="37" spans="1:15" ht="15">
      <c r="A37" s="127">
        <v>28</v>
      </c>
      <c r="B37" s="530" t="s">
        <v>1882</v>
      </c>
      <c r="C37" s="127" t="s">
        <v>48</v>
      </c>
      <c r="D37" s="132">
        <v>48.55</v>
      </c>
      <c r="E37" s="132">
        <v>48.766666666666673</v>
      </c>
      <c r="F37" s="133">
        <v>47.283333333333346</v>
      </c>
      <c r="G37" s="133">
        <v>46.016666666666673</v>
      </c>
      <c r="H37" s="133">
        <v>44.533333333333346</v>
      </c>
      <c r="I37" s="133">
        <v>50.033333333333346</v>
      </c>
      <c r="J37" s="133">
        <v>51.51666666666668</v>
      </c>
      <c r="K37" s="133">
        <v>52.783333333333346</v>
      </c>
      <c r="L37" s="128">
        <v>50.25</v>
      </c>
      <c r="M37" s="128">
        <v>47.5</v>
      </c>
      <c r="N37" s="144">
        <v>47460000</v>
      </c>
      <c r="O37" s="304">
        <v>3.0451066601530696E-2</v>
      </c>
    </row>
    <row r="38" spans="1:15" ht="15">
      <c r="A38" s="127">
        <v>29</v>
      </c>
      <c r="B38" s="530" t="s">
        <v>1876</v>
      </c>
      <c r="C38" s="127" t="s">
        <v>49</v>
      </c>
      <c r="D38" s="132">
        <v>223.75</v>
      </c>
      <c r="E38" s="132">
        <v>222.19999999999996</v>
      </c>
      <c r="F38" s="133">
        <v>219.49999999999991</v>
      </c>
      <c r="G38" s="133">
        <v>215.24999999999994</v>
      </c>
      <c r="H38" s="133">
        <v>212.5499999999999</v>
      </c>
      <c r="I38" s="133">
        <v>226.44999999999993</v>
      </c>
      <c r="J38" s="133">
        <v>229.14999999999998</v>
      </c>
      <c r="K38" s="133">
        <v>233.39999999999995</v>
      </c>
      <c r="L38" s="128">
        <v>224.9</v>
      </c>
      <c r="M38" s="128">
        <v>217.95</v>
      </c>
      <c r="N38" s="144">
        <v>13240800</v>
      </c>
      <c r="O38" s="304">
        <v>-2.4532555364010077E-2</v>
      </c>
    </row>
    <row r="39" spans="1:15" ht="15">
      <c r="A39" s="127">
        <v>30</v>
      </c>
      <c r="B39" s="530" t="s">
        <v>1878</v>
      </c>
      <c r="C39" s="127" t="s">
        <v>50</v>
      </c>
      <c r="D39" s="132">
        <v>14137.95</v>
      </c>
      <c r="E39" s="132">
        <v>14042.066666666666</v>
      </c>
      <c r="F39" s="133">
        <v>13908.933333333331</v>
      </c>
      <c r="G39" s="133">
        <v>13679.916666666664</v>
      </c>
      <c r="H39" s="133">
        <v>13546.783333333329</v>
      </c>
      <c r="I39" s="133">
        <v>14271.083333333332</v>
      </c>
      <c r="J39" s="133">
        <v>14404.216666666667</v>
      </c>
      <c r="K39" s="133">
        <v>14633.233333333334</v>
      </c>
      <c r="L39" s="128">
        <v>14175.2</v>
      </c>
      <c r="M39" s="128">
        <v>13813.05</v>
      </c>
      <c r="N39" s="144">
        <v>156750</v>
      </c>
      <c r="O39" s="304">
        <v>-1.1352885525070956E-2</v>
      </c>
    </row>
    <row r="40" spans="1:15" ht="15">
      <c r="A40" s="127">
        <v>31</v>
      </c>
      <c r="B40" s="530" t="s">
        <v>1883</v>
      </c>
      <c r="C40" s="127" t="s">
        <v>51</v>
      </c>
      <c r="D40" s="132">
        <v>473.95</v>
      </c>
      <c r="E40" s="132">
        <v>474.95</v>
      </c>
      <c r="F40" s="133">
        <v>468</v>
      </c>
      <c r="G40" s="133">
        <v>462.05</v>
      </c>
      <c r="H40" s="133">
        <v>455.1</v>
      </c>
      <c r="I40" s="133">
        <v>480.9</v>
      </c>
      <c r="J40" s="133">
        <v>487.84999999999991</v>
      </c>
      <c r="K40" s="133">
        <v>493.79999999999995</v>
      </c>
      <c r="L40" s="128">
        <v>481.9</v>
      </c>
      <c r="M40" s="128">
        <v>469</v>
      </c>
      <c r="N40" s="144">
        <v>23850000</v>
      </c>
      <c r="O40" s="304">
        <v>-8.6045641601197164E-3</v>
      </c>
    </row>
    <row r="41" spans="1:15" ht="15">
      <c r="A41" s="127">
        <v>32</v>
      </c>
      <c r="B41" s="530" t="s">
        <v>1879</v>
      </c>
      <c r="C41" s="127" t="s">
        <v>189</v>
      </c>
      <c r="D41" s="132">
        <v>2969.55</v>
      </c>
      <c r="E41" s="132">
        <v>2987.5166666666664</v>
      </c>
      <c r="F41" s="133">
        <v>2935.4333333333329</v>
      </c>
      <c r="G41" s="133">
        <v>2901.3166666666666</v>
      </c>
      <c r="H41" s="133">
        <v>2849.2333333333331</v>
      </c>
      <c r="I41" s="133">
        <v>3021.6333333333328</v>
      </c>
      <c r="J41" s="133">
        <v>3073.7166666666667</v>
      </c>
      <c r="K41" s="133">
        <v>3107.8333333333326</v>
      </c>
      <c r="L41" s="128">
        <v>3039.6</v>
      </c>
      <c r="M41" s="128">
        <v>2953.4</v>
      </c>
      <c r="N41" s="144">
        <v>2194200</v>
      </c>
      <c r="O41" s="304">
        <v>4.0299639673809978E-2</v>
      </c>
    </row>
    <row r="42" spans="1:15" ht="15">
      <c r="A42" s="127">
        <v>34</v>
      </c>
      <c r="B42" s="530" t="s">
        <v>1876</v>
      </c>
      <c r="C42" s="127" t="s">
        <v>191</v>
      </c>
      <c r="D42" s="132">
        <v>234.6</v>
      </c>
      <c r="E42" s="132">
        <v>235.05000000000004</v>
      </c>
      <c r="F42" s="133">
        <v>228.10000000000008</v>
      </c>
      <c r="G42" s="133">
        <v>221.60000000000005</v>
      </c>
      <c r="H42" s="133">
        <v>214.65000000000009</v>
      </c>
      <c r="I42" s="133">
        <v>241.55000000000007</v>
      </c>
      <c r="J42" s="133">
        <v>248.50000000000006</v>
      </c>
      <c r="K42" s="133">
        <v>255.00000000000006</v>
      </c>
      <c r="L42" s="128">
        <v>242</v>
      </c>
      <c r="M42" s="128">
        <v>228.55</v>
      </c>
      <c r="N42" s="144">
        <v>9507200</v>
      </c>
      <c r="O42" s="304">
        <v>1.0107816711590297E-3</v>
      </c>
    </row>
    <row r="43" spans="1:15" ht="15">
      <c r="A43" s="127">
        <v>35</v>
      </c>
      <c r="B43" s="530" t="s">
        <v>1877</v>
      </c>
      <c r="C43" s="127" t="s">
        <v>52</v>
      </c>
      <c r="D43" s="132">
        <v>182.9</v>
      </c>
      <c r="E43" s="132">
        <v>184.76666666666668</v>
      </c>
      <c r="F43" s="133">
        <v>178.48333333333335</v>
      </c>
      <c r="G43" s="133">
        <v>174.06666666666666</v>
      </c>
      <c r="H43" s="133">
        <v>167.78333333333333</v>
      </c>
      <c r="I43" s="133">
        <v>189.18333333333337</v>
      </c>
      <c r="J43" s="133">
        <v>195.46666666666673</v>
      </c>
      <c r="K43" s="133">
        <v>199.88333333333338</v>
      </c>
      <c r="L43" s="128">
        <v>191.05</v>
      </c>
      <c r="M43" s="128">
        <v>180.35</v>
      </c>
      <c r="N43" s="144">
        <v>13254000</v>
      </c>
      <c r="O43" s="304">
        <v>2.3474903474903476E-2</v>
      </c>
    </row>
    <row r="44" spans="1:15" ht="15">
      <c r="A44" s="127">
        <v>36</v>
      </c>
      <c r="B44" s="530" t="s">
        <v>1883</v>
      </c>
      <c r="C44" s="127" t="s">
        <v>228</v>
      </c>
      <c r="D44" s="132">
        <v>135.9</v>
      </c>
      <c r="E44" s="132">
        <v>134.10000000000002</v>
      </c>
      <c r="F44" s="133">
        <v>131.65000000000003</v>
      </c>
      <c r="G44" s="133">
        <v>127.4</v>
      </c>
      <c r="H44" s="133">
        <v>124.95000000000002</v>
      </c>
      <c r="I44" s="133">
        <v>138.35000000000005</v>
      </c>
      <c r="J44" s="133">
        <v>140.80000000000004</v>
      </c>
      <c r="K44" s="133">
        <v>145.05000000000007</v>
      </c>
      <c r="L44" s="128">
        <v>136.55000000000001</v>
      </c>
      <c r="M44" s="128">
        <v>129.85</v>
      </c>
      <c r="N44" s="144">
        <v>5810600</v>
      </c>
      <c r="O44" s="304">
        <v>-5.8173356602675974E-3</v>
      </c>
    </row>
    <row r="45" spans="1:15" ht="15">
      <c r="A45" s="127">
        <v>37</v>
      </c>
      <c r="B45" s="530" t="s">
        <v>1872</v>
      </c>
      <c r="C45" s="127" t="s">
        <v>53</v>
      </c>
      <c r="D45" s="132">
        <v>911.7</v>
      </c>
      <c r="E45" s="132">
        <v>909.36666666666667</v>
      </c>
      <c r="F45" s="133">
        <v>896.43333333333339</v>
      </c>
      <c r="G45" s="133">
        <v>881.16666666666674</v>
      </c>
      <c r="H45" s="133">
        <v>868.23333333333346</v>
      </c>
      <c r="I45" s="133">
        <v>924.63333333333333</v>
      </c>
      <c r="J45" s="133">
        <v>937.56666666666649</v>
      </c>
      <c r="K45" s="133">
        <v>952.83333333333326</v>
      </c>
      <c r="L45" s="128">
        <v>922.3</v>
      </c>
      <c r="M45" s="128">
        <v>894.1</v>
      </c>
      <c r="N45" s="144">
        <v>3235800</v>
      </c>
      <c r="O45" s="304">
        <v>3.5920092201306188E-2</v>
      </c>
    </row>
    <row r="46" spans="1:15" ht="15">
      <c r="A46" s="127">
        <v>38</v>
      </c>
      <c r="B46" s="530" t="s">
        <v>1875</v>
      </c>
      <c r="C46" s="127" t="s">
        <v>54</v>
      </c>
      <c r="D46" s="132">
        <v>752.3</v>
      </c>
      <c r="E46" s="132">
        <v>753.4666666666667</v>
      </c>
      <c r="F46" s="133">
        <v>739.18333333333339</v>
      </c>
      <c r="G46" s="133">
        <v>726.06666666666672</v>
      </c>
      <c r="H46" s="133">
        <v>711.78333333333342</v>
      </c>
      <c r="I46" s="133">
        <v>766.58333333333337</v>
      </c>
      <c r="J46" s="133">
        <v>780.86666666666667</v>
      </c>
      <c r="K46" s="133">
        <v>793.98333333333335</v>
      </c>
      <c r="L46" s="128">
        <v>767.75</v>
      </c>
      <c r="M46" s="128">
        <v>740.35</v>
      </c>
      <c r="N46" s="144">
        <v>1700000</v>
      </c>
      <c r="O46" s="304">
        <v>4.5253320216428923E-2</v>
      </c>
    </row>
    <row r="47" spans="1:15" ht="15">
      <c r="A47" s="127">
        <v>39</v>
      </c>
      <c r="B47" s="530" t="s">
        <v>1880</v>
      </c>
      <c r="C47" s="127" t="s">
        <v>614</v>
      </c>
      <c r="D47" s="132">
        <v>308.7</v>
      </c>
      <c r="E47" s="132">
        <v>309.84999999999997</v>
      </c>
      <c r="F47" s="133">
        <v>305.84999999999991</v>
      </c>
      <c r="G47" s="133">
        <v>302.99999999999994</v>
      </c>
      <c r="H47" s="133">
        <v>298.99999999999989</v>
      </c>
      <c r="I47" s="133">
        <v>312.69999999999993</v>
      </c>
      <c r="J47" s="133">
        <v>316.70000000000005</v>
      </c>
      <c r="K47" s="133">
        <v>319.54999999999995</v>
      </c>
      <c r="L47" s="128">
        <v>313.85000000000002</v>
      </c>
      <c r="M47" s="128">
        <v>307</v>
      </c>
      <c r="N47" s="144">
        <v>2937500</v>
      </c>
      <c r="O47" s="304">
        <v>-6.5977742448330684E-2</v>
      </c>
    </row>
    <row r="48" spans="1:15" ht="15">
      <c r="A48" s="127">
        <v>40</v>
      </c>
      <c r="B48" s="530" t="s">
        <v>1876</v>
      </c>
      <c r="C48" s="127" t="s">
        <v>55</v>
      </c>
      <c r="D48" s="132">
        <v>428.45</v>
      </c>
      <c r="E48" s="132">
        <v>428.15000000000003</v>
      </c>
      <c r="F48" s="133">
        <v>420.80000000000007</v>
      </c>
      <c r="G48" s="133">
        <v>413.15000000000003</v>
      </c>
      <c r="H48" s="133">
        <v>405.80000000000007</v>
      </c>
      <c r="I48" s="133">
        <v>435.80000000000007</v>
      </c>
      <c r="J48" s="133">
        <v>443.15000000000009</v>
      </c>
      <c r="K48" s="133">
        <v>450.80000000000007</v>
      </c>
      <c r="L48" s="128">
        <v>435.5</v>
      </c>
      <c r="M48" s="128">
        <v>420.5</v>
      </c>
      <c r="N48" s="144">
        <v>13302000</v>
      </c>
      <c r="O48" s="304">
        <v>8.1903212688084592E-2</v>
      </c>
    </row>
    <row r="49" spans="1:15" ht="15">
      <c r="A49" s="127">
        <v>41</v>
      </c>
      <c r="B49" s="530" t="s">
        <v>1874</v>
      </c>
      <c r="C49" s="127" t="s">
        <v>56</v>
      </c>
      <c r="D49" s="132">
        <v>200.75</v>
      </c>
      <c r="E49" s="132">
        <v>199.79999999999998</v>
      </c>
      <c r="F49" s="133">
        <v>197.89999999999998</v>
      </c>
      <c r="G49" s="133">
        <v>195.04999999999998</v>
      </c>
      <c r="H49" s="133">
        <v>193.14999999999998</v>
      </c>
      <c r="I49" s="133">
        <v>202.64999999999998</v>
      </c>
      <c r="J49" s="133">
        <v>204.55</v>
      </c>
      <c r="K49" s="133">
        <v>207.39999999999998</v>
      </c>
      <c r="L49" s="128">
        <v>201.7</v>
      </c>
      <c r="M49" s="128">
        <v>196.95</v>
      </c>
      <c r="N49" s="144">
        <v>35796200</v>
      </c>
      <c r="O49" s="304">
        <v>4.5067292258303493E-3</v>
      </c>
    </row>
    <row r="50" spans="1:15" ht="15">
      <c r="A50" s="127">
        <v>42</v>
      </c>
      <c r="B50" s="530" t="s">
        <v>1879</v>
      </c>
      <c r="C50" s="127" t="s">
        <v>57</v>
      </c>
      <c r="D50" s="132">
        <v>1515.3</v>
      </c>
      <c r="E50" s="132">
        <v>1521.6000000000001</v>
      </c>
      <c r="F50" s="133">
        <v>1494.7000000000003</v>
      </c>
      <c r="G50" s="133">
        <v>1474.1000000000001</v>
      </c>
      <c r="H50" s="133">
        <v>1447.2000000000003</v>
      </c>
      <c r="I50" s="133">
        <v>1542.2000000000003</v>
      </c>
      <c r="J50" s="133">
        <v>1569.1000000000004</v>
      </c>
      <c r="K50" s="133">
        <v>1589.7000000000003</v>
      </c>
      <c r="L50" s="128">
        <v>1548.5</v>
      </c>
      <c r="M50" s="128">
        <v>1501</v>
      </c>
      <c r="N50" s="144">
        <v>1423100</v>
      </c>
      <c r="O50" s="304">
        <v>1.6500000000000001E-2</v>
      </c>
    </row>
    <row r="51" spans="1:15" ht="15">
      <c r="A51" s="127">
        <v>43</v>
      </c>
      <c r="B51" s="530" t="s">
        <v>1874</v>
      </c>
      <c r="C51" s="127" t="s">
        <v>192</v>
      </c>
      <c r="D51" s="132">
        <v>607.95000000000005</v>
      </c>
      <c r="E51" s="132">
        <v>605.2166666666667</v>
      </c>
      <c r="F51" s="133">
        <v>596.13333333333344</v>
      </c>
      <c r="G51" s="133">
        <v>584.31666666666672</v>
      </c>
      <c r="H51" s="133">
        <v>575.23333333333346</v>
      </c>
      <c r="I51" s="133">
        <v>617.03333333333342</v>
      </c>
      <c r="J51" s="133">
        <v>626.11666666666667</v>
      </c>
      <c r="K51" s="133">
        <v>637.93333333333339</v>
      </c>
      <c r="L51" s="128">
        <v>614.29999999999995</v>
      </c>
      <c r="M51" s="128">
        <v>593.4</v>
      </c>
      <c r="N51" s="144">
        <v>4731201</v>
      </c>
      <c r="O51" s="304">
        <v>-9.4796650717703351E-2</v>
      </c>
    </row>
    <row r="52" spans="1:15" ht="15">
      <c r="A52" s="127">
        <v>44</v>
      </c>
      <c r="B52" s="530" t="s">
        <v>1882</v>
      </c>
      <c r="C52" s="127" t="s">
        <v>338</v>
      </c>
      <c r="D52" s="132">
        <v>575.75</v>
      </c>
      <c r="E52" s="132">
        <v>576.63333333333333</v>
      </c>
      <c r="F52" s="133">
        <v>569.61666666666667</v>
      </c>
      <c r="G52" s="133">
        <v>563.48333333333335</v>
      </c>
      <c r="H52" s="133">
        <v>556.4666666666667</v>
      </c>
      <c r="I52" s="133">
        <v>582.76666666666665</v>
      </c>
      <c r="J52" s="133">
        <v>589.7833333333333</v>
      </c>
      <c r="K52" s="133">
        <v>595.91666666666663</v>
      </c>
      <c r="L52" s="128">
        <v>583.65</v>
      </c>
      <c r="M52" s="128">
        <v>570.5</v>
      </c>
      <c r="N52" s="144">
        <v>1530900</v>
      </c>
      <c r="O52" s="304">
        <v>3.8461538461538464E-2</v>
      </c>
    </row>
    <row r="53" spans="1:15" ht="15">
      <c r="A53" s="127">
        <v>45</v>
      </c>
      <c r="B53" s="530" t="s">
        <v>1879</v>
      </c>
      <c r="C53" s="127" t="s">
        <v>58</v>
      </c>
      <c r="D53" s="132">
        <v>448.75</v>
      </c>
      <c r="E53" s="132">
        <v>447.63333333333338</v>
      </c>
      <c r="F53" s="133">
        <v>444.66666666666674</v>
      </c>
      <c r="G53" s="133">
        <v>440.58333333333337</v>
      </c>
      <c r="H53" s="133">
        <v>437.61666666666673</v>
      </c>
      <c r="I53" s="133">
        <v>451.71666666666675</v>
      </c>
      <c r="J53" s="133">
        <v>454.68333333333334</v>
      </c>
      <c r="K53" s="133">
        <v>458.76666666666677</v>
      </c>
      <c r="L53" s="128">
        <v>450.6</v>
      </c>
      <c r="M53" s="128">
        <v>443.55</v>
      </c>
      <c r="N53" s="144">
        <v>11285000</v>
      </c>
      <c r="O53" s="304">
        <v>2.8882470562097314E-3</v>
      </c>
    </row>
    <row r="54" spans="1:15" ht="15">
      <c r="A54" s="127">
        <v>47</v>
      </c>
      <c r="B54" s="530" t="s">
        <v>1884</v>
      </c>
      <c r="C54" s="127" t="s">
        <v>59</v>
      </c>
      <c r="D54" s="132">
        <v>18.3</v>
      </c>
      <c r="E54" s="132">
        <v>18.55</v>
      </c>
      <c r="F54" s="133">
        <v>17.55</v>
      </c>
      <c r="G54" s="133">
        <v>16.8</v>
      </c>
      <c r="H54" s="133">
        <v>15.8</v>
      </c>
      <c r="I54" s="133">
        <v>19.3</v>
      </c>
      <c r="J54" s="133">
        <v>20.3</v>
      </c>
      <c r="K54" s="133">
        <v>21.05</v>
      </c>
      <c r="L54" s="128">
        <v>19.55</v>
      </c>
      <c r="M54" s="128">
        <v>17.8</v>
      </c>
      <c r="N54" s="144">
        <v>106120000</v>
      </c>
      <c r="O54" s="304">
        <v>1.9828155981493722E-3</v>
      </c>
    </row>
    <row r="55" spans="1:15" ht="15">
      <c r="A55" s="127">
        <v>48</v>
      </c>
      <c r="B55" s="530" t="s">
        <v>1876</v>
      </c>
      <c r="C55" s="127" t="s">
        <v>60</v>
      </c>
      <c r="D55" s="132">
        <v>1673.5</v>
      </c>
      <c r="E55" s="132">
        <v>1671.6333333333332</v>
      </c>
      <c r="F55" s="133">
        <v>1661.8666666666663</v>
      </c>
      <c r="G55" s="133">
        <v>1650.2333333333331</v>
      </c>
      <c r="H55" s="133">
        <v>1640.4666666666662</v>
      </c>
      <c r="I55" s="133">
        <v>1683.2666666666664</v>
      </c>
      <c r="J55" s="133">
        <v>1693.0333333333333</v>
      </c>
      <c r="K55" s="133">
        <v>1704.6666666666665</v>
      </c>
      <c r="L55" s="128">
        <v>1681.4</v>
      </c>
      <c r="M55" s="128">
        <v>1660</v>
      </c>
      <c r="N55" s="144">
        <v>2640400</v>
      </c>
      <c r="O55" s="304">
        <v>-1.9655276685817962E-3</v>
      </c>
    </row>
    <row r="56" spans="1:15" ht="15">
      <c r="A56" s="127">
        <v>49</v>
      </c>
      <c r="B56" s="530" t="s">
        <v>1885</v>
      </c>
      <c r="C56" s="127" t="s">
        <v>61</v>
      </c>
      <c r="D56" s="132">
        <v>156.30000000000001</v>
      </c>
      <c r="E56" s="132">
        <v>156.1</v>
      </c>
      <c r="F56" s="133">
        <v>152.39999999999998</v>
      </c>
      <c r="G56" s="133">
        <v>148.49999999999997</v>
      </c>
      <c r="H56" s="133">
        <v>144.79999999999995</v>
      </c>
      <c r="I56" s="133">
        <v>160</v>
      </c>
      <c r="J56" s="133">
        <v>163.69999999999999</v>
      </c>
      <c r="K56" s="133">
        <v>167.60000000000002</v>
      </c>
      <c r="L56" s="128">
        <v>159.80000000000001</v>
      </c>
      <c r="M56" s="128">
        <v>152.19999999999999</v>
      </c>
      <c r="N56" s="144">
        <v>44486400</v>
      </c>
      <c r="O56" s="304">
        <v>-1.7378934999072299E-2</v>
      </c>
    </row>
    <row r="57" spans="1:15" ht="15">
      <c r="A57" s="127">
        <v>50</v>
      </c>
      <c r="B57" s="530" t="s">
        <v>1876</v>
      </c>
      <c r="C57" s="127" t="s">
        <v>62</v>
      </c>
      <c r="D57" s="132">
        <v>2722.9</v>
      </c>
      <c r="E57" s="132">
        <v>2730.2500000000005</v>
      </c>
      <c r="F57" s="133">
        <v>2702.7000000000007</v>
      </c>
      <c r="G57" s="133">
        <v>2682.5000000000005</v>
      </c>
      <c r="H57" s="133">
        <v>2654.9500000000007</v>
      </c>
      <c r="I57" s="133">
        <v>2750.4500000000007</v>
      </c>
      <c r="J57" s="133">
        <v>2778.0000000000009</v>
      </c>
      <c r="K57" s="133">
        <v>2798.2000000000007</v>
      </c>
      <c r="L57" s="128">
        <v>2757.8</v>
      </c>
      <c r="M57" s="128">
        <v>2710.05</v>
      </c>
      <c r="N57" s="144">
        <v>3764000</v>
      </c>
      <c r="O57" s="304">
        <v>-5.2196894615130496E-3</v>
      </c>
    </row>
    <row r="58" spans="1:15" ht="15">
      <c r="A58" s="127">
        <v>51</v>
      </c>
      <c r="B58" s="530" t="s">
        <v>1878</v>
      </c>
      <c r="C58" s="127" t="s">
        <v>63</v>
      </c>
      <c r="D58" s="132">
        <v>17880.55</v>
      </c>
      <c r="E58" s="132">
        <v>17758.016666666666</v>
      </c>
      <c r="F58" s="133">
        <v>17527.083333333332</v>
      </c>
      <c r="G58" s="133">
        <v>17173.616666666665</v>
      </c>
      <c r="H58" s="133">
        <v>16942.683333333331</v>
      </c>
      <c r="I58" s="133">
        <v>18111.483333333334</v>
      </c>
      <c r="J58" s="133">
        <v>18342.416666666668</v>
      </c>
      <c r="K58" s="133">
        <v>18695.883333333335</v>
      </c>
      <c r="L58" s="128">
        <v>17988.95</v>
      </c>
      <c r="M58" s="128">
        <v>17404.55</v>
      </c>
      <c r="N58" s="144">
        <v>347450</v>
      </c>
      <c r="O58" s="304">
        <v>1.0396219556524901E-2</v>
      </c>
    </row>
    <row r="59" spans="1:15" ht="15">
      <c r="A59" s="127">
        <v>53</v>
      </c>
      <c r="B59" s="530" t="s">
        <v>1880</v>
      </c>
      <c r="C59" s="127" t="s">
        <v>703</v>
      </c>
      <c r="D59" s="132">
        <v>103.45</v>
      </c>
      <c r="E59" s="132">
        <v>103.68333333333334</v>
      </c>
      <c r="F59" s="133">
        <v>102.31666666666668</v>
      </c>
      <c r="G59" s="133">
        <v>101.18333333333334</v>
      </c>
      <c r="H59" s="133">
        <v>99.816666666666677</v>
      </c>
      <c r="I59" s="133">
        <v>104.81666666666668</v>
      </c>
      <c r="J59" s="133">
        <v>106.18333333333335</v>
      </c>
      <c r="K59" s="133">
        <v>107.31666666666668</v>
      </c>
      <c r="L59" s="128">
        <v>105.05</v>
      </c>
      <c r="M59" s="128">
        <v>102.55</v>
      </c>
      <c r="N59" s="144">
        <v>12292000</v>
      </c>
      <c r="O59" s="304">
        <v>-5.501618122977346E-3</v>
      </c>
    </row>
    <row r="60" spans="1:15" ht="15">
      <c r="A60" s="127">
        <v>54</v>
      </c>
      <c r="B60" s="530" t="s">
        <v>1878</v>
      </c>
      <c r="C60" s="127" t="s">
        <v>709</v>
      </c>
      <c r="D60" s="132">
        <v>585.54999999999995</v>
      </c>
      <c r="E60" s="132">
        <v>583.13333333333333</v>
      </c>
      <c r="F60" s="133">
        <v>569.56666666666661</v>
      </c>
      <c r="G60" s="133">
        <v>553.58333333333326</v>
      </c>
      <c r="H60" s="133">
        <v>540.01666666666654</v>
      </c>
      <c r="I60" s="133">
        <v>599.11666666666667</v>
      </c>
      <c r="J60" s="133">
        <v>612.68333333333351</v>
      </c>
      <c r="K60" s="133">
        <v>628.66666666666674</v>
      </c>
      <c r="L60" s="128">
        <v>596.70000000000005</v>
      </c>
      <c r="M60" s="128">
        <v>567.15</v>
      </c>
      <c r="N60" s="144">
        <v>5083100</v>
      </c>
      <c r="O60" s="304">
        <v>9.0372817366682401E-2</v>
      </c>
    </row>
    <row r="61" spans="1:15" ht="15">
      <c r="A61" s="127">
        <v>55</v>
      </c>
      <c r="B61" s="530" t="s">
        <v>1878</v>
      </c>
      <c r="C61" s="127" t="s">
        <v>65</v>
      </c>
      <c r="D61" s="132">
        <v>195.9</v>
      </c>
      <c r="E61" s="132">
        <v>194.26666666666665</v>
      </c>
      <c r="F61" s="133">
        <v>192.0333333333333</v>
      </c>
      <c r="G61" s="133">
        <v>188.16666666666666</v>
      </c>
      <c r="H61" s="133">
        <v>185.93333333333331</v>
      </c>
      <c r="I61" s="133">
        <v>198.1333333333333</v>
      </c>
      <c r="J61" s="133">
        <v>200.36666666666665</v>
      </c>
      <c r="K61" s="133">
        <v>204.23333333333329</v>
      </c>
      <c r="L61" s="128">
        <v>196.5</v>
      </c>
      <c r="M61" s="128">
        <v>190.4</v>
      </c>
      <c r="N61" s="144">
        <v>9444000</v>
      </c>
      <c r="O61" s="304">
        <v>-2.1874223216505097E-2</v>
      </c>
    </row>
    <row r="62" spans="1:15" ht="15">
      <c r="A62" s="127">
        <v>56</v>
      </c>
      <c r="B62" s="530" t="s">
        <v>1877</v>
      </c>
      <c r="C62" s="127" t="s">
        <v>66</v>
      </c>
      <c r="D62" s="132">
        <v>91.2</v>
      </c>
      <c r="E62" s="132">
        <v>91.766666666666666</v>
      </c>
      <c r="F62" s="133">
        <v>89.183333333333337</v>
      </c>
      <c r="G62" s="133">
        <v>87.166666666666671</v>
      </c>
      <c r="H62" s="133">
        <v>84.583333333333343</v>
      </c>
      <c r="I62" s="133">
        <v>93.783333333333331</v>
      </c>
      <c r="J62" s="133">
        <v>96.366666666666674</v>
      </c>
      <c r="K62" s="133">
        <v>98.383333333333326</v>
      </c>
      <c r="L62" s="128">
        <v>94.35</v>
      </c>
      <c r="M62" s="128">
        <v>89.75</v>
      </c>
      <c r="N62" s="144">
        <v>43715000</v>
      </c>
      <c r="O62" s="304">
        <v>3.1719808359491161E-2</v>
      </c>
    </row>
    <row r="63" spans="1:15" ht="15">
      <c r="A63" s="127">
        <v>57</v>
      </c>
      <c r="B63" s="530" t="s">
        <v>1883</v>
      </c>
      <c r="C63" s="127" t="s">
        <v>67</v>
      </c>
      <c r="D63" s="132">
        <v>135.19999999999999</v>
      </c>
      <c r="E63" s="132">
        <v>134.46666666666667</v>
      </c>
      <c r="F63" s="133">
        <v>133.48333333333335</v>
      </c>
      <c r="G63" s="133">
        <v>131.76666666666668</v>
      </c>
      <c r="H63" s="133">
        <v>130.78333333333336</v>
      </c>
      <c r="I63" s="133">
        <v>136.18333333333334</v>
      </c>
      <c r="J63" s="133">
        <v>137.16666666666663</v>
      </c>
      <c r="K63" s="133">
        <v>138.88333333333333</v>
      </c>
      <c r="L63" s="128">
        <v>135.44999999999999</v>
      </c>
      <c r="M63" s="128">
        <v>132.75</v>
      </c>
      <c r="N63" s="144">
        <v>40079676</v>
      </c>
      <c r="O63" s="304">
        <v>2.9364655632674853E-3</v>
      </c>
    </row>
    <row r="64" spans="1:15" ht="15">
      <c r="A64" s="127">
        <v>58</v>
      </c>
      <c r="B64" s="530" t="s">
        <v>1876</v>
      </c>
      <c r="C64" s="127" t="s">
        <v>68</v>
      </c>
      <c r="D64" s="132">
        <v>326.25</v>
      </c>
      <c r="E64" s="132">
        <v>327.3</v>
      </c>
      <c r="F64" s="133">
        <v>319.60000000000002</v>
      </c>
      <c r="G64" s="133">
        <v>312.95</v>
      </c>
      <c r="H64" s="133">
        <v>305.25</v>
      </c>
      <c r="I64" s="133">
        <v>333.95000000000005</v>
      </c>
      <c r="J64" s="133">
        <v>341.65</v>
      </c>
      <c r="K64" s="133">
        <v>348.30000000000007</v>
      </c>
      <c r="L64" s="128">
        <v>335</v>
      </c>
      <c r="M64" s="128">
        <v>320.64999999999998</v>
      </c>
      <c r="N64" s="144">
        <v>5658000</v>
      </c>
      <c r="O64" s="304">
        <v>-1.9403774916210972E-3</v>
      </c>
    </row>
    <row r="65" spans="1:15" ht="15">
      <c r="A65" s="127">
        <v>59</v>
      </c>
      <c r="B65" s="530" t="s">
        <v>1886</v>
      </c>
      <c r="C65" s="127" t="s">
        <v>69</v>
      </c>
      <c r="D65" s="132">
        <v>17.149999999999999</v>
      </c>
      <c r="E65" s="132">
        <v>17.05</v>
      </c>
      <c r="F65" s="133">
        <v>16.850000000000001</v>
      </c>
      <c r="G65" s="133">
        <v>16.55</v>
      </c>
      <c r="H65" s="133">
        <v>16.350000000000001</v>
      </c>
      <c r="I65" s="133">
        <v>17.350000000000001</v>
      </c>
      <c r="J65" s="133">
        <v>17.549999999999997</v>
      </c>
      <c r="K65" s="133">
        <v>17.850000000000001</v>
      </c>
      <c r="L65" s="128">
        <v>17.25</v>
      </c>
      <c r="M65" s="128">
        <v>16.75</v>
      </c>
      <c r="N65" s="144">
        <v>151740000</v>
      </c>
      <c r="O65" s="304">
        <v>2.9744199881023199E-3</v>
      </c>
    </row>
    <row r="66" spans="1:15" ht="15">
      <c r="A66" s="127">
        <v>60</v>
      </c>
      <c r="B66" s="530" t="s">
        <v>1879</v>
      </c>
      <c r="C66" s="127" t="s">
        <v>334</v>
      </c>
      <c r="D66" s="132">
        <v>688</v>
      </c>
      <c r="E66" s="132">
        <v>689.6</v>
      </c>
      <c r="F66" s="133">
        <v>680.2</v>
      </c>
      <c r="G66" s="133">
        <v>672.4</v>
      </c>
      <c r="H66" s="133">
        <v>663</v>
      </c>
      <c r="I66" s="133">
        <v>697.40000000000009</v>
      </c>
      <c r="J66" s="133">
        <v>706.8</v>
      </c>
      <c r="K66" s="133">
        <v>714.60000000000014</v>
      </c>
      <c r="L66" s="128">
        <v>699</v>
      </c>
      <c r="M66" s="128">
        <v>681.8</v>
      </c>
      <c r="N66" s="144">
        <v>5927200</v>
      </c>
      <c r="O66" s="304">
        <v>1.8419243986254295E-2</v>
      </c>
    </row>
    <row r="67" spans="1:15" ht="15">
      <c r="A67" s="127">
        <v>61</v>
      </c>
      <c r="B67" s="530" t="s">
        <v>1873</v>
      </c>
      <c r="C67" s="127" t="s">
        <v>71</v>
      </c>
      <c r="D67" s="132">
        <v>736.15</v>
      </c>
      <c r="E67" s="132">
        <v>730.4666666666667</v>
      </c>
      <c r="F67" s="133">
        <v>718.43333333333339</v>
      </c>
      <c r="G67" s="133">
        <v>700.7166666666667</v>
      </c>
      <c r="H67" s="133">
        <v>688.68333333333339</v>
      </c>
      <c r="I67" s="133">
        <v>748.18333333333339</v>
      </c>
      <c r="J67" s="133">
        <v>760.2166666666667</v>
      </c>
      <c r="K67" s="133">
        <v>777.93333333333339</v>
      </c>
      <c r="L67" s="128">
        <v>742.5</v>
      </c>
      <c r="M67" s="128">
        <v>712.75</v>
      </c>
      <c r="N67" s="144">
        <v>16955250</v>
      </c>
      <c r="O67" s="304">
        <v>1.1182180077827973E-2</v>
      </c>
    </row>
    <row r="68" spans="1:15" ht="15">
      <c r="A68" s="127">
        <v>62</v>
      </c>
      <c r="B68" s="530" t="s">
        <v>1874</v>
      </c>
      <c r="C68" s="127" t="s">
        <v>72</v>
      </c>
      <c r="D68" s="132">
        <v>721.4</v>
      </c>
      <c r="E68" s="132">
        <v>720.11666666666667</v>
      </c>
      <c r="F68" s="133">
        <v>713.93333333333339</v>
      </c>
      <c r="G68" s="133">
        <v>706.4666666666667</v>
      </c>
      <c r="H68" s="133">
        <v>700.28333333333342</v>
      </c>
      <c r="I68" s="133">
        <v>727.58333333333337</v>
      </c>
      <c r="J68" s="133">
        <v>733.76666666666654</v>
      </c>
      <c r="K68" s="133">
        <v>741.23333333333335</v>
      </c>
      <c r="L68" s="128">
        <v>726.3</v>
      </c>
      <c r="M68" s="128">
        <v>712.65</v>
      </c>
      <c r="N68" s="144">
        <v>5190000</v>
      </c>
      <c r="O68" s="304">
        <v>-2.5169045830202855E-2</v>
      </c>
    </row>
    <row r="69" spans="1:15" ht="15">
      <c r="A69" s="127">
        <v>63</v>
      </c>
      <c r="B69" s="530" t="s">
        <v>1887</v>
      </c>
      <c r="C69" s="127" t="s">
        <v>73</v>
      </c>
      <c r="D69" s="132">
        <v>1083.7</v>
      </c>
      <c r="E69" s="132">
        <v>1076.6000000000001</v>
      </c>
      <c r="F69" s="133">
        <v>1053.8500000000004</v>
      </c>
      <c r="G69" s="133">
        <v>1024.0000000000002</v>
      </c>
      <c r="H69" s="133">
        <v>1001.2500000000005</v>
      </c>
      <c r="I69" s="133">
        <v>1106.4500000000003</v>
      </c>
      <c r="J69" s="133">
        <v>1129.1999999999998</v>
      </c>
      <c r="K69" s="133">
        <v>1159.0500000000002</v>
      </c>
      <c r="L69" s="128">
        <v>1099.3499999999999</v>
      </c>
      <c r="M69" s="128">
        <v>1046.75</v>
      </c>
      <c r="N69" s="144">
        <v>10493000</v>
      </c>
      <c r="O69" s="304">
        <v>-2.7318149373823892E-2</v>
      </c>
    </row>
    <row r="70" spans="1:15" ht="15">
      <c r="A70" s="127">
        <v>64</v>
      </c>
      <c r="B70" s="530" t="s">
        <v>1880</v>
      </c>
      <c r="C70" s="127" t="s">
        <v>74</v>
      </c>
      <c r="D70" s="132">
        <v>1993.8</v>
      </c>
      <c r="E70" s="132">
        <v>2011.1833333333332</v>
      </c>
      <c r="F70" s="133">
        <v>1968.4666666666662</v>
      </c>
      <c r="G70" s="133">
        <v>1943.133333333333</v>
      </c>
      <c r="H70" s="133">
        <v>1900.4166666666661</v>
      </c>
      <c r="I70" s="133">
        <v>2036.5166666666664</v>
      </c>
      <c r="J70" s="133">
        <v>2079.2333333333331</v>
      </c>
      <c r="K70" s="133">
        <v>2104.5666666666666</v>
      </c>
      <c r="L70" s="128">
        <v>2053.9</v>
      </c>
      <c r="M70" s="128">
        <v>1985.85</v>
      </c>
      <c r="N70" s="144">
        <v>37470500</v>
      </c>
      <c r="O70" s="304">
        <v>9.1297146627526502E-3</v>
      </c>
    </row>
    <row r="71" spans="1:15" ht="15">
      <c r="A71" s="127">
        <v>65</v>
      </c>
      <c r="B71" s="530" t="s">
        <v>1877</v>
      </c>
      <c r="C71" s="127" t="s">
        <v>75</v>
      </c>
      <c r="D71" s="132">
        <v>1237.45</v>
      </c>
      <c r="E71" s="132">
        <v>1237.25</v>
      </c>
      <c r="F71" s="133">
        <v>1225</v>
      </c>
      <c r="G71" s="133">
        <v>1212.55</v>
      </c>
      <c r="H71" s="133">
        <v>1200.3</v>
      </c>
      <c r="I71" s="133">
        <v>1249.7</v>
      </c>
      <c r="J71" s="133">
        <v>1261.95</v>
      </c>
      <c r="K71" s="133">
        <v>1274.4000000000001</v>
      </c>
      <c r="L71" s="128">
        <v>1249.5</v>
      </c>
      <c r="M71" s="128">
        <v>1224.8</v>
      </c>
      <c r="N71" s="144">
        <v>39992500</v>
      </c>
      <c r="O71" s="304">
        <v>0.10965441655914873</v>
      </c>
    </row>
    <row r="72" spans="1:15" ht="15">
      <c r="A72" s="127">
        <v>66</v>
      </c>
      <c r="B72" s="530" t="s">
        <v>1878</v>
      </c>
      <c r="C72" s="127" t="s">
        <v>77</v>
      </c>
      <c r="D72" s="132">
        <v>2723.25</v>
      </c>
      <c r="E72" s="132">
        <v>2728.4833333333331</v>
      </c>
      <c r="F72" s="133">
        <v>2682.7666666666664</v>
      </c>
      <c r="G72" s="133">
        <v>2642.2833333333333</v>
      </c>
      <c r="H72" s="133">
        <v>2596.5666666666666</v>
      </c>
      <c r="I72" s="133">
        <v>2768.9666666666662</v>
      </c>
      <c r="J72" s="133">
        <v>2814.6833333333325</v>
      </c>
      <c r="K72" s="133">
        <v>2855.1666666666661</v>
      </c>
      <c r="L72" s="128">
        <v>2774.2</v>
      </c>
      <c r="M72" s="128">
        <v>2688</v>
      </c>
      <c r="N72" s="144">
        <v>2746600</v>
      </c>
      <c r="O72" s="304">
        <v>1.4778689130274145E-2</v>
      </c>
    </row>
    <row r="73" spans="1:15" ht="15">
      <c r="A73" s="127">
        <v>67</v>
      </c>
      <c r="B73" s="530" t="s">
        <v>1887</v>
      </c>
      <c r="C73" s="127" t="s">
        <v>78</v>
      </c>
      <c r="D73" s="132">
        <v>383.05</v>
      </c>
      <c r="E73" s="132">
        <v>381.5333333333333</v>
      </c>
      <c r="F73" s="133">
        <v>376.66666666666663</v>
      </c>
      <c r="G73" s="133">
        <v>370.2833333333333</v>
      </c>
      <c r="H73" s="133">
        <v>365.41666666666663</v>
      </c>
      <c r="I73" s="133">
        <v>387.91666666666663</v>
      </c>
      <c r="J73" s="133">
        <v>392.7833333333333</v>
      </c>
      <c r="K73" s="133">
        <v>399.16666666666663</v>
      </c>
      <c r="L73" s="128">
        <v>386.4</v>
      </c>
      <c r="M73" s="128">
        <v>375.15</v>
      </c>
      <c r="N73" s="144">
        <v>2296500</v>
      </c>
      <c r="O73" s="304">
        <v>9.591982820329277E-2</v>
      </c>
    </row>
    <row r="74" spans="1:15" ht="15">
      <c r="A74" s="127">
        <v>68</v>
      </c>
      <c r="B74" s="530" t="s">
        <v>1888</v>
      </c>
      <c r="C74" s="127" t="s">
        <v>79</v>
      </c>
      <c r="D74" s="132">
        <v>192.4</v>
      </c>
      <c r="E74" s="132">
        <v>190.43333333333331</v>
      </c>
      <c r="F74" s="133">
        <v>188.01666666666662</v>
      </c>
      <c r="G74" s="133">
        <v>183.63333333333333</v>
      </c>
      <c r="H74" s="133">
        <v>181.21666666666664</v>
      </c>
      <c r="I74" s="133">
        <v>194.81666666666661</v>
      </c>
      <c r="J74" s="133">
        <v>197.23333333333329</v>
      </c>
      <c r="K74" s="133">
        <v>201.61666666666659</v>
      </c>
      <c r="L74" s="128">
        <v>192.85</v>
      </c>
      <c r="M74" s="128">
        <v>186.05</v>
      </c>
      <c r="N74" s="144">
        <v>31752000</v>
      </c>
      <c r="O74" s="304">
        <v>2.6825127334465196E-2</v>
      </c>
    </row>
    <row r="75" spans="1:15" ht="15">
      <c r="A75" s="127">
        <v>69</v>
      </c>
      <c r="B75" s="530" t="s">
        <v>1883</v>
      </c>
      <c r="C75" s="127" t="s">
        <v>80</v>
      </c>
      <c r="D75" s="132">
        <v>303.89999999999998</v>
      </c>
      <c r="E75" s="132">
        <v>304.9666666666667</v>
      </c>
      <c r="F75" s="133">
        <v>297.63333333333338</v>
      </c>
      <c r="G75" s="133">
        <v>291.36666666666667</v>
      </c>
      <c r="H75" s="133">
        <v>284.03333333333336</v>
      </c>
      <c r="I75" s="133">
        <v>311.23333333333341</v>
      </c>
      <c r="J75" s="133">
        <v>318.56666666666666</v>
      </c>
      <c r="K75" s="133">
        <v>324.83333333333343</v>
      </c>
      <c r="L75" s="128">
        <v>312.3</v>
      </c>
      <c r="M75" s="128">
        <v>298.7</v>
      </c>
      <c r="N75" s="144">
        <v>19494300</v>
      </c>
      <c r="O75" s="304">
        <v>-1.4124893797790994E-2</v>
      </c>
    </row>
    <row r="76" spans="1:15" ht="15">
      <c r="A76" s="127">
        <v>70</v>
      </c>
      <c r="B76" s="530" t="s">
        <v>1879</v>
      </c>
      <c r="C76" s="127" t="s">
        <v>81</v>
      </c>
      <c r="D76" s="132">
        <v>1987.5</v>
      </c>
      <c r="E76" s="132">
        <v>1996.5333333333335</v>
      </c>
      <c r="F76" s="133">
        <v>1971.166666666667</v>
      </c>
      <c r="G76" s="133">
        <v>1954.8333333333335</v>
      </c>
      <c r="H76" s="133">
        <v>1929.4666666666669</v>
      </c>
      <c r="I76" s="133">
        <v>2012.866666666667</v>
      </c>
      <c r="J76" s="133">
        <v>2038.2333333333333</v>
      </c>
      <c r="K76" s="133">
        <v>2054.5666666666671</v>
      </c>
      <c r="L76" s="128">
        <v>2021.9</v>
      </c>
      <c r="M76" s="128">
        <v>1980.2</v>
      </c>
      <c r="N76" s="144">
        <v>8304000</v>
      </c>
      <c r="O76" s="304">
        <v>8.5625797048642736E-3</v>
      </c>
    </row>
    <row r="77" spans="1:15" ht="15">
      <c r="A77" s="127">
        <v>72</v>
      </c>
      <c r="B77" s="530" t="s">
        <v>1880</v>
      </c>
      <c r="C77" s="127" t="s">
        <v>84</v>
      </c>
      <c r="D77" s="132">
        <v>250.2</v>
      </c>
      <c r="E77" s="132">
        <v>276.3</v>
      </c>
      <c r="F77" s="133">
        <v>211.5</v>
      </c>
      <c r="G77" s="133">
        <v>172.79999999999998</v>
      </c>
      <c r="H77" s="133">
        <v>107.99999999999997</v>
      </c>
      <c r="I77" s="133">
        <v>315</v>
      </c>
      <c r="J77" s="133">
        <v>379.80000000000007</v>
      </c>
      <c r="K77" s="133">
        <v>418.50000000000006</v>
      </c>
      <c r="L77" s="128">
        <v>341.1</v>
      </c>
      <c r="M77" s="128">
        <v>237.6</v>
      </c>
      <c r="N77" s="144">
        <v>20452000</v>
      </c>
      <c r="O77" s="304">
        <v>-3.8150419504119792E-2</v>
      </c>
    </row>
    <row r="78" spans="1:15" ht="15">
      <c r="A78" s="127">
        <v>73</v>
      </c>
      <c r="B78" s="530" t="s">
        <v>1877</v>
      </c>
      <c r="C78" s="127" t="s">
        <v>85</v>
      </c>
      <c r="D78" s="132">
        <v>437.15</v>
      </c>
      <c r="E78" s="132">
        <v>439.7833333333333</v>
      </c>
      <c r="F78" s="133">
        <v>431.46666666666658</v>
      </c>
      <c r="G78" s="133">
        <v>425.7833333333333</v>
      </c>
      <c r="H78" s="133">
        <v>417.46666666666658</v>
      </c>
      <c r="I78" s="133">
        <v>445.46666666666658</v>
      </c>
      <c r="J78" s="133">
        <v>453.7833333333333</v>
      </c>
      <c r="K78" s="133">
        <v>459.46666666666658</v>
      </c>
      <c r="L78" s="128">
        <v>448.1</v>
      </c>
      <c r="M78" s="128">
        <v>434.1</v>
      </c>
      <c r="N78" s="144">
        <v>85307750</v>
      </c>
      <c r="O78" s="304">
        <v>8.4043891529214432E-2</v>
      </c>
    </row>
    <row r="79" spans="1:15" ht="15">
      <c r="A79" s="127">
        <v>74</v>
      </c>
      <c r="B79" s="530" t="s">
        <v>1880</v>
      </c>
      <c r="C79" s="127" t="s">
        <v>1843</v>
      </c>
      <c r="D79" s="132">
        <v>463.05</v>
      </c>
      <c r="E79" s="132">
        <v>463.95</v>
      </c>
      <c r="F79" s="133">
        <v>458.84999999999997</v>
      </c>
      <c r="G79" s="133">
        <v>454.65</v>
      </c>
      <c r="H79" s="133">
        <v>449.54999999999995</v>
      </c>
      <c r="I79" s="133">
        <v>468.15</v>
      </c>
      <c r="J79" s="133">
        <v>473.25</v>
      </c>
      <c r="K79" s="133">
        <v>477.45</v>
      </c>
      <c r="L79" s="128">
        <v>469.05</v>
      </c>
      <c r="M79" s="128">
        <v>459.75</v>
      </c>
      <c r="N79" s="144">
        <v>5607000</v>
      </c>
      <c r="O79" s="304">
        <v>5.1181102362204724E-2</v>
      </c>
    </row>
    <row r="80" spans="1:15" ht="15">
      <c r="A80" s="127">
        <v>76</v>
      </c>
      <c r="B80" s="530" t="s">
        <v>1881</v>
      </c>
      <c r="C80" s="127" t="s">
        <v>87</v>
      </c>
      <c r="D80" s="132">
        <v>6.2</v>
      </c>
      <c r="E80" s="132">
        <v>5.8833333333333329</v>
      </c>
      <c r="F80" s="133">
        <v>5.3166666666666655</v>
      </c>
      <c r="G80" s="133">
        <v>4.4333333333333327</v>
      </c>
      <c r="H80" s="133">
        <v>3.8666666666666654</v>
      </c>
      <c r="I80" s="133">
        <v>6.7666666666666657</v>
      </c>
      <c r="J80" s="133">
        <v>7.3333333333333321</v>
      </c>
      <c r="K80" s="133">
        <v>8.216666666666665</v>
      </c>
      <c r="L80" s="128">
        <v>6.45</v>
      </c>
      <c r="M80" s="128">
        <v>5</v>
      </c>
      <c r="N80" s="144">
        <v>576128000</v>
      </c>
      <c r="O80" s="304">
        <v>5.156641283794143E-2</v>
      </c>
    </row>
    <row r="81" spans="1:15" ht="15">
      <c r="A81" s="127">
        <v>77</v>
      </c>
      <c r="B81" s="530" t="s">
        <v>1877</v>
      </c>
      <c r="C81" s="127" t="s">
        <v>3101</v>
      </c>
      <c r="D81" s="132">
        <v>38.25</v>
      </c>
      <c r="E81" s="132">
        <v>39.466666666666669</v>
      </c>
      <c r="F81" s="133">
        <v>36.733333333333334</v>
      </c>
      <c r="G81" s="133">
        <v>35.216666666666669</v>
      </c>
      <c r="H81" s="133">
        <v>32.483333333333334</v>
      </c>
      <c r="I81" s="133">
        <v>40.983333333333334</v>
      </c>
      <c r="J81" s="133">
        <v>43.716666666666669</v>
      </c>
      <c r="K81" s="133">
        <v>45.233333333333334</v>
      </c>
      <c r="L81" s="128">
        <v>42.2</v>
      </c>
      <c r="M81" s="128">
        <v>37.950000000000003</v>
      </c>
      <c r="N81" s="144">
        <v>208560000</v>
      </c>
      <c r="O81" s="304">
        <v>0.19474805801883549</v>
      </c>
    </row>
    <row r="82" spans="1:15" ht="15">
      <c r="A82" s="127">
        <v>78</v>
      </c>
      <c r="B82" s="530" t="s">
        <v>1883</v>
      </c>
      <c r="C82" s="127" t="s">
        <v>90</v>
      </c>
      <c r="D82" s="132">
        <v>351.35</v>
      </c>
      <c r="E82" s="132">
        <v>350.60000000000008</v>
      </c>
      <c r="F82" s="133">
        <v>348.35000000000014</v>
      </c>
      <c r="G82" s="133">
        <v>345.35000000000008</v>
      </c>
      <c r="H82" s="133">
        <v>343.10000000000014</v>
      </c>
      <c r="I82" s="133">
        <v>353.60000000000014</v>
      </c>
      <c r="J82" s="133">
        <v>355.85</v>
      </c>
      <c r="K82" s="133">
        <v>358.85000000000014</v>
      </c>
      <c r="L82" s="128">
        <v>352.85</v>
      </c>
      <c r="M82" s="128">
        <v>347.6</v>
      </c>
      <c r="N82" s="144">
        <v>3297250</v>
      </c>
      <c r="O82" s="304">
        <v>-1.8018018018018018E-2</v>
      </c>
    </row>
    <row r="83" spans="1:15" ht="15">
      <c r="A83" s="127">
        <v>79</v>
      </c>
      <c r="B83" s="530" t="s">
        <v>1874</v>
      </c>
      <c r="C83" s="127" t="s">
        <v>902</v>
      </c>
      <c r="D83" s="132">
        <v>1885.7</v>
      </c>
      <c r="E83" s="132">
        <v>1873.7166666666665</v>
      </c>
      <c r="F83" s="133">
        <v>1849.9833333333329</v>
      </c>
      <c r="G83" s="133">
        <v>1814.2666666666664</v>
      </c>
      <c r="H83" s="133">
        <v>1790.5333333333328</v>
      </c>
      <c r="I83" s="133">
        <v>1909.4333333333329</v>
      </c>
      <c r="J83" s="133">
        <v>1933.1666666666665</v>
      </c>
      <c r="K83" s="133">
        <v>1968.883333333333</v>
      </c>
      <c r="L83" s="128">
        <v>1897.45</v>
      </c>
      <c r="M83" s="128">
        <v>1838</v>
      </c>
      <c r="N83" s="144">
        <v>2734800</v>
      </c>
      <c r="O83" s="304">
        <v>-1.4699524427150886E-2</v>
      </c>
    </row>
    <row r="84" spans="1:15" ht="15">
      <c r="A84" s="127">
        <v>80</v>
      </c>
      <c r="B84" s="530" t="s">
        <v>1877</v>
      </c>
      <c r="C84" s="127" t="s">
        <v>92</v>
      </c>
      <c r="D84" s="132">
        <v>1393.3</v>
      </c>
      <c r="E84" s="132">
        <v>1410.45</v>
      </c>
      <c r="F84" s="133">
        <v>1339.15</v>
      </c>
      <c r="G84" s="133">
        <v>1285</v>
      </c>
      <c r="H84" s="133">
        <v>1213.7</v>
      </c>
      <c r="I84" s="133">
        <v>1464.6000000000001</v>
      </c>
      <c r="J84" s="133">
        <v>1535.8999999999999</v>
      </c>
      <c r="K84" s="133">
        <v>1590.0500000000002</v>
      </c>
      <c r="L84" s="128">
        <v>1481.75</v>
      </c>
      <c r="M84" s="128">
        <v>1356.3</v>
      </c>
      <c r="N84" s="144">
        <v>13174400</v>
      </c>
      <c r="O84" s="304">
        <v>4.7482746557262347E-2</v>
      </c>
    </row>
    <row r="85" spans="1:15" ht="15">
      <c r="A85" s="127">
        <v>81</v>
      </c>
      <c r="B85" s="530" t="s">
        <v>1881</v>
      </c>
      <c r="C85" s="127" t="s">
        <v>188</v>
      </c>
      <c r="D85" s="132">
        <v>258.39999999999998</v>
      </c>
      <c r="E85" s="132">
        <v>257.0333333333333</v>
      </c>
      <c r="F85" s="133">
        <v>253.36666666666662</v>
      </c>
      <c r="G85" s="133">
        <v>248.33333333333331</v>
      </c>
      <c r="H85" s="133">
        <v>244.66666666666663</v>
      </c>
      <c r="I85" s="133">
        <v>262.06666666666661</v>
      </c>
      <c r="J85" s="133">
        <v>265.73333333333335</v>
      </c>
      <c r="K85" s="133">
        <v>270.76666666666659</v>
      </c>
      <c r="L85" s="128">
        <v>260.7</v>
      </c>
      <c r="M85" s="128">
        <v>252</v>
      </c>
      <c r="N85" s="144">
        <v>6750000</v>
      </c>
      <c r="O85" s="304">
        <v>7.4156588160407377E-2</v>
      </c>
    </row>
    <row r="86" spans="1:15" ht="15">
      <c r="A86" s="127">
        <v>82</v>
      </c>
      <c r="B86" s="530" t="s">
        <v>1887</v>
      </c>
      <c r="C86" s="127" t="s">
        <v>93</v>
      </c>
      <c r="D86" s="132">
        <v>798.95</v>
      </c>
      <c r="E86" s="132">
        <v>793.55000000000007</v>
      </c>
      <c r="F86" s="133">
        <v>785.60000000000014</v>
      </c>
      <c r="G86" s="133">
        <v>772.25000000000011</v>
      </c>
      <c r="H86" s="133">
        <v>764.30000000000018</v>
      </c>
      <c r="I86" s="133">
        <v>806.90000000000009</v>
      </c>
      <c r="J86" s="133">
        <v>814.85000000000014</v>
      </c>
      <c r="K86" s="133">
        <v>828.2</v>
      </c>
      <c r="L86" s="128">
        <v>801.5</v>
      </c>
      <c r="M86" s="128">
        <v>780.2</v>
      </c>
      <c r="N86" s="144">
        <v>47035200</v>
      </c>
      <c r="O86" s="304">
        <v>5.9542141463915406E-3</v>
      </c>
    </row>
    <row r="87" spans="1:15" ht="15">
      <c r="A87" s="127">
        <v>83</v>
      </c>
      <c r="B87" s="530" t="s">
        <v>1883</v>
      </c>
      <c r="C87" s="127" t="s">
        <v>95</v>
      </c>
      <c r="D87" s="132">
        <v>147.6</v>
      </c>
      <c r="E87" s="132">
        <v>146.18333333333334</v>
      </c>
      <c r="F87" s="133">
        <v>144.36666666666667</v>
      </c>
      <c r="G87" s="133">
        <v>141.13333333333333</v>
      </c>
      <c r="H87" s="133">
        <v>139.31666666666666</v>
      </c>
      <c r="I87" s="133">
        <v>149.41666666666669</v>
      </c>
      <c r="J87" s="133">
        <v>151.23333333333335</v>
      </c>
      <c r="K87" s="133">
        <v>154.4666666666667</v>
      </c>
      <c r="L87" s="128">
        <v>148</v>
      </c>
      <c r="M87" s="128">
        <v>142.94999999999999</v>
      </c>
      <c r="N87" s="144">
        <v>49591500</v>
      </c>
      <c r="O87" s="304">
        <v>-4.9379232505643344E-4</v>
      </c>
    </row>
    <row r="88" spans="1:15" ht="15">
      <c r="A88" s="127">
        <v>84</v>
      </c>
      <c r="B88" s="530" t="s">
        <v>1879</v>
      </c>
      <c r="C88" s="127" t="s">
        <v>97</v>
      </c>
      <c r="D88" s="132">
        <v>260.35000000000002</v>
      </c>
      <c r="E88" s="132">
        <v>257.11666666666673</v>
      </c>
      <c r="F88" s="133">
        <v>252.93333333333345</v>
      </c>
      <c r="G88" s="133">
        <v>245.51666666666671</v>
      </c>
      <c r="H88" s="133">
        <v>241.33333333333343</v>
      </c>
      <c r="I88" s="133">
        <v>264.53333333333347</v>
      </c>
      <c r="J88" s="133">
        <v>268.71666666666675</v>
      </c>
      <c r="K88" s="133">
        <v>276.1333333333335</v>
      </c>
      <c r="L88" s="128">
        <v>261.3</v>
      </c>
      <c r="M88" s="128">
        <v>249.7</v>
      </c>
      <c r="N88" s="144">
        <v>109869600</v>
      </c>
      <c r="O88" s="304">
        <v>-3.6657477746680413E-2</v>
      </c>
    </row>
    <row r="89" spans="1:15" ht="15">
      <c r="A89" s="127">
        <v>85</v>
      </c>
      <c r="B89" s="530" t="s">
        <v>1888</v>
      </c>
      <c r="C89" s="127" t="s">
        <v>98</v>
      </c>
      <c r="D89" s="132">
        <v>103.9</v>
      </c>
      <c r="E89" s="132">
        <v>102.46666666666668</v>
      </c>
      <c r="F89" s="133">
        <v>100.48333333333336</v>
      </c>
      <c r="G89" s="133">
        <v>97.066666666666677</v>
      </c>
      <c r="H89" s="133">
        <v>95.083333333333357</v>
      </c>
      <c r="I89" s="133">
        <v>105.88333333333337</v>
      </c>
      <c r="J89" s="133">
        <v>107.86666666666669</v>
      </c>
      <c r="K89" s="133">
        <v>111.28333333333337</v>
      </c>
      <c r="L89" s="128">
        <v>104.45</v>
      </c>
      <c r="M89" s="128">
        <v>99.05</v>
      </c>
      <c r="N89" s="144">
        <v>34912000</v>
      </c>
      <c r="O89" s="304">
        <v>-1.4898419864559819E-2</v>
      </c>
    </row>
    <row r="90" spans="1:15" ht="15">
      <c r="A90" s="127">
        <v>86</v>
      </c>
      <c r="B90" s="530" t="s">
        <v>1888</v>
      </c>
      <c r="C90" s="127" t="s">
        <v>102</v>
      </c>
      <c r="D90" s="132">
        <v>230.65</v>
      </c>
      <c r="E90" s="132">
        <v>228.48333333333335</v>
      </c>
      <c r="F90" s="133">
        <v>225.16666666666669</v>
      </c>
      <c r="G90" s="133">
        <v>219.68333333333334</v>
      </c>
      <c r="H90" s="133">
        <v>216.36666666666667</v>
      </c>
      <c r="I90" s="133">
        <v>233.9666666666667</v>
      </c>
      <c r="J90" s="133">
        <v>237.28333333333336</v>
      </c>
      <c r="K90" s="133">
        <v>242.76666666666671</v>
      </c>
      <c r="L90" s="128">
        <v>231.8</v>
      </c>
      <c r="M90" s="128">
        <v>223</v>
      </c>
      <c r="N90" s="144">
        <v>55402000</v>
      </c>
      <c r="O90" s="304">
        <v>-2.5924459006949193E-3</v>
      </c>
    </row>
    <row r="91" spans="1:15" ht="15">
      <c r="A91" s="127">
        <v>87</v>
      </c>
      <c r="B91" s="530" t="s">
        <v>1874</v>
      </c>
      <c r="C91" s="127" t="s">
        <v>103</v>
      </c>
      <c r="D91" s="132">
        <v>1359.25</v>
      </c>
      <c r="E91" s="132">
        <v>1353.3666666666668</v>
      </c>
      <c r="F91" s="133">
        <v>1338.8333333333335</v>
      </c>
      <c r="G91" s="133">
        <v>1318.4166666666667</v>
      </c>
      <c r="H91" s="133">
        <v>1303.8833333333334</v>
      </c>
      <c r="I91" s="133">
        <v>1373.7833333333335</v>
      </c>
      <c r="J91" s="133">
        <v>1388.3166666666668</v>
      </c>
      <c r="K91" s="133">
        <v>1408.7333333333336</v>
      </c>
      <c r="L91" s="128">
        <v>1367.9</v>
      </c>
      <c r="M91" s="128">
        <v>1332.95</v>
      </c>
      <c r="N91" s="144">
        <v>2116000</v>
      </c>
      <c r="O91" s="304">
        <v>-7.6990185387131954E-2</v>
      </c>
    </row>
    <row r="92" spans="1:15" ht="15">
      <c r="A92" s="127">
        <v>88</v>
      </c>
      <c r="B92" s="530" t="s">
        <v>1874</v>
      </c>
      <c r="C92" s="127" t="s">
        <v>104</v>
      </c>
      <c r="D92" s="132">
        <v>687.65</v>
      </c>
      <c r="E92" s="132">
        <v>684.01666666666677</v>
      </c>
      <c r="F92" s="133">
        <v>678.33333333333348</v>
      </c>
      <c r="G92" s="133">
        <v>669.01666666666677</v>
      </c>
      <c r="H92" s="133">
        <v>663.33333333333348</v>
      </c>
      <c r="I92" s="133">
        <v>693.33333333333348</v>
      </c>
      <c r="J92" s="133">
        <v>699.01666666666665</v>
      </c>
      <c r="K92" s="133">
        <v>708.33333333333348</v>
      </c>
      <c r="L92" s="128">
        <v>689.7</v>
      </c>
      <c r="M92" s="128">
        <v>674.7</v>
      </c>
      <c r="N92" s="144">
        <v>1932000</v>
      </c>
      <c r="O92" s="304">
        <v>4.3668122270742356E-3</v>
      </c>
    </row>
    <row r="93" spans="1:15" ht="15">
      <c r="A93" s="127">
        <v>90</v>
      </c>
      <c r="B93" s="530" t="s">
        <v>1877</v>
      </c>
      <c r="C93" s="127" t="s">
        <v>105</v>
      </c>
      <c r="D93" s="132">
        <v>1656.1</v>
      </c>
      <c r="E93" s="132">
        <v>1651.2166666666665</v>
      </c>
      <c r="F93" s="133">
        <v>1629.9333333333329</v>
      </c>
      <c r="G93" s="133">
        <v>1603.7666666666664</v>
      </c>
      <c r="H93" s="133">
        <v>1582.4833333333329</v>
      </c>
      <c r="I93" s="133">
        <v>1677.383333333333</v>
      </c>
      <c r="J93" s="133">
        <v>1698.6666666666663</v>
      </c>
      <c r="K93" s="133">
        <v>1724.833333333333</v>
      </c>
      <c r="L93" s="128">
        <v>1672.5</v>
      </c>
      <c r="M93" s="128">
        <v>1625.05</v>
      </c>
      <c r="N93" s="144">
        <v>7626000</v>
      </c>
      <c r="O93" s="304">
        <v>7.9069504188363143E-2</v>
      </c>
    </row>
    <row r="94" spans="1:15" ht="15">
      <c r="A94" s="127">
        <v>91</v>
      </c>
      <c r="B94" s="530" t="s">
        <v>1880</v>
      </c>
      <c r="C94" s="127" t="s">
        <v>107</v>
      </c>
      <c r="D94" s="132">
        <v>84.85</v>
      </c>
      <c r="E94" s="132">
        <v>88</v>
      </c>
      <c r="F94" s="133">
        <v>80.599999999999994</v>
      </c>
      <c r="G94" s="133">
        <v>76.349999999999994</v>
      </c>
      <c r="H94" s="133">
        <v>68.949999999999989</v>
      </c>
      <c r="I94" s="133">
        <v>92.25</v>
      </c>
      <c r="J94" s="133">
        <v>99.65</v>
      </c>
      <c r="K94" s="133">
        <v>103.9</v>
      </c>
      <c r="L94" s="128">
        <v>95.4</v>
      </c>
      <c r="M94" s="128">
        <v>83.75</v>
      </c>
      <c r="N94" s="144">
        <v>41269500</v>
      </c>
      <c r="O94" s="304">
        <v>6.2072958888245509E-2</v>
      </c>
    </row>
    <row r="95" spans="1:15" ht="15">
      <c r="A95" s="127">
        <v>92</v>
      </c>
      <c r="B95" s="530" t="s">
        <v>1880</v>
      </c>
      <c r="C95" s="127" t="s">
        <v>108</v>
      </c>
      <c r="D95" s="132">
        <v>377.45</v>
      </c>
      <c r="E95" s="132">
        <v>381.7</v>
      </c>
      <c r="F95" s="133">
        <v>366.45</v>
      </c>
      <c r="G95" s="133">
        <v>355.45</v>
      </c>
      <c r="H95" s="133">
        <v>340.2</v>
      </c>
      <c r="I95" s="133">
        <v>392.7</v>
      </c>
      <c r="J95" s="133">
        <v>407.95</v>
      </c>
      <c r="K95" s="133">
        <v>418.95</v>
      </c>
      <c r="L95" s="128">
        <v>396.95</v>
      </c>
      <c r="M95" s="128">
        <v>370.7</v>
      </c>
      <c r="N95" s="144">
        <v>11451000</v>
      </c>
      <c r="O95" s="304">
        <v>2.946993670886076E-2</v>
      </c>
    </row>
    <row r="96" spans="1:15" ht="15">
      <c r="A96" s="127">
        <v>93</v>
      </c>
      <c r="B96" s="530" t="s">
        <v>1882</v>
      </c>
      <c r="C96" s="127" t="s">
        <v>109</v>
      </c>
      <c r="D96" s="132">
        <v>1478.9</v>
      </c>
      <c r="E96" s="132">
        <v>1474.6833333333334</v>
      </c>
      <c r="F96" s="133">
        <v>1459.8666666666668</v>
      </c>
      <c r="G96" s="133">
        <v>1440.8333333333335</v>
      </c>
      <c r="H96" s="133">
        <v>1426.0166666666669</v>
      </c>
      <c r="I96" s="133">
        <v>1493.7166666666667</v>
      </c>
      <c r="J96" s="133">
        <v>1508.5333333333333</v>
      </c>
      <c r="K96" s="133">
        <v>1527.5666666666666</v>
      </c>
      <c r="L96" s="128">
        <v>1489.5</v>
      </c>
      <c r="M96" s="128">
        <v>1455.65</v>
      </c>
      <c r="N96" s="144">
        <v>13145625</v>
      </c>
      <c r="O96" s="304">
        <v>1.1746709766797507E-2</v>
      </c>
    </row>
    <row r="97" spans="1:15" ht="15">
      <c r="A97" s="127">
        <v>94</v>
      </c>
      <c r="B97" s="530" t="s">
        <v>1876</v>
      </c>
      <c r="C97" s="127" t="s">
        <v>110</v>
      </c>
      <c r="D97" s="132">
        <v>719.5</v>
      </c>
      <c r="E97" s="132">
        <v>716.5</v>
      </c>
      <c r="F97" s="133">
        <v>709</v>
      </c>
      <c r="G97" s="133">
        <v>698.5</v>
      </c>
      <c r="H97" s="133">
        <v>691</v>
      </c>
      <c r="I97" s="133">
        <v>727</v>
      </c>
      <c r="J97" s="133">
        <v>734.5</v>
      </c>
      <c r="K97" s="133">
        <v>745</v>
      </c>
      <c r="L97" s="128">
        <v>724</v>
      </c>
      <c r="M97" s="128">
        <v>706</v>
      </c>
      <c r="N97" s="144">
        <v>7715400</v>
      </c>
      <c r="O97" s="304">
        <v>-1.9016571583808748E-3</v>
      </c>
    </row>
    <row r="98" spans="1:15" ht="15">
      <c r="A98" s="127">
        <v>95</v>
      </c>
      <c r="B98" s="530" t="s">
        <v>1878</v>
      </c>
      <c r="C98" s="127" t="s">
        <v>111</v>
      </c>
      <c r="D98" s="132">
        <v>551.6</v>
      </c>
      <c r="E98" s="132">
        <v>552.45000000000005</v>
      </c>
      <c r="F98" s="133">
        <v>543.10000000000014</v>
      </c>
      <c r="G98" s="133">
        <v>534.60000000000014</v>
      </c>
      <c r="H98" s="133">
        <v>525.25000000000023</v>
      </c>
      <c r="I98" s="133">
        <v>560.95000000000005</v>
      </c>
      <c r="J98" s="133">
        <v>570.29999999999995</v>
      </c>
      <c r="K98" s="133">
        <v>578.79999999999995</v>
      </c>
      <c r="L98" s="128">
        <v>561.79999999999995</v>
      </c>
      <c r="M98" s="128">
        <v>543.95000000000005</v>
      </c>
      <c r="N98" s="144">
        <v>21714000</v>
      </c>
      <c r="O98" s="304">
        <v>2.1229462802289088E-3</v>
      </c>
    </row>
    <row r="99" spans="1:15" ht="15">
      <c r="A99" s="127">
        <v>96</v>
      </c>
      <c r="B99" s="530" t="s">
        <v>1880</v>
      </c>
      <c r="C99" s="127" t="s">
        <v>112</v>
      </c>
      <c r="D99" s="132">
        <v>328.65</v>
      </c>
      <c r="E99" s="132">
        <v>334.08333333333331</v>
      </c>
      <c r="F99" s="133">
        <v>320.01666666666665</v>
      </c>
      <c r="G99" s="133">
        <v>311.38333333333333</v>
      </c>
      <c r="H99" s="133">
        <v>297.31666666666666</v>
      </c>
      <c r="I99" s="133">
        <v>342.71666666666664</v>
      </c>
      <c r="J99" s="133">
        <v>356.78333333333336</v>
      </c>
      <c r="K99" s="133">
        <v>365.41666666666663</v>
      </c>
      <c r="L99" s="128">
        <v>348.15</v>
      </c>
      <c r="M99" s="128">
        <v>325.45</v>
      </c>
      <c r="N99" s="144">
        <v>14572500</v>
      </c>
      <c r="O99" s="304">
        <v>-1.9512195121951219E-2</v>
      </c>
    </row>
    <row r="100" spans="1:15" ht="15">
      <c r="A100" s="127">
        <v>97</v>
      </c>
      <c r="B100" s="530" t="s">
        <v>1880</v>
      </c>
      <c r="C100" s="127" t="s">
        <v>1098</v>
      </c>
      <c r="D100" s="132">
        <v>141.55000000000001</v>
      </c>
      <c r="E100" s="132">
        <v>142.25</v>
      </c>
      <c r="F100" s="133">
        <v>139.75</v>
      </c>
      <c r="G100" s="133">
        <v>137.94999999999999</v>
      </c>
      <c r="H100" s="133">
        <v>135.44999999999999</v>
      </c>
      <c r="I100" s="133">
        <v>144.05000000000001</v>
      </c>
      <c r="J100" s="133">
        <v>146.55000000000001</v>
      </c>
      <c r="K100" s="133">
        <v>148.35000000000002</v>
      </c>
      <c r="L100" s="128">
        <v>144.75</v>
      </c>
      <c r="M100" s="128">
        <v>140.44999999999999</v>
      </c>
      <c r="N100" s="144">
        <v>12300000</v>
      </c>
      <c r="O100" s="304">
        <v>-0.10714285714285714</v>
      </c>
    </row>
    <row r="101" spans="1:15" ht="15">
      <c r="A101" s="127">
        <v>98</v>
      </c>
      <c r="B101" s="530" t="s">
        <v>1879</v>
      </c>
      <c r="C101" s="127" t="s">
        <v>237</v>
      </c>
      <c r="D101" s="132">
        <v>395.2</v>
      </c>
      <c r="E101" s="132">
        <v>393.66666666666669</v>
      </c>
      <c r="F101" s="133">
        <v>390.53333333333336</v>
      </c>
      <c r="G101" s="133">
        <v>385.86666666666667</v>
      </c>
      <c r="H101" s="133">
        <v>382.73333333333335</v>
      </c>
      <c r="I101" s="133">
        <v>398.33333333333337</v>
      </c>
      <c r="J101" s="133">
        <v>401.4666666666667</v>
      </c>
      <c r="K101" s="133">
        <v>406.13333333333338</v>
      </c>
      <c r="L101" s="128">
        <v>396.8</v>
      </c>
      <c r="M101" s="128">
        <v>389</v>
      </c>
      <c r="N101" s="144">
        <v>11702600</v>
      </c>
      <c r="O101" s="304">
        <v>-3.5155412647374061E-2</v>
      </c>
    </row>
    <row r="102" spans="1:15" ht="15">
      <c r="A102" s="127">
        <v>99</v>
      </c>
      <c r="B102" s="530" t="s">
        <v>1878</v>
      </c>
      <c r="C102" s="127" t="s">
        <v>113</v>
      </c>
      <c r="D102" s="132">
        <v>6753.75</v>
      </c>
      <c r="E102" s="132">
        <v>6758.6500000000005</v>
      </c>
      <c r="F102" s="133">
        <v>6671.4000000000015</v>
      </c>
      <c r="G102" s="133">
        <v>6589.0500000000011</v>
      </c>
      <c r="H102" s="133">
        <v>6501.800000000002</v>
      </c>
      <c r="I102" s="133">
        <v>6841.0000000000009</v>
      </c>
      <c r="J102" s="133">
        <v>6928.2499999999991</v>
      </c>
      <c r="K102" s="133">
        <v>7010.6</v>
      </c>
      <c r="L102" s="128">
        <v>6845.9</v>
      </c>
      <c r="M102" s="128">
        <v>6676.3</v>
      </c>
      <c r="N102" s="144">
        <v>2438775</v>
      </c>
      <c r="O102" s="304">
        <v>1.5204495785201375E-2</v>
      </c>
    </row>
    <row r="103" spans="1:15" ht="15">
      <c r="A103" s="127">
        <v>100</v>
      </c>
      <c r="B103" s="530" t="s">
        <v>1879</v>
      </c>
      <c r="C103" s="127" t="s">
        <v>341</v>
      </c>
      <c r="D103" s="132">
        <v>669.4</v>
      </c>
      <c r="E103" s="132">
        <v>669.4</v>
      </c>
      <c r="F103" s="133">
        <v>664.9</v>
      </c>
      <c r="G103" s="133">
        <v>660.4</v>
      </c>
      <c r="H103" s="133">
        <v>655.9</v>
      </c>
      <c r="I103" s="133">
        <v>673.9</v>
      </c>
      <c r="J103" s="133">
        <v>678.4</v>
      </c>
      <c r="K103" s="133">
        <v>682.9</v>
      </c>
      <c r="L103" s="128">
        <v>673.9</v>
      </c>
      <c r="M103" s="128">
        <v>664.9</v>
      </c>
      <c r="N103" s="144">
        <v>10578750</v>
      </c>
      <c r="O103" s="304">
        <v>-9.712146033231922E-3</v>
      </c>
    </row>
    <row r="104" spans="1:15" ht="15">
      <c r="A104" s="127">
        <v>102</v>
      </c>
      <c r="B104" s="530" t="s">
        <v>1880</v>
      </c>
      <c r="C104" s="127" t="s">
        <v>345</v>
      </c>
      <c r="D104" s="132">
        <v>429.25</v>
      </c>
      <c r="E104" s="132">
        <v>430.0333333333333</v>
      </c>
      <c r="F104" s="133">
        <v>421.16666666666663</v>
      </c>
      <c r="G104" s="133">
        <v>413.08333333333331</v>
      </c>
      <c r="H104" s="133">
        <v>404.21666666666664</v>
      </c>
      <c r="I104" s="133">
        <v>438.11666666666662</v>
      </c>
      <c r="J104" s="133">
        <v>446.98333333333329</v>
      </c>
      <c r="K104" s="133">
        <v>455.06666666666661</v>
      </c>
      <c r="L104" s="128">
        <v>438.9</v>
      </c>
      <c r="M104" s="128">
        <v>421.95</v>
      </c>
      <c r="N104" s="144">
        <v>3175200</v>
      </c>
      <c r="O104" s="304">
        <v>-8.2458770614692659E-3</v>
      </c>
    </row>
    <row r="105" spans="1:15" ht="15">
      <c r="A105" s="127">
        <v>103</v>
      </c>
      <c r="B105" s="530" t="s">
        <v>1883</v>
      </c>
      <c r="C105" s="127" t="s">
        <v>1780</v>
      </c>
      <c r="D105" s="132">
        <v>913.7</v>
      </c>
      <c r="E105" s="132">
        <v>915.01666666666677</v>
      </c>
      <c r="F105" s="133">
        <v>898.68333333333351</v>
      </c>
      <c r="G105" s="133">
        <v>883.66666666666674</v>
      </c>
      <c r="H105" s="133">
        <v>867.33333333333348</v>
      </c>
      <c r="I105" s="133">
        <v>930.03333333333353</v>
      </c>
      <c r="J105" s="133">
        <v>946.36666666666679</v>
      </c>
      <c r="K105" s="133">
        <v>961.38333333333355</v>
      </c>
      <c r="L105" s="128">
        <v>931.35</v>
      </c>
      <c r="M105" s="128">
        <v>900</v>
      </c>
      <c r="N105" s="144">
        <v>1740600</v>
      </c>
      <c r="O105" s="304">
        <v>-7.1085494716618638E-2</v>
      </c>
    </row>
    <row r="106" spans="1:15" ht="15">
      <c r="A106" s="127">
        <v>104</v>
      </c>
      <c r="B106" s="530" t="s">
        <v>1887</v>
      </c>
      <c r="C106" s="127" t="s">
        <v>115</v>
      </c>
      <c r="D106" s="132">
        <v>705.25</v>
      </c>
      <c r="E106" s="132">
        <v>702.0333333333333</v>
      </c>
      <c r="F106" s="133">
        <v>693.86666666666656</v>
      </c>
      <c r="G106" s="133">
        <v>682.48333333333323</v>
      </c>
      <c r="H106" s="133">
        <v>674.31666666666649</v>
      </c>
      <c r="I106" s="133">
        <v>713.41666666666663</v>
      </c>
      <c r="J106" s="133">
        <v>721.58333333333337</v>
      </c>
      <c r="K106" s="133">
        <v>732.9666666666667</v>
      </c>
      <c r="L106" s="128">
        <v>710.2</v>
      </c>
      <c r="M106" s="128">
        <v>690.65</v>
      </c>
      <c r="N106" s="144">
        <v>1400400</v>
      </c>
      <c r="O106" s="304">
        <v>2.7741083223249668E-2</v>
      </c>
    </row>
    <row r="107" spans="1:15" ht="15">
      <c r="A107" s="127">
        <v>105</v>
      </c>
      <c r="B107" s="530" t="s">
        <v>1878</v>
      </c>
      <c r="C107" s="127" t="s">
        <v>116</v>
      </c>
      <c r="D107" s="132">
        <v>105.7</v>
      </c>
      <c r="E107" s="132">
        <v>105.98333333333335</v>
      </c>
      <c r="F107" s="133">
        <v>103.6166666666667</v>
      </c>
      <c r="G107" s="133">
        <v>101.53333333333336</v>
      </c>
      <c r="H107" s="133">
        <v>99.166666666666714</v>
      </c>
      <c r="I107" s="133">
        <v>108.06666666666669</v>
      </c>
      <c r="J107" s="133">
        <v>110.43333333333334</v>
      </c>
      <c r="K107" s="133">
        <v>112.51666666666668</v>
      </c>
      <c r="L107" s="128">
        <v>108.35</v>
      </c>
      <c r="M107" s="128">
        <v>103.9</v>
      </c>
      <c r="N107" s="144">
        <v>28950900</v>
      </c>
      <c r="O107" s="304">
        <v>6.8438462415877719E-4</v>
      </c>
    </row>
    <row r="108" spans="1:15" ht="15">
      <c r="A108" s="127">
        <v>106</v>
      </c>
      <c r="B108" s="530" t="s">
        <v>1878</v>
      </c>
      <c r="C108" s="127" t="s">
        <v>117</v>
      </c>
      <c r="D108" s="132">
        <v>63715.45</v>
      </c>
      <c r="E108" s="132">
        <v>63445.866666666661</v>
      </c>
      <c r="F108" s="133">
        <v>63031.633333333324</v>
      </c>
      <c r="G108" s="133">
        <v>62347.816666666666</v>
      </c>
      <c r="H108" s="133">
        <v>61933.583333333328</v>
      </c>
      <c r="I108" s="133">
        <v>64129.68333333332</v>
      </c>
      <c r="J108" s="133">
        <v>64543.916666666657</v>
      </c>
      <c r="K108" s="133">
        <v>65227.733333333315</v>
      </c>
      <c r="L108" s="128">
        <v>63860.1</v>
      </c>
      <c r="M108" s="128">
        <v>62762.05</v>
      </c>
      <c r="N108" s="144">
        <v>20680</v>
      </c>
      <c r="O108" s="304">
        <v>9.765625E-3</v>
      </c>
    </row>
    <row r="109" spans="1:15" ht="15">
      <c r="A109" s="127">
        <v>107</v>
      </c>
      <c r="B109" s="530" t="s">
        <v>1880</v>
      </c>
      <c r="C109" s="127" t="s">
        <v>1173</v>
      </c>
      <c r="D109" s="132">
        <v>680.9</v>
      </c>
      <c r="E109" s="132">
        <v>683.15</v>
      </c>
      <c r="F109" s="133">
        <v>675.25</v>
      </c>
      <c r="G109" s="133">
        <v>669.6</v>
      </c>
      <c r="H109" s="133">
        <v>661.7</v>
      </c>
      <c r="I109" s="133">
        <v>688.8</v>
      </c>
      <c r="J109" s="133">
        <v>696.69999999999982</v>
      </c>
      <c r="K109" s="133">
        <v>702.34999999999991</v>
      </c>
      <c r="L109" s="128">
        <v>691.05</v>
      </c>
      <c r="M109" s="128">
        <v>677.5</v>
      </c>
      <c r="N109" s="144">
        <v>1620000</v>
      </c>
      <c r="O109" s="304">
        <v>-6.8162208800690252E-2</v>
      </c>
    </row>
    <row r="110" spans="1:15" ht="15">
      <c r="A110" s="127">
        <v>108</v>
      </c>
      <c r="B110" s="530" t="s">
        <v>1888</v>
      </c>
      <c r="C110" s="127" t="s">
        <v>1188</v>
      </c>
      <c r="D110" s="132">
        <v>46.2</v>
      </c>
      <c r="E110" s="132">
        <v>45.833333333333336</v>
      </c>
      <c r="F110" s="133">
        <v>45.216666666666669</v>
      </c>
      <c r="G110" s="133">
        <v>44.233333333333334</v>
      </c>
      <c r="H110" s="133">
        <v>43.616666666666667</v>
      </c>
      <c r="I110" s="133">
        <v>46.81666666666667</v>
      </c>
      <c r="J110" s="133">
        <v>47.43333333333333</v>
      </c>
      <c r="K110" s="133">
        <v>48.416666666666671</v>
      </c>
      <c r="L110" s="128">
        <v>46.45</v>
      </c>
      <c r="M110" s="128">
        <v>44.85</v>
      </c>
      <c r="N110" s="144">
        <v>30900000</v>
      </c>
      <c r="O110" s="304">
        <v>3.8306451612903226E-2</v>
      </c>
    </row>
    <row r="111" spans="1:15" ht="15">
      <c r="A111" s="127">
        <v>109</v>
      </c>
      <c r="B111" s="530" t="s">
        <v>1886</v>
      </c>
      <c r="C111" s="127" t="s">
        <v>359</v>
      </c>
      <c r="D111" s="132">
        <v>34.950000000000003</v>
      </c>
      <c r="E111" s="132">
        <v>35.199999999999996</v>
      </c>
      <c r="F111" s="133">
        <v>33.899999999999991</v>
      </c>
      <c r="G111" s="133">
        <v>32.849999999999994</v>
      </c>
      <c r="H111" s="133">
        <v>31.54999999999999</v>
      </c>
      <c r="I111" s="133">
        <v>36.249999999999993</v>
      </c>
      <c r="J111" s="133">
        <v>37.54999999999999</v>
      </c>
      <c r="K111" s="133">
        <v>38.599999999999994</v>
      </c>
      <c r="L111" s="128">
        <v>36.5</v>
      </c>
      <c r="M111" s="128">
        <v>34.15</v>
      </c>
      <c r="N111" s="144">
        <v>28007500</v>
      </c>
      <c r="O111" s="304">
        <v>3.844941695556256E-2</v>
      </c>
    </row>
    <row r="112" spans="1:15" ht="15">
      <c r="A112" s="127">
        <v>110</v>
      </c>
      <c r="B112" s="530" t="s">
        <v>1886</v>
      </c>
      <c r="C112" s="127" t="s">
        <v>238</v>
      </c>
      <c r="D112" s="132">
        <v>55.35</v>
      </c>
      <c r="E112" s="132">
        <v>56.083333333333336</v>
      </c>
      <c r="F112" s="133">
        <v>53.516666666666673</v>
      </c>
      <c r="G112" s="133">
        <v>51.683333333333337</v>
      </c>
      <c r="H112" s="133">
        <v>49.116666666666674</v>
      </c>
      <c r="I112" s="133">
        <v>57.916666666666671</v>
      </c>
      <c r="J112" s="133">
        <v>60.483333333333334</v>
      </c>
      <c r="K112" s="133">
        <v>62.31666666666667</v>
      </c>
      <c r="L112" s="128">
        <v>58.65</v>
      </c>
      <c r="M112" s="128">
        <v>54.25</v>
      </c>
      <c r="N112" s="144">
        <v>45536000</v>
      </c>
      <c r="O112" s="304">
        <v>-2.2832618025751074E-2</v>
      </c>
    </row>
    <row r="113" spans="1:15" ht="15">
      <c r="A113" s="127">
        <v>111</v>
      </c>
      <c r="B113" s="530" t="s">
        <v>1879</v>
      </c>
      <c r="C113" s="127" t="s">
        <v>1206</v>
      </c>
      <c r="D113" s="132">
        <v>13934.9</v>
      </c>
      <c r="E113" s="132">
        <v>13886.933333333334</v>
      </c>
      <c r="F113" s="133">
        <v>13780.016666666668</v>
      </c>
      <c r="G113" s="133">
        <v>13625.133333333333</v>
      </c>
      <c r="H113" s="133">
        <v>13518.216666666667</v>
      </c>
      <c r="I113" s="133">
        <v>14041.816666666669</v>
      </c>
      <c r="J113" s="133">
        <v>14148.733333333334</v>
      </c>
      <c r="K113" s="133">
        <v>14303.61666666667</v>
      </c>
      <c r="L113" s="128">
        <v>13993.85</v>
      </c>
      <c r="M113" s="128">
        <v>13732.05</v>
      </c>
      <c r="N113" s="144">
        <v>547000</v>
      </c>
      <c r="O113" s="304">
        <v>4.775900073475386E-3</v>
      </c>
    </row>
    <row r="114" spans="1:15" ht="15">
      <c r="A114" s="127">
        <v>112</v>
      </c>
      <c r="B114" s="530" t="s">
        <v>1887</v>
      </c>
      <c r="C114" s="127" t="s">
        <v>1219</v>
      </c>
      <c r="D114" s="132">
        <v>1399.5</v>
      </c>
      <c r="E114" s="132">
        <v>1403.1666666666667</v>
      </c>
      <c r="F114" s="133">
        <v>1387.3333333333335</v>
      </c>
      <c r="G114" s="133">
        <v>1375.1666666666667</v>
      </c>
      <c r="H114" s="133">
        <v>1359.3333333333335</v>
      </c>
      <c r="I114" s="133">
        <v>1415.3333333333335</v>
      </c>
      <c r="J114" s="133">
        <v>1431.166666666667</v>
      </c>
      <c r="K114" s="133">
        <v>1443.3333333333335</v>
      </c>
      <c r="L114" s="128">
        <v>1419</v>
      </c>
      <c r="M114" s="128">
        <v>1391</v>
      </c>
      <c r="N114" s="144">
        <v>720000</v>
      </c>
      <c r="O114" s="304">
        <v>6.9042316258351888E-2</v>
      </c>
    </row>
    <row r="115" spans="1:15" ht="15">
      <c r="A115" s="127">
        <v>113</v>
      </c>
      <c r="B115" s="530" t="s">
        <v>1888</v>
      </c>
      <c r="C115" s="127" t="s">
        <v>119</v>
      </c>
      <c r="D115" s="132">
        <v>89.15</v>
      </c>
      <c r="E115" s="132">
        <v>88.883333333333326</v>
      </c>
      <c r="F115" s="133">
        <v>86.766666666666652</v>
      </c>
      <c r="G115" s="133">
        <v>84.383333333333326</v>
      </c>
      <c r="H115" s="133">
        <v>82.266666666666652</v>
      </c>
      <c r="I115" s="133">
        <v>91.266666666666652</v>
      </c>
      <c r="J115" s="133">
        <v>93.383333333333326</v>
      </c>
      <c r="K115" s="133">
        <v>95.766666666666652</v>
      </c>
      <c r="L115" s="128">
        <v>91</v>
      </c>
      <c r="M115" s="128">
        <v>86.5</v>
      </c>
      <c r="N115" s="144">
        <v>26526000</v>
      </c>
      <c r="O115" s="304">
        <v>-1.4928698752228164E-2</v>
      </c>
    </row>
    <row r="116" spans="1:15" ht="15">
      <c r="A116" s="127">
        <v>114</v>
      </c>
      <c r="B116" s="530" t="s">
        <v>1875</v>
      </c>
      <c r="C116" s="127" t="s">
        <v>120</v>
      </c>
      <c r="D116" s="132">
        <v>118.05</v>
      </c>
      <c r="E116" s="132">
        <v>117.39999999999999</v>
      </c>
      <c r="F116" s="133">
        <v>116.49999999999999</v>
      </c>
      <c r="G116" s="133">
        <v>114.94999999999999</v>
      </c>
      <c r="H116" s="133">
        <v>114.04999999999998</v>
      </c>
      <c r="I116" s="133">
        <v>118.94999999999999</v>
      </c>
      <c r="J116" s="133">
        <v>119.85</v>
      </c>
      <c r="K116" s="133">
        <v>121.39999999999999</v>
      </c>
      <c r="L116" s="128">
        <v>118.3</v>
      </c>
      <c r="M116" s="128">
        <v>115.85</v>
      </c>
      <c r="N116" s="144">
        <v>65707200</v>
      </c>
      <c r="O116" s="304">
        <v>-1.737133012705477E-2</v>
      </c>
    </row>
    <row r="117" spans="1:15" ht="15">
      <c r="A117" s="127">
        <v>116</v>
      </c>
      <c r="B117" s="530" t="s">
        <v>1883</v>
      </c>
      <c r="C117" s="127" t="s">
        <v>202</v>
      </c>
      <c r="D117" s="132">
        <v>146.19999999999999</v>
      </c>
      <c r="E117" s="132">
        <v>146.68333333333331</v>
      </c>
      <c r="F117" s="133">
        <v>144.51666666666662</v>
      </c>
      <c r="G117" s="133">
        <v>142.83333333333331</v>
      </c>
      <c r="H117" s="133">
        <v>140.66666666666663</v>
      </c>
      <c r="I117" s="133">
        <v>148.36666666666662</v>
      </c>
      <c r="J117" s="133">
        <v>150.5333333333333</v>
      </c>
      <c r="K117" s="133">
        <v>152.21666666666661</v>
      </c>
      <c r="L117" s="128">
        <v>148.85</v>
      </c>
      <c r="M117" s="128">
        <v>145</v>
      </c>
      <c r="N117" s="144">
        <v>9724539</v>
      </c>
      <c r="O117" s="304">
        <v>7.7492074674181052E-3</v>
      </c>
    </row>
    <row r="118" spans="1:15" ht="15">
      <c r="A118" s="127">
        <v>117</v>
      </c>
      <c r="B118" s="530" t="s">
        <v>1883</v>
      </c>
      <c r="C118" s="127" t="s">
        <v>122</v>
      </c>
      <c r="D118" s="132">
        <v>132.69999999999999</v>
      </c>
      <c r="E118" s="132">
        <v>131.65</v>
      </c>
      <c r="F118" s="133">
        <v>130.05000000000001</v>
      </c>
      <c r="G118" s="133">
        <v>127.4</v>
      </c>
      <c r="H118" s="133">
        <v>125.80000000000001</v>
      </c>
      <c r="I118" s="133">
        <v>134.30000000000001</v>
      </c>
      <c r="J118" s="133">
        <v>135.89999999999998</v>
      </c>
      <c r="K118" s="133">
        <v>138.55000000000001</v>
      </c>
      <c r="L118" s="128">
        <v>133.25</v>
      </c>
      <c r="M118" s="128">
        <v>129</v>
      </c>
      <c r="N118" s="144">
        <v>64095000</v>
      </c>
      <c r="O118" s="304">
        <v>-3.0331311245916938E-3</v>
      </c>
    </row>
    <row r="119" spans="1:15" ht="15">
      <c r="A119" s="127">
        <v>118</v>
      </c>
      <c r="B119" s="530" t="s">
        <v>1872</v>
      </c>
      <c r="C119" s="127" t="s">
        <v>226</v>
      </c>
      <c r="D119" s="132">
        <v>22113.15</v>
      </c>
      <c r="E119" s="132">
        <v>22054.666666666668</v>
      </c>
      <c r="F119" s="133">
        <v>21819.533333333336</v>
      </c>
      <c r="G119" s="133">
        <v>21525.916666666668</v>
      </c>
      <c r="H119" s="133">
        <v>21290.783333333336</v>
      </c>
      <c r="I119" s="133">
        <v>22348.283333333336</v>
      </c>
      <c r="J119" s="133">
        <v>22583.416666666668</v>
      </c>
      <c r="K119" s="133">
        <v>22877.033333333336</v>
      </c>
      <c r="L119" s="128">
        <v>22289.8</v>
      </c>
      <c r="M119" s="128">
        <v>21761.05</v>
      </c>
      <c r="N119" s="144">
        <v>194875</v>
      </c>
      <c r="O119" s="304">
        <v>1.6827550221758414E-2</v>
      </c>
    </row>
    <row r="120" spans="1:15" ht="15">
      <c r="A120" s="127">
        <v>119</v>
      </c>
      <c r="B120" s="530" t="s">
        <v>1876</v>
      </c>
      <c r="C120" s="127" t="s">
        <v>204</v>
      </c>
      <c r="D120" s="132">
        <v>1617.6</v>
      </c>
      <c r="E120" s="132">
        <v>1639.0833333333333</v>
      </c>
      <c r="F120" s="133">
        <v>1553.5166666666664</v>
      </c>
      <c r="G120" s="133">
        <v>1489.4333333333332</v>
      </c>
      <c r="H120" s="133">
        <v>1403.8666666666663</v>
      </c>
      <c r="I120" s="133">
        <v>1703.1666666666665</v>
      </c>
      <c r="J120" s="133">
        <v>1788.7333333333336</v>
      </c>
      <c r="K120" s="133">
        <v>1852.8166666666666</v>
      </c>
      <c r="L120" s="128">
        <v>1724.65</v>
      </c>
      <c r="M120" s="128">
        <v>1575</v>
      </c>
      <c r="N120" s="144">
        <v>5687264</v>
      </c>
      <c r="O120" s="304">
        <v>0.1305757339256769</v>
      </c>
    </row>
    <row r="121" spans="1:15" ht="15">
      <c r="A121" s="127">
        <v>120</v>
      </c>
      <c r="B121" s="530" t="s">
        <v>1883</v>
      </c>
      <c r="C121" s="127" t="s">
        <v>124</v>
      </c>
      <c r="D121" s="132">
        <v>261.3</v>
      </c>
      <c r="E121" s="132">
        <v>260.31666666666666</v>
      </c>
      <c r="F121" s="133">
        <v>258.48333333333335</v>
      </c>
      <c r="G121" s="133">
        <v>255.66666666666669</v>
      </c>
      <c r="H121" s="133">
        <v>253.83333333333337</v>
      </c>
      <c r="I121" s="133">
        <v>263.13333333333333</v>
      </c>
      <c r="J121" s="133">
        <v>264.9666666666667</v>
      </c>
      <c r="K121" s="133">
        <v>267.7833333333333</v>
      </c>
      <c r="L121" s="128">
        <v>262.14999999999998</v>
      </c>
      <c r="M121" s="128">
        <v>257.5</v>
      </c>
      <c r="N121" s="144">
        <v>21093000</v>
      </c>
      <c r="O121" s="304">
        <v>-2.5535536955596538E-3</v>
      </c>
    </row>
    <row r="122" spans="1:15" ht="15">
      <c r="A122" s="127">
        <v>121</v>
      </c>
      <c r="B122" s="530" t="s">
        <v>1880</v>
      </c>
      <c r="C122" s="127" t="s">
        <v>125</v>
      </c>
      <c r="D122" s="132">
        <v>99.7</v>
      </c>
      <c r="E122" s="132">
        <v>100.16666666666667</v>
      </c>
      <c r="F122" s="133">
        <v>98.583333333333343</v>
      </c>
      <c r="G122" s="133">
        <v>97.466666666666669</v>
      </c>
      <c r="H122" s="133">
        <v>95.88333333333334</v>
      </c>
      <c r="I122" s="133">
        <v>101.28333333333335</v>
      </c>
      <c r="J122" s="133">
        <v>102.86666666666669</v>
      </c>
      <c r="K122" s="133">
        <v>103.98333333333335</v>
      </c>
      <c r="L122" s="128">
        <v>101.75</v>
      </c>
      <c r="M122" s="128">
        <v>99.05</v>
      </c>
      <c r="N122" s="144">
        <v>41323000</v>
      </c>
      <c r="O122" s="304">
        <v>-2.8425655976676383E-2</v>
      </c>
    </row>
    <row r="123" spans="1:15" ht="15">
      <c r="A123" s="127">
        <v>122</v>
      </c>
      <c r="B123" s="530" t="s">
        <v>1879</v>
      </c>
      <c r="C123" s="127" t="s">
        <v>203</v>
      </c>
      <c r="D123" s="132">
        <v>1454</v>
      </c>
      <c r="E123" s="132">
        <v>1456.4333333333334</v>
      </c>
      <c r="F123" s="133">
        <v>1438.6166666666668</v>
      </c>
      <c r="G123" s="133">
        <v>1423.2333333333333</v>
      </c>
      <c r="H123" s="133">
        <v>1405.4166666666667</v>
      </c>
      <c r="I123" s="133">
        <v>1471.8166666666668</v>
      </c>
      <c r="J123" s="133">
        <v>1489.6333333333334</v>
      </c>
      <c r="K123" s="133">
        <v>1505.0166666666669</v>
      </c>
      <c r="L123" s="128">
        <v>1474.25</v>
      </c>
      <c r="M123" s="128">
        <v>1441.05</v>
      </c>
      <c r="N123" s="144">
        <v>2572500</v>
      </c>
      <c r="O123" s="304">
        <v>-1.3422818791946308E-2</v>
      </c>
    </row>
    <row r="124" spans="1:15" ht="15">
      <c r="A124" s="127">
        <v>123</v>
      </c>
      <c r="B124" s="530" t="s">
        <v>1877</v>
      </c>
      <c r="C124" s="127" t="s">
        <v>126</v>
      </c>
      <c r="D124" s="132">
        <v>62.1</v>
      </c>
      <c r="E124" s="132">
        <v>62.35</v>
      </c>
      <c r="F124" s="133">
        <v>61</v>
      </c>
      <c r="G124" s="133">
        <v>59.9</v>
      </c>
      <c r="H124" s="133">
        <v>58.55</v>
      </c>
      <c r="I124" s="133">
        <v>63.45</v>
      </c>
      <c r="J124" s="133">
        <v>64.800000000000011</v>
      </c>
      <c r="K124" s="133">
        <v>65.900000000000006</v>
      </c>
      <c r="L124" s="128">
        <v>63.7</v>
      </c>
      <c r="M124" s="128">
        <v>61.25</v>
      </c>
      <c r="N124" s="144">
        <v>102025000</v>
      </c>
      <c r="O124" s="304">
        <v>1.2223071046600458E-2</v>
      </c>
    </row>
    <row r="125" spans="1:15" ht="15">
      <c r="A125" s="127">
        <v>124</v>
      </c>
      <c r="B125" s="530" t="s">
        <v>1875</v>
      </c>
      <c r="C125" s="127" t="s">
        <v>127</v>
      </c>
      <c r="D125" s="132">
        <v>199.45</v>
      </c>
      <c r="E125" s="132">
        <v>198.5</v>
      </c>
      <c r="F125" s="133">
        <v>197.15</v>
      </c>
      <c r="G125" s="133">
        <v>194.85</v>
      </c>
      <c r="H125" s="133">
        <v>193.5</v>
      </c>
      <c r="I125" s="133">
        <v>200.8</v>
      </c>
      <c r="J125" s="133">
        <v>202.15000000000003</v>
      </c>
      <c r="K125" s="133">
        <v>204.45000000000002</v>
      </c>
      <c r="L125" s="128">
        <v>199.85</v>
      </c>
      <c r="M125" s="128">
        <v>196.2</v>
      </c>
      <c r="N125" s="144">
        <v>29004000</v>
      </c>
      <c r="O125" s="304">
        <v>-1.3737758433079434E-2</v>
      </c>
    </row>
    <row r="126" spans="1:15" ht="15">
      <c r="A126" s="127">
        <v>125</v>
      </c>
      <c r="B126" s="530" t="s">
        <v>1884</v>
      </c>
      <c r="C126" s="127" t="s">
        <v>1325</v>
      </c>
      <c r="D126" s="132">
        <v>1848.65</v>
      </c>
      <c r="E126" s="132">
        <v>1855.8833333333332</v>
      </c>
      <c r="F126" s="133">
        <v>1834.8666666666663</v>
      </c>
      <c r="G126" s="133">
        <v>1821.083333333333</v>
      </c>
      <c r="H126" s="133">
        <v>1800.0666666666662</v>
      </c>
      <c r="I126" s="133">
        <v>1869.6666666666665</v>
      </c>
      <c r="J126" s="133">
        <v>1890.6833333333334</v>
      </c>
      <c r="K126" s="133">
        <v>1904.4666666666667</v>
      </c>
      <c r="L126" s="128">
        <v>1876.9</v>
      </c>
      <c r="M126" s="128">
        <v>1842.1</v>
      </c>
      <c r="N126" s="144">
        <v>1000000</v>
      </c>
      <c r="O126" s="304">
        <v>-2.3055881203595155E-2</v>
      </c>
    </row>
    <row r="127" spans="1:15" ht="15">
      <c r="A127" s="127">
        <v>126</v>
      </c>
      <c r="B127" s="530" t="s">
        <v>1873</v>
      </c>
      <c r="C127" s="127" t="s">
        <v>209</v>
      </c>
      <c r="D127" s="132">
        <v>749.3</v>
      </c>
      <c r="E127" s="132">
        <v>749.85</v>
      </c>
      <c r="F127" s="133">
        <v>742.1</v>
      </c>
      <c r="G127" s="133">
        <v>734.9</v>
      </c>
      <c r="H127" s="133">
        <v>727.15</v>
      </c>
      <c r="I127" s="133">
        <v>757.05000000000007</v>
      </c>
      <c r="J127" s="133">
        <v>764.80000000000007</v>
      </c>
      <c r="K127" s="133">
        <v>772.00000000000011</v>
      </c>
      <c r="L127" s="128">
        <v>757.6</v>
      </c>
      <c r="M127" s="128">
        <v>742.65</v>
      </c>
      <c r="N127" s="144">
        <v>1276800</v>
      </c>
      <c r="O127" s="304">
        <v>1.5913430935709738E-2</v>
      </c>
    </row>
    <row r="128" spans="1:15" ht="15">
      <c r="A128" s="127">
        <v>128</v>
      </c>
      <c r="B128" s="530" t="s">
        <v>1877</v>
      </c>
      <c r="C128" s="127" t="s">
        <v>1823</v>
      </c>
      <c r="D128" s="132">
        <v>325.45</v>
      </c>
      <c r="E128" s="132">
        <v>338.01666666666665</v>
      </c>
      <c r="F128" s="133">
        <v>305.73333333333329</v>
      </c>
      <c r="G128" s="133">
        <v>286.01666666666665</v>
      </c>
      <c r="H128" s="133">
        <v>253.73333333333329</v>
      </c>
      <c r="I128" s="133">
        <v>357.73333333333329</v>
      </c>
      <c r="J128" s="133">
        <v>390.01666666666659</v>
      </c>
      <c r="K128" s="133">
        <v>409.73333333333329</v>
      </c>
      <c r="L128" s="128">
        <v>370.3</v>
      </c>
      <c r="M128" s="128">
        <v>318.3</v>
      </c>
      <c r="N128" s="144">
        <v>14840400</v>
      </c>
      <c r="O128" s="304">
        <v>0.13002558479532164</v>
      </c>
    </row>
    <row r="129" spans="1:15" ht="15">
      <c r="A129" s="127">
        <v>129</v>
      </c>
      <c r="B129" s="530" t="s">
        <v>1875</v>
      </c>
      <c r="C129" s="127" t="s">
        <v>130</v>
      </c>
      <c r="D129" s="132">
        <v>124.05</v>
      </c>
      <c r="E129" s="132">
        <v>124.36666666666667</v>
      </c>
      <c r="F129" s="133">
        <v>122.33333333333334</v>
      </c>
      <c r="G129" s="133">
        <v>120.61666666666667</v>
      </c>
      <c r="H129" s="133">
        <v>118.58333333333334</v>
      </c>
      <c r="I129" s="133">
        <v>126.08333333333334</v>
      </c>
      <c r="J129" s="133">
        <v>128.11666666666667</v>
      </c>
      <c r="K129" s="133">
        <v>129.83333333333334</v>
      </c>
      <c r="L129" s="128">
        <v>126.4</v>
      </c>
      <c r="M129" s="128">
        <v>122.65</v>
      </c>
      <c r="N129" s="144">
        <v>26736000</v>
      </c>
      <c r="O129" s="304">
        <v>1.0201768306506461E-2</v>
      </c>
    </row>
    <row r="130" spans="1:15" ht="15">
      <c r="A130" s="127">
        <v>131</v>
      </c>
      <c r="B130" s="530" t="s">
        <v>1883</v>
      </c>
      <c r="C130" s="127" t="s">
        <v>132</v>
      </c>
      <c r="D130" s="132">
        <v>1338.05</v>
      </c>
      <c r="E130" s="132">
        <v>1330.3333333333333</v>
      </c>
      <c r="F130" s="133">
        <v>1319.7666666666664</v>
      </c>
      <c r="G130" s="133">
        <v>1301.4833333333331</v>
      </c>
      <c r="H130" s="133">
        <v>1290.9166666666663</v>
      </c>
      <c r="I130" s="133">
        <v>1348.6166666666666</v>
      </c>
      <c r="J130" s="133">
        <v>1359.1833333333336</v>
      </c>
      <c r="K130" s="133">
        <v>1377.4666666666667</v>
      </c>
      <c r="L130" s="128">
        <v>1340.9</v>
      </c>
      <c r="M130" s="128">
        <v>1312.05</v>
      </c>
      <c r="N130" s="144">
        <v>53521500</v>
      </c>
      <c r="O130" s="304">
        <v>-4.5289686599088623E-3</v>
      </c>
    </row>
    <row r="131" spans="1:15" ht="15">
      <c r="A131" s="127">
        <v>133</v>
      </c>
      <c r="B131" s="530" t="s">
        <v>1888</v>
      </c>
      <c r="C131" s="127" t="s">
        <v>135</v>
      </c>
      <c r="D131" s="132">
        <v>33.549999999999997</v>
      </c>
      <c r="E131" s="132">
        <v>33.033333333333331</v>
      </c>
      <c r="F131" s="133">
        <v>32.266666666666666</v>
      </c>
      <c r="G131" s="133">
        <v>30.983333333333334</v>
      </c>
      <c r="H131" s="133">
        <v>30.216666666666669</v>
      </c>
      <c r="I131" s="133">
        <v>34.316666666666663</v>
      </c>
      <c r="J131" s="133">
        <v>35.083333333333329</v>
      </c>
      <c r="K131" s="133">
        <v>36.36666666666666</v>
      </c>
      <c r="L131" s="128">
        <v>33.799999999999997</v>
      </c>
      <c r="M131" s="128">
        <v>31.75</v>
      </c>
      <c r="N131" s="144">
        <v>79104000</v>
      </c>
      <c r="O131" s="304">
        <v>4.7248894985520498E-3</v>
      </c>
    </row>
    <row r="132" spans="1:15" ht="15">
      <c r="A132" s="127">
        <v>134</v>
      </c>
      <c r="B132" s="530" t="s">
        <v>1877</v>
      </c>
      <c r="C132" s="127" t="s">
        <v>136</v>
      </c>
      <c r="D132" s="132">
        <v>272.85000000000002</v>
      </c>
      <c r="E132" s="132">
        <v>275.98333333333335</v>
      </c>
      <c r="F132" s="133">
        <v>269.16666666666669</v>
      </c>
      <c r="G132" s="133">
        <v>265.48333333333335</v>
      </c>
      <c r="H132" s="133">
        <v>258.66666666666669</v>
      </c>
      <c r="I132" s="133">
        <v>279.66666666666669</v>
      </c>
      <c r="J132" s="133">
        <v>286.48333333333329</v>
      </c>
      <c r="K132" s="133">
        <v>290.16666666666669</v>
      </c>
      <c r="L132" s="128">
        <v>282.8</v>
      </c>
      <c r="M132" s="128">
        <v>272.3</v>
      </c>
      <c r="N132" s="144">
        <v>118647000</v>
      </c>
      <c r="O132" s="304">
        <v>8.060329517199924E-2</v>
      </c>
    </row>
    <row r="133" spans="1:15" ht="15">
      <c r="A133" s="127">
        <v>135</v>
      </c>
      <c r="B133" s="530" t="s">
        <v>1873</v>
      </c>
      <c r="C133" s="127" t="s">
        <v>207</v>
      </c>
      <c r="D133" s="132">
        <v>19045.099999999999</v>
      </c>
      <c r="E133" s="132">
        <v>19107.266666666666</v>
      </c>
      <c r="F133" s="133">
        <v>18903.683333333334</v>
      </c>
      <c r="G133" s="133">
        <v>18762.266666666666</v>
      </c>
      <c r="H133" s="133">
        <v>18558.683333333334</v>
      </c>
      <c r="I133" s="133">
        <v>19248.683333333334</v>
      </c>
      <c r="J133" s="133">
        <v>19452.26666666667</v>
      </c>
      <c r="K133" s="133">
        <v>19593.683333333334</v>
      </c>
      <c r="L133" s="128">
        <v>19310.849999999999</v>
      </c>
      <c r="M133" s="128">
        <v>18965.849999999999</v>
      </c>
      <c r="N133" s="144">
        <v>169800</v>
      </c>
      <c r="O133" s="304">
        <v>6.8188556181440858E-3</v>
      </c>
    </row>
    <row r="134" spans="1:15" ht="15">
      <c r="A134" s="127">
        <v>136</v>
      </c>
      <c r="B134" s="530" t="s">
        <v>1882</v>
      </c>
      <c r="C134" s="127" t="s">
        <v>137</v>
      </c>
      <c r="D134" s="132">
        <v>1522.25</v>
      </c>
      <c r="E134" s="132">
        <v>1513.6333333333332</v>
      </c>
      <c r="F134" s="133">
        <v>1493.7666666666664</v>
      </c>
      <c r="G134" s="133">
        <v>1465.2833333333333</v>
      </c>
      <c r="H134" s="133">
        <v>1445.4166666666665</v>
      </c>
      <c r="I134" s="133">
        <v>1542.1166666666663</v>
      </c>
      <c r="J134" s="133">
        <v>1561.9833333333331</v>
      </c>
      <c r="K134" s="133">
        <v>1590.4666666666662</v>
      </c>
      <c r="L134" s="128">
        <v>1533.5</v>
      </c>
      <c r="M134" s="128">
        <v>1485.15</v>
      </c>
      <c r="N134" s="144">
        <v>1244650</v>
      </c>
      <c r="O134" s="304">
        <v>4.3337943752881511E-2</v>
      </c>
    </row>
    <row r="135" spans="1:15" ht="15">
      <c r="A135" s="127">
        <v>137</v>
      </c>
      <c r="B135" s="530" t="s">
        <v>1872</v>
      </c>
      <c r="C135" s="127" t="s">
        <v>225</v>
      </c>
      <c r="D135" s="132">
        <v>2774.05</v>
      </c>
      <c r="E135" s="132">
        <v>2773.7166666666667</v>
      </c>
      <c r="F135" s="133">
        <v>2751.4333333333334</v>
      </c>
      <c r="G135" s="133">
        <v>2728.8166666666666</v>
      </c>
      <c r="H135" s="133">
        <v>2706.5333333333333</v>
      </c>
      <c r="I135" s="133">
        <v>2796.3333333333335</v>
      </c>
      <c r="J135" s="133">
        <v>2818.6166666666672</v>
      </c>
      <c r="K135" s="133">
        <v>2841.2333333333336</v>
      </c>
      <c r="L135" s="128">
        <v>2796</v>
      </c>
      <c r="M135" s="128">
        <v>2751.1</v>
      </c>
      <c r="N135" s="144">
        <v>888000</v>
      </c>
      <c r="O135" s="304">
        <v>3.3898305084745762E-3</v>
      </c>
    </row>
    <row r="136" spans="1:15" ht="15">
      <c r="A136" s="127">
        <v>138</v>
      </c>
      <c r="B136" s="530" t="s">
        <v>1880</v>
      </c>
      <c r="C136" s="127" t="s">
        <v>138</v>
      </c>
      <c r="D136" s="132">
        <v>1079</v>
      </c>
      <c r="E136" s="132">
        <v>1083.3999999999999</v>
      </c>
      <c r="F136" s="133">
        <v>1058.5999999999997</v>
      </c>
      <c r="G136" s="133">
        <v>1038.1999999999998</v>
      </c>
      <c r="H136" s="133">
        <v>1013.3999999999996</v>
      </c>
      <c r="I136" s="133">
        <v>1103.7999999999997</v>
      </c>
      <c r="J136" s="133">
        <v>1128.5999999999999</v>
      </c>
      <c r="K136" s="133">
        <v>1148.9999999999998</v>
      </c>
      <c r="L136" s="128">
        <v>1108.2</v>
      </c>
      <c r="M136" s="128">
        <v>1063</v>
      </c>
      <c r="N136" s="144">
        <v>4313400</v>
      </c>
      <c r="O136" s="304">
        <v>3.9100684261974585E-3</v>
      </c>
    </row>
    <row r="137" spans="1:15" ht="15">
      <c r="A137" s="127">
        <v>139</v>
      </c>
      <c r="B137" s="530" t="s">
        <v>1876</v>
      </c>
      <c r="C137" s="127" t="s">
        <v>139</v>
      </c>
      <c r="D137" s="132">
        <v>305.39999999999998</v>
      </c>
      <c r="E137" s="132">
        <v>304.53333333333336</v>
      </c>
      <c r="F137" s="133">
        <v>297.2166666666667</v>
      </c>
      <c r="G137" s="133">
        <v>289.03333333333336</v>
      </c>
      <c r="H137" s="133">
        <v>281.7166666666667</v>
      </c>
      <c r="I137" s="133">
        <v>312.7166666666667</v>
      </c>
      <c r="J137" s="133">
        <v>320.03333333333342</v>
      </c>
      <c r="K137" s="133">
        <v>328.2166666666667</v>
      </c>
      <c r="L137" s="128">
        <v>311.85000000000002</v>
      </c>
      <c r="M137" s="128">
        <v>296.35000000000002</v>
      </c>
      <c r="N137" s="144">
        <v>2584800</v>
      </c>
      <c r="O137" s="304">
        <v>-7.6725246463780539E-2</v>
      </c>
    </row>
    <row r="138" spans="1:15" ht="15">
      <c r="A138" s="127">
        <v>140</v>
      </c>
      <c r="B138" s="530" t="s">
        <v>1876</v>
      </c>
      <c r="C138" s="127" t="s">
        <v>140</v>
      </c>
      <c r="D138" s="132">
        <v>392.6</v>
      </c>
      <c r="E138" s="132">
        <v>395.81666666666666</v>
      </c>
      <c r="F138" s="133">
        <v>385.83333333333331</v>
      </c>
      <c r="G138" s="133">
        <v>379.06666666666666</v>
      </c>
      <c r="H138" s="133">
        <v>369.08333333333331</v>
      </c>
      <c r="I138" s="133">
        <v>402.58333333333331</v>
      </c>
      <c r="J138" s="133">
        <v>412.56666666666666</v>
      </c>
      <c r="K138" s="133">
        <v>419.33333333333331</v>
      </c>
      <c r="L138" s="128">
        <v>405.8</v>
      </c>
      <c r="M138" s="128">
        <v>389.05</v>
      </c>
      <c r="N138" s="144">
        <v>58770800</v>
      </c>
      <c r="O138" s="304">
        <v>8.189606370532513E-3</v>
      </c>
    </row>
    <row r="139" spans="1:15" ht="15">
      <c r="A139" s="127">
        <v>141</v>
      </c>
      <c r="B139" s="530" t="s">
        <v>1884</v>
      </c>
      <c r="C139" s="127" t="s">
        <v>141</v>
      </c>
      <c r="D139" s="132">
        <v>473.5</v>
      </c>
      <c r="E139" s="132">
        <v>472.05</v>
      </c>
      <c r="F139" s="133">
        <v>460.45000000000005</v>
      </c>
      <c r="G139" s="133">
        <v>447.40000000000003</v>
      </c>
      <c r="H139" s="133">
        <v>435.80000000000007</v>
      </c>
      <c r="I139" s="133">
        <v>485.1</v>
      </c>
      <c r="J139" s="133">
        <v>496.70000000000005</v>
      </c>
      <c r="K139" s="133">
        <v>509.75</v>
      </c>
      <c r="L139" s="128">
        <v>483.65</v>
      </c>
      <c r="M139" s="128">
        <v>459</v>
      </c>
      <c r="N139" s="144">
        <v>4005000</v>
      </c>
      <c r="O139" s="304">
        <v>-6.228049637087333E-2</v>
      </c>
    </row>
    <row r="140" spans="1:15" ht="15">
      <c r="A140" s="127">
        <v>142</v>
      </c>
      <c r="B140" s="530" t="s">
        <v>3271</v>
      </c>
      <c r="C140" s="127" t="s">
        <v>143</v>
      </c>
      <c r="D140" s="132">
        <v>593.75</v>
      </c>
      <c r="E140" s="132">
        <v>594.11666666666667</v>
      </c>
      <c r="F140" s="133">
        <v>588.23333333333335</v>
      </c>
      <c r="G140" s="133">
        <v>582.7166666666667</v>
      </c>
      <c r="H140" s="133">
        <v>576.83333333333337</v>
      </c>
      <c r="I140" s="133">
        <v>599.63333333333333</v>
      </c>
      <c r="J140" s="133">
        <v>605.51666666666677</v>
      </c>
      <c r="K140" s="133">
        <v>611.0333333333333</v>
      </c>
      <c r="L140" s="128">
        <v>600</v>
      </c>
      <c r="M140" s="128">
        <v>588.6</v>
      </c>
      <c r="N140" s="144">
        <v>2160000</v>
      </c>
      <c r="O140" s="304">
        <v>8.3032490974729242E-2</v>
      </c>
    </row>
    <row r="141" spans="1:15" ht="15">
      <c r="A141" s="127">
        <v>143</v>
      </c>
      <c r="B141" s="530" t="s">
        <v>1887</v>
      </c>
      <c r="C141" s="127" t="s">
        <v>343</v>
      </c>
      <c r="D141" s="132">
        <v>679.25</v>
      </c>
      <c r="E141" s="132">
        <v>680.88333333333333</v>
      </c>
      <c r="F141" s="133">
        <v>671.41666666666663</v>
      </c>
      <c r="G141" s="133">
        <v>663.58333333333326</v>
      </c>
      <c r="H141" s="133">
        <v>654.11666666666656</v>
      </c>
      <c r="I141" s="133">
        <v>688.7166666666667</v>
      </c>
      <c r="J141" s="133">
        <v>698.18333333333339</v>
      </c>
      <c r="K141" s="133">
        <v>706.01666666666677</v>
      </c>
      <c r="L141" s="128">
        <v>690.35</v>
      </c>
      <c r="M141" s="128">
        <v>673.05</v>
      </c>
      <c r="N141" s="144">
        <v>1895400</v>
      </c>
      <c r="O141" s="304">
        <v>3.4942820838627701E-3</v>
      </c>
    </row>
    <row r="142" spans="1:15" ht="15">
      <c r="A142" s="127">
        <v>144</v>
      </c>
      <c r="B142" s="530" t="s">
        <v>1879</v>
      </c>
      <c r="C142" s="127" t="s">
        <v>145</v>
      </c>
      <c r="D142" s="132">
        <v>278.25</v>
      </c>
      <c r="E142" s="132">
        <v>279.5</v>
      </c>
      <c r="F142" s="133">
        <v>276.05</v>
      </c>
      <c r="G142" s="133">
        <v>273.85000000000002</v>
      </c>
      <c r="H142" s="133">
        <v>270.40000000000003</v>
      </c>
      <c r="I142" s="133">
        <v>281.7</v>
      </c>
      <c r="J142" s="133">
        <v>285.15000000000003</v>
      </c>
      <c r="K142" s="133">
        <v>287.34999999999997</v>
      </c>
      <c r="L142" s="128">
        <v>282.95</v>
      </c>
      <c r="M142" s="128">
        <v>277.3</v>
      </c>
      <c r="N142" s="144">
        <v>8051400</v>
      </c>
      <c r="O142" s="304">
        <v>3.3647375504710633E-3</v>
      </c>
    </row>
    <row r="143" spans="1:15" ht="15">
      <c r="A143" s="127">
        <v>145</v>
      </c>
      <c r="B143" s="530" t="s">
        <v>1878</v>
      </c>
      <c r="C143" s="127" t="s">
        <v>146</v>
      </c>
      <c r="D143" s="132">
        <v>118.15</v>
      </c>
      <c r="E143" s="132">
        <v>118.88333333333333</v>
      </c>
      <c r="F143" s="133">
        <v>116.26666666666665</v>
      </c>
      <c r="G143" s="133">
        <v>114.38333333333333</v>
      </c>
      <c r="H143" s="133">
        <v>111.76666666666665</v>
      </c>
      <c r="I143" s="133">
        <v>120.76666666666665</v>
      </c>
      <c r="J143" s="133">
        <v>123.38333333333333</v>
      </c>
      <c r="K143" s="133">
        <v>125.26666666666665</v>
      </c>
      <c r="L143" s="128">
        <v>121.5</v>
      </c>
      <c r="M143" s="128">
        <v>117</v>
      </c>
      <c r="N143" s="144">
        <v>68589000</v>
      </c>
      <c r="O143" s="304">
        <v>1.7625851248497797E-2</v>
      </c>
    </row>
    <row r="144" spans="1:15" ht="15">
      <c r="A144" s="127">
        <v>146</v>
      </c>
      <c r="B144" s="530" t="s">
        <v>1878</v>
      </c>
      <c r="C144" s="127" t="s">
        <v>147</v>
      </c>
      <c r="D144" s="132">
        <v>53.6</v>
      </c>
      <c r="E144" s="132">
        <v>53.933333333333337</v>
      </c>
      <c r="F144" s="133">
        <v>52.566666666666677</v>
      </c>
      <c r="G144" s="133">
        <v>51.533333333333339</v>
      </c>
      <c r="H144" s="133">
        <v>50.166666666666679</v>
      </c>
      <c r="I144" s="133">
        <v>54.966666666666676</v>
      </c>
      <c r="J144" s="133">
        <v>56.333333333333336</v>
      </c>
      <c r="K144" s="133">
        <v>57.366666666666674</v>
      </c>
      <c r="L144" s="128">
        <v>55.3</v>
      </c>
      <c r="M144" s="128">
        <v>52.9</v>
      </c>
      <c r="N144" s="144">
        <v>36096000</v>
      </c>
      <c r="O144" s="304">
        <v>1.7419245729748012E-2</v>
      </c>
    </row>
    <row r="145" spans="1:15" ht="15">
      <c r="A145" s="127">
        <v>147</v>
      </c>
      <c r="B145" s="530" t="s">
        <v>1875</v>
      </c>
      <c r="C145" s="127" t="s">
        <v>148</v>
      </c>
      <c r="D145" s="132">
        <v>62.95</v>
      </c>
      <c r="E145" s="132">
        <v>62.516666666666673</v>
      </c>
      <c r="F145" s="133">
        <v>61.783333333333346</v>
      </c>
      <c r="G145" s="133">
        <v>60.616666666666674</v>
      </c>
      <c r="H145" s="133">
        <v>59.883333333333347</v>
      </c>
      <c r="I145" s="133">
        <v>63.683333333333344</v>
      </c>
      <c r="J145" s="133">
        <v>64.416666666666686</v>
      </c>
      <c r="K145" s="133">
        <v>65.583333333333343</v>
      </c>
      <c r="L145" s="128">
        <v>63.25</v>
      </c>
      <c r="M145" s="128">
        <v>61.35</v>
      </c>
      <c r="N145" s="144">
        <v>38475000</v>
      </c>
      <c r="O145" s="304">
        <v>2.5797373358348967E-3</v>
      </c>
    </row>
    <row r="146" spans="1:15" ht="15">
      <c r="A146" s="127">
        <v>148</v>
      </c>
      <c r="B146" s="530" t="s">
        <v>1888</v>
      </c>
      <c r="C146" s="127" t="s">
        <v>149</v>
      </c>
      <c r="D146" s="132">
        <v>360.95</v>
      </c>
      <c r="E146" s="132">
        <v>356.7833333333333</v>
      </c>
      <c r="F146" s="133">
        <v>350.56666666666661</v>
      </c>
      <c r="G146" s="133">
        <v>340.18333333333328</v>
      </c>
      <c r="H146" s="133">
        <v>333.96666666666658</v>
      </c>
      <c r="I146" s="133">
        <v>367.16666666666663</v>
      </c>
      <c r="J146" s="133">
        <v>373.38333333333333</v>
      </c>
      <c r="K146" s="133">
        <v>383.76666666666665</v>
      </c>
      <c r="L146" s="128">
        <v>363</v>
      </c>
      <c r="M146" s="128">
        <v>346.4</v>
      </c>
      <c r="N146" s="144">
        <v>29105352</v>
      </c>
      <c r="O146" s="304">
        <v>-2.6612731530764318E-2</v>
      </c>
    </row>
    <row r="147" spans="1:15" ht="15">
      <c r="A147" s="127">
        <v>149</v>
      </c>
      <c r="B147" s="530" t="s">
        <v>1887</v>
      </c>
      <c r="C147" s="127" t="s">
        <v>150</v>
      </c>
      <c r="D147" s="132">
        <v>2102.5500000000002</v>
      </c>
      <c r="E147" s="132">
        <v>2092.9333333333338</v>
      </c>
      <c r="F147" s="133">
        <v>2078.2166666666676</v>
      </c>
      <c r="G147" s="133">
        <v>2053.8833333333337</v>
      </c>
      <c r="H147" s="133">
        <v>2039.1666666666674</v>
      </c>
      <c r="I147" s="133">
        <v>2117.2666666666678</v>
      </c>
      <c r="J147" s="133">
        <v>2131.983333333334</v>
      </c>
      <c r="K147" s="133">
        <v>2156.316666666668</v>
      </c>
      <c r="L147" s="128">
        <v>2107.65</v>
      </c>
      <c r="M147" s="128">
        <v>2068.6</v>
      </c>
      <c r="N147" s="144">
        <v>18295500</v>
      </c>
      <c r="O147" s="304">
        <v>-6.5432232841007819E-3</v>
      </c>
    </row>
    <row r="148" spans="1:15" ht="15">
      <c r="A148" s="127">
        <v>150</v>
      </c>
      <c r="B148" s="530" t="s">
        <v>1887</v>
      </c>
      <c r="C148" s="127" t="s">
        <v>151</v>
      </c>
      <c r="D148" s="132">
        <v>718.95</v>
      </c>
      <c r="E148" s="132">
        <v>712.6</v>
      </c>
      <c r="F148" s="133">
        <v>704.80000000000007</v>
      </c>
      <c r="G148" s="133">
        <v>690.65000000000009</v>
      </c>
      <c r="H148" s="133">
        <v>682.85000000000014</v>
      </c>
      <c r="I148" s="133">
        <v>726.75</v>
      </c>
      <c r="J148" s="133">
        <v>734.55</v>
      </c>
      <c r="K148" s="133">
        <v>748.69999999999993</v>
      </c>
      <c r="L148" s="128">
        <v>720.4</v>
      </c>
      <c r="M148" s="128">
        <v>698.45</v>
      </c>
      <c r="N148" s="144">
        <v>14838000</v>
      </c>
      <c r="O148" s="304">
        <v>2.0551337074942225E-2</v>
      </c>
    </row>
    <row r="149" spans="1:15" ht="15">
      <c r="A149" s="127">
        <v>151</v>
      </c>
      <c r="B149" s="530" t="s">
        <v>1879</v>
      </c>
      <c r="C149" s="127" t="s">
        <v>152</v>
      </c>
      <c r="D149" s="132">
        <v>1282.95</v>
      </c>
      <c r="E149" s="132">
        <v>1287.7666666666667</v>
      </c>
      <c r="F149" s="133">
        <v>1271.2833333333333</v>
      </c>
      <c r="G149" s="133">
        <v>1259.6166666666666</v>
      </c>
      <c r="H149" s="133">
        <v>1243.1333333333332</v>
      </c>
      <c r="I149" s="133">
        <v>1299.4333333333334</v>
      </c>
      <c r="J149" s="133">
        <v>1315.9166666666665</v>
      </c>
      <c r="K149" s="133">
        <v>1327.5833333333335</v>
      </c>
      <c r="L149" s="128">
        <v>1304.25</v>
      </c>
      <c r="M149" s="128">
        <v>1276.0999999999999</v>
      </c>
      <c r="N149" s="144">
        <v>9102000</v>
      </c>
      <c r="O149" s="304">
        <v>7.2463768115942032E-2</v>
      </c>
    </row>
    <row r="150" spans="1:15" ht="15">
      <c r="A150" s="127">
        <v>152</v>
      </c>
      <c r="B150" s="530" t="s">
        <v>1876</v>
      </c>
      <c r="C150" s="127" t="s">
        <v>211</v>
      </c>
      <c r="D150" s="132">
        <v>1670.6</v>
      </c>
      <c r="E150" s="132">
        <v>1672.4333333333334</v>
      </c>
      <c r="F150" s="133">
        <v>1650.2166666666667</v>
      </c>
      <c r="G150" s="133">
        <v>1629.8333333333333</v>
      </c>
      <c r="H150" s="133">
        <v>1607.6166666666666</v>
      </c>
      <c r="I150" s="133">
        <v>1692.8166666666668</v>
      </c>
      <c r="J150" s="133">
        <v>1715.0333333333335</v>
      </c>
      <c r="K150" s="133">
        <v>1735.416666666667</v>
      </c>
      <c r="L150" s="128">
        <v>1694.65</v>
      </c>
      <c r="M150" s="128">
        <v>1652.05</v>
      </c>
      <c r="N150" s="144">
        <v>359000</v>
      </c>
      <c r="O150" s="304">
        <v>7.646176911544228E-2</v>
      </c>
    </row>
    <row r="151" spans="1:15" ht="15">
      <c r="A151" s="127">
        <v>153</v>
      </c>
      <c r="B151" s="530" t="s">
        <v>1875</v>
      </c>
      <c r="C151" s="127" t="s">
        <v>212</v>
      </c>
      <c r="D151" s="132">
        <v>288.89999999999998</v>
      </c>
      <c r="E151" s="132">
        <v>290.13333333333338</v>
      </c>
      <c r="F151" s="133">
        <v>286.46666666666675</v>
      </c>
      <c r="G151" s="133">
        <v>284.03333333333336</v>
      </c>
      <c r="H151" s="133">
        <v>280.36666666666673</v>
      </c>
      <c r="I151" s="133">
        <v>292.56666666666678</v>
      </c>
      <c r="J151" s="133">
        <v>296.23333333333341</v>
      </c>
      <c r="K151" s="133">
        <v>298.6666666666668</v>
      </c>
      <c r="L151" s="128">
        <v>293.8</v>
      </c>
      <c r="M151" s="128">
        <v>287.7</v>
      </c>
      <c r="N151" s="144">
        <v>3954000</v>
      </c>
      <c r="O151" s="304">
        <v>-1.8615040953090096E-2</v>
      </c>
    </row>
    <row r="152" spans="1:15" ht="15">
      <c r="A152" s="127">
        <v>154</v>
      </c>
      <c r="B152" s="530" t="s">
        <v>1878</v>
      </c>
      <c r="C152" s="127" t="s">
        <v>153</v>
      </c>
      <c r="D152" s="132">
        <v>408.05</v>
      </c>
      <c r="E152" s="132">
        <v>404.64999999999992</v>
      </c>
      <c r="F152" s="133">
        <v>397.79999999999984</v>
      </c>
      <c r="G152" s="133">
        <v>387.5499999999999</v>
      </c>
      <c r="H152" s="133">
        <v>380.69999999999982</v>
      </c>
      <c r="I152" s="133">
        <v>414.89999999999986</v>
      </c>
      <c r="J152" s="133">
        <v>421.74999999999989</v>
      </c>
      <c r="K152" s="133">
        <v>431.99999999999989</v>
      </c>
      <c r="L152" s="128">
        <v>411.5</v>
      </c>
      <c r="M152" s="128">
        <v>394.4</v>
      </c>
      <c r="N152" s="144">
        <v>6972900</v>
      </c>
      <c r="O152" s="304">
        <v>5.2290836653386456E-2</v>
      </c>
    </row>
    <row r="153" spans="1:15" ht="15">
      <c r="A153" s="127">
        <v>155</v>
      </c>
      <c r="B153" s="530" t="s">
        <v>1879</v>
      </c>
      <c r="C153" s="127" t="s">
        <v>154</v>
      </c>
      <c r="D153" s="132">
        <v>1358.15</v>
      </c>
      <c r="E153" s="132">
        <v>1359.3666666666668</v>
      </c>
      <c r="F153" s="133">
        <v>1349.7833333333335</v>
      </c>
      <c r="G153" s="133">
        <v>1341.4166666666667</v>
      </c>
      <c r="H153" s="133">
        <v>1331.8333333333335</v>
      </c>
      <c r="I153" s="133">
        <v>1367.7333333333336</v>
      </c>
      <c r="J153" s="133">
        <v>1377.3166666666666</v>
      </c>
      <c r="K153" s="133">
        <v>1385.6833333333336</v>
      </c>
      <c r="L153" s="128">
        <v>1368.95</v>
      </c>
      <c r="M153" s="128">
        <v>1351</v>
      </c>
      <c r="N153" s="144">
        <v>1467900</v>
      </c>
      <c r="O153" s="304">
        <v>3.0973451327433628E-2</v>
      </c>
    </row>
    <row r="154" spans="1:15" ht="15">
      <c r="A154" s="127">
        <v>156</v>
      </c>
      <c r="B154" s="530" t="s">
        <v>1880</v>
      </c>
      <c r="C154" s="127" t="s">
        <v>1652</v>
      </c>
      <c r="D154" s="132">
        <v>315.89999999999998</v>
      </c>
      <c r="E154" s="132">
        <v>313.75</v>
      </c>
      <c r="F154" s="133">
        <v>309.35000000000002</v>
      </c>
      <c r="G154" s="133">
        <v>302.8</v>
      </c>
      <c r="H154" s="133">
        <v>298.40000000000003</v>
      </c>
      <c r="I154" s="133">
        <v>320.3</v>
      </c>
      <c r="J154" s="133">
        <v>324.7</v>
      </c>
      <c r="K154" s="133">
        <v>331.25</v>
      </c>
      <c r="L154" s="128">
        <v>318.14999999999998</v>
      </c>
      <c r="M154" s="128">
        <v>307.2</v>
      </c>
      <c r="N154" s="144">
        <v>7260800</v>
      </c>
      <c r="O154" s="304">
        <v>-1.5401540154015402E-3</v>
      </c>
    </row>
    <row r="155" spans="1:15" ht="15">
      <c r="A155" s="127">
        <v>157</v>
      </c>
      <c r="B155" s="530" t="s">
        <v>1873</v>
      </c>
      <c r="C155" s="127" t="s">
        <v>156</v>
      </c>
      <c r="D155" s="132">
        <v>4358.95</v>
      </c>
      <c r="E155" s="132">
        <v>4356.6833333333334</v>
      </c>
      <c r="F155" s="133">
        <v>4309.5166666666664</v>
      </c>
      <c r="G155" s="133">
        <v>4260.083333333333</v>
      </c>
      <c r="H155" s="133">
        <v>4212.9166666666661</v>
      </c>
      <c r="I155" s="133">
        <v>4406.1166666666668</v>
      </c>
      <c r="J155" s="133">
        <v>4453.2833333333328</v>
      </c>
      <c r="K155" s="133">
        <v>4502.7166666666672</v>
      </c>
      <c r="L155" s="128">
        <v>4403.8500000000004</v>
      </c>
      <c r="M155" s="128">
        <v>4307.25</v>
      </c>
      <c r="N155" s="144">
        <v>2534400</v>
      </c>
      <c r="O155" s="304">
        <v>6.1934254406860413E-3</v>
      </c>
    </row>
    <row r="156" spans="1:15" ht="15">
      <c r="A156" s="127">
        <v>158</v>
      </c>
      <c r="B156" s="530" t="s">
        <v>1877</v>
      </c>
      <c r="C156" s="127" t="s">
        <v>157</v>
      </c>
      <c r="D156" s="132">
        <v>53</v>
      </c>
      <c r="E156" s="132">
        <v>53.783333333333339</v>
      </c>
      <c r="F156" s="133">
        <v>51.416666666666679</v>
      </c>
      <c r="G156" s="133">
        <v>49.833333333333343</v>
      </c>
      <c r="H156" s="133">
        <v>47.466666666666683</v>
      </c>
      <c r="I156" s="133">
        <v>55.366666666666674</v>
      </c>
      <c r="J156" s="133">
        <v>57.733333333333334</v>
      </c>
      <c r="K156" s="133">
        <v>59.31666666666667</v>
      </c>
      <c r="L156" s="128">
        <v>56.15</v>
      </c>
      <c r="M156" s="128">
        <v>52.2</v>
      </c>
      <c r="N156" s="144">
        <v>32396000</v>
      </c>
      <c r="O156" s="304">
        <v>2.8673038452989554E-2</v>
      </c>
    </row>
    <row r="157" spans="1:15" ht="15">
      <c r="A157" s="127">
        <v>159</v>
      </c>
      <c r="B157" s="530" t="s">
        <v>3271</v>
      </c>
      <c r="C157" s="127" t="s">
        <v>158</v>
      </c>
      <c r="D157" s="132">
        <v>606</v>
      </c>
      <c r="E157" s="132">
        <v>598.43333333333328</v>
      </c>
      <c r="F157" s="133">
        <v>587.86666666666656</v>
      </c>
      <c r="G157" s="133">
        <v>569.73333333333323</v>
      </c>
      <c r="H157" s="133">
        <v>559.16666666666652</v>
      </c>
      <c r="I157" s="133">
        <v>616.56666666666661</v>
      </c>
      <c r="J157" s="133">
        <v>627.13333333333344</v>
      </c>
      <c r="K157" s="133">
        <v>645.26666666666665</v>
      </c>
      <c r="L157" s="128">
        <v>609</v>
      </c>
      <c r="M157" s="128">
        <v>580.29999999999995</v>
      </c>
      <c r="N157" s="144">
        <v>14887800</v>
      </c>
      <c r="O157" s="304">
        <v>1.9160865011397941E-2</v>
      </c>
    </row>
    <row r="158" spans="1:15" ht="15">
      <c r="A158" s="127">
        <v>160</v>
      </c>
      <c r="B158" s="530" t="s">
        <v>1888</v>
      </c>
      <c r="C158" s="127" t="s">
        <v>223</v>
      </c>
      <c r="D158" s="132">
        <v>155.1</v>
      </c>
      <c r="E158" s="132">
        <v>154.63333333333333</v>
      </c>
      <c r="F158" s="133">
        <v>152.41666666666666</v>
      </c>
      <c r="G158" s="133">
        <v>149.73333333333332</v>
      </c>
      <c r="H158" s="133">
        <v>147.51666666666665</v>
      </c>
      <c r="I158" s="133">
        <v>157.31666666666666</v>
      </c>
      <c r="J158" s="133">
        <v>159.53333333333336</v>
      </c>
      <c r="K158" s="133">
        <v>162.21666666666667</v>
      </c>
      <c r="L158" s="128">
        <v>156.85</v>
      </c>
      <c r="M158" s="128">
        <v>151.94999999999999</v>
      </c>
      <c r="N158" s="144">
        <v>50139000</v>
      </c>
      <c r="O158" s="304">
        <v>2.5193449703077202E-3</v>
      </c>
    </row>
    <row r="159" spans="1:15" ht="15">
      <c r="A159" s="127">
        <v>161</v>
      </c>
      <c r="B159" s="530" t="s">
        <v>1882</v>
      </c>
      <c r="C159" s="127" t="s">
        <v>159</v>
      </c>
      <c r="D159" s="132">
        <v>684.2</v>
      </c>
      <c r="E159" s="132">
        <v>681.7833333333333</v>
      </c>
      <c r="F159" s="133">
        <v>676.76666666666665</v>
      </c>
      <c r="G159" s="133">
        <v>669.33333333333337</v>
      </c>
      <c r="H159" s="133">
        <v>664.31666666666672</v>
      </c>
      <c r="I159" s="133">
        <v>689.21666666666658</v>
      </c>
      <c r="J159" s="133">
        <v>694.23333333333323</v>
      </c>
      <c r="K159" s="133">
        <v>701.66666666666652</v>
      </c>
      <c r="L159" s="128">
        <v>686.8</v>
      </c>
      <c r="M159" s="128">
        <v>674.35</v>
      </c>
      <c r="N159" s="144">
        <v>1729000</v>
      </c>
      <c r="O159" s="304">
        <v>-2.3081361800346219E-3</v>
      </c>
    </row>
    <row r="160" spans="1:15" ht="15">
      <c r="A160" s="127">
        <v>162</v>
      </c>
      <c r="B160" s="530" t="s">
        <v>1887</v>
      </c>
      <c r="C160" s="127" t="s">
        <v>160</v>
      </c>
      <c r="D160" s="132">
        <v>240.95</v>
      </c>
      <c r="E160" s="132">
        <v>240</v>
      </c>
      <c r="F160" s="133">
        <v>238.15</v>
      </c>
      <c r="G160" s="133">
        <v>235.35</v>
      </c>
      <c r="H160" s="133">
        <v>233.5</v>
      </c>
      <c r="I160" s="133">
        <v>242.8</v>
      </c>
      <c r="J160" s="133">
        <v>244.65000000000003</v>
      </c>
      <c r="K160" s="133">
        <v>247.45000000000002</v>
      </c>
      <c r="L160" s="128">
        <v>241.85</v>
      </c>
      <c r="M160" s="128">
        <v>237.2</v>
      </c>
      <c r="N160" s="144">
        <v>28803200</v>
      </c>
      <c r="O160" s="304">
        <v>-1.0226522982186056E-2</v>
      </c>
    </row>
    <row r="161" spans="1:15" ht="15">
      <c r="A161" s="127">
        <v>163</v>
      </c>
      <c r="B161" s="530" t="s">
        <v>1877</v>
      </c>
      <c r="C161" s="127" t="s">
        <v>162</v>
      </c>
      <c r="D161" s="132">
        <v>41.6</v>
      </c>
      <c r="E161" s="132">
        <v>44.050000000000004</v>
      </c>
      <c r="F161" s="133">
        <v>38.70000000000001</v>
      </c>
      <c r="G161" s="133">
        <v>35.800000000000004</v>
      </c>
      <c r="H161" s="133">
        <v>30.45000000000001</v>
      </c>
      <c r="I161" s="133">
        <v>46.95000000000001</v>
      </c>
      <c r="J161" s="133">
        <v>52.300000000000004</v>
      </c>
      <c r="K161" s="133">
        <v>55.20000000000001</v>
      </c>
      <c r="L161" s="128">
        <v>49.4</v>
      </c>
      <c r="M161" s="128">
        <v>41.15</v>
      </c>
      <c r="N161" s="144">
        <v>169162400</v>
      </c>
      <c r="O161" s="304">
        <v>3.2342950740437415E-2</v>
      </c>
    </row>
    <row r="162" spans="1:15" ht="15">
      <c r="A162" s="127">
        <v>164</v>
      </c>
      <c r="B162" s="530" t="s">
        <v>1884</v>
      </c>
      <c r="C162" s="127" t="s">
        <v>163</v>
      </c>
      <c r="D162" s="132">
        <v>266.95</v>
      </c>
      <c r="E162" s="132">
        <v>265.51666666666665</v>
      </c>
      <c r="F162" s="133">
        <v>254.43333333333328</v>
      </c>
      <c r="G162" s="133">
        <v>241.91666666666663</v>
      </c>
      <c r="H162" s="133">
        <v>230.83333333333326</v>
      </c>
      <c r="I162" s="133">
        <v>278.0333333333333</v>
      </c>
      <c r="J162" s="133">
        <v>289.11666666666667</v>
      </c>
      <c r="K162" s="133">
        <v>301.63333333333333</v>
      </c>
      <c r="L162" s="128">
        <v>276.60000000000002</v>
      </c>
      <c r="M162" s="128">
        <v>253</v>
      </c>
      <c r="N162" s="144">
        <v>30399200</v>
      </c>
      <c r="O162" s="304">
        <v>-7.642481930565978E-2</v>
      </c>
    </row>
    <row r="163" spans="1:15" ht="15">
      <c r="A163" s="127"/>
      <c r="C163" s="127"/>
      <c r="D163" s="132"/>
      <c r="E163" s="132"/>
      <c r="F163" s="133"/>
      <c r="G163" s="133"/>
      <c r="H163" s="133"/>
      <c r="I163" s="133"/>
      <c r="J163" s="133"/>
      <c r="K163" s="133"/>
      <c r="L163" s="128"/>
      <c r="M163" s="128"/>
      <c r="N163" s="144"/>
      <c r="O163" s="304"/>
    </row>
    <row r="164" spans="1:15" ht="15">
      <c r="A164" s="127"/>
      <c r="C164" s="127"/>
      <c r="D164" s="132"/>
      <c r="E164" s="132"/>
      <c r="F164" s="133"/>
      <c r="G164" s="133"/>
      <c r="H164" s="133"/>
      <c r="I164" s="133"/>
      <c r="J164" s="133"/>
      <c r="K164" s="133"/>
      <c r="L164" s="128"/>
      <c r="M164" s="128"/>
      <c r="N164" s="144"/>
      <c r="O164" s="304"/>
    </row>
    <row r="165" spans="1:15" ht="15">
      <c r="A165" s="127"/>
      <c r="C165" s="127"/>
      <c r="D165" s="132"/>
      <c r="E165" s="132"/>
      <c r="F165" s="133"/>
      <c r="G165" s="133"/>
      <c r="H165" s="133"/>
      <c r="I165" s="133"/>
      <c r="J165" s="133"/>
      <c r="K165" s="133"/>
      <c r="L165" s="128"/>
      <c r="M165" s="128"/>
      <c r="N165" s="144"/>
      <c r="O165" s="304"/>
    </row>
    <row r="166" spans="1:15" ht="15">
      <c r="A166" s="127"/>
      <c r="C166" s="127"/>
      <c r="D166" s="132"/>
      <c r="E166" s="132"/>
      <c r="F166" s="133"/>
      <c r="G166" s="133"/>
      <c r="H166" s="133"/>
      <c r="I166" s="133"/>
      <c r="J166" s="133"/>
      <c r="K166" s="133"/>
      <c r="L166" s="128"/>
      <c r="M166" s="128"/>
      <c r="N166" s="144"/>
      <c r="O166" s="304"/>
    </row>
    <row r="167" spans="1:15">
      <c r="A167" s="127"/>
      <c r="C167" s="146"/>
      <c r="D167" s="165"/>
      <c r="E167" s="165"/>
      <c r="F167" s="166"/>
      <c r="G167" s="166"/>
      <c r="H167" s="166"/>
      <c r="I167" s="166"/>
      <c r="J167" s="166"/>
      <c r="K167" s="166"/>
      <c r="L167" s="167"/>
      <c r="M167" s="167"/>
    </row>
    <row r="168" spans="1:15">
      <c r="A168" s="127"/>
      <c r="C168" s="26"/>
      <c r="D168" s="27"/>
      <c r="E168" s="27"/>
      <c r="F168" s="28"/>
      <c r="G168" s="28"/>
      <c r="H168" s="28"/>
      <c r="I168" s="28"/>
      <c r="J168" s="28"/>
      <c r="K168" s="28"/>
      <c r="L168" s="28"/>
      <c r="M168" s="28"/>
    </row>
    <row r="169" spans="1:15">
      <c r="A169" s="127"/>
      <c r="B169" s="26"/>
      <c r="C169" s="26"/>
      <c r="D169" s="27"/>
      <c r="E169" s="27"/>
      <c r="F169" s="28"/>
      <c r="G169" s="28"/>
      <c r="H169" s="28"/>
      <c r="I169" s="28"/>
      <c r="J169" s="28"/>
      <c r="K169" s="28"/>
      <c r="L169" s="28"/>
      <c r="M169" s="28"/>
    </row>
    <row r="170" spans="1:15">
      <c r="A170" s="146"/>
      <c r="B170" s="26"/>
      <c r="C170" s="26"/>
      <c r="D170" s="27"/>
      <c r="E170" s="27"/>
      <c r="F170" s="28"/>
      <c r="G170" s="28"/>
      <c r="H170" s="28"/>
      <c r="I170" s="28"/>
      <c r="J170" s="28"/>
      <c r="K170" s="28"/>
      <c r="L170" s="28"/>
      <c r="M170" s="28"/>
    </row>
    <row r="171" spans="1:15">
      <c r="A171" s="146"/>
      <c r="B171" s="26"/>
      <c r="C171" s="26"/>
      <c r="D171" s="27"/>
      <c r="E171" s="27"/>
      <c r="F171" s="28"/>
      <c r="G171" s="28"/>
      <c r="H171" s="28"/>
      <c r="I171" s="28"/>
      <c r="J171" s="28"/>
      <c r="K171" s="28"/>
      <c r="L171" s="28"/>
      <c r="M171" s="28"/>
    </row>
    <row r="172" spans="1:15">
      <c r="B172" s="26"/>
      <c r="C172" s="26"/>
      <c r="D172" s="27"/>
      <c r="E172" s="27"/>
      <c r="F172" s="28"/>
      <c r="G172" s="28"/>
      <c r="H172" s="28"/>
      <c r="I172" s="28"/>
      <c r="J172" s="28"/>
      <c r="K172" s="28"/>
      <c r="L172" s="28"/>
      <c r="M172" s="28"/>
    </row>
    <row r="173" spans="1:15">
      <c r="B173" s="26"/>
    </row>
    <row r="174" spans="1:15">
      <c r="C174" s="27"/>
      <c r="D174" s="27"/>
      <c r="E174" s="27"/>
      <c r="F174" s="28"/>
      <c r="G174" s="28"/>
      <c r="H174" s="28"/>
      <c r="I174" s="28"/>
      <c r="J174" s="28"/>
      <c r="K174" s="28"/>
      <c r="L174" s="28"/>
      <c r="M174" s="28"/>
    </row>
    <row r="175" spans="1:15">
      <c r="B175" s="21"/>
      <c r="C175" s="27"/>
      <c r="D175" s="27"/>
      <c r="E175" s="27"/>
      <c r="F175" s="28"/>
      <c r="G175" s="28"/>
      <c r="H175" s="28"/>
      <c r="I175" s="28"/>
      <c r="J175" s="28"/>
      <c r="K175" s="28"/>
      <c r="L175" s="28"/>
      <c r="M175" s="28"/>
    </row>
    <row r="176" spans="1:15">
      <c r="B176" s="29"/>
      <c r="C176" s="27"/>
      <c r="D176" s="27"/>
      <c r="E176" s="27"/>
      <c r="F176" s="28"/>
      <c r="G176" s="28"/>
      <c r="H176" s="28"/>
      <c r="I176" s="28"/>
      <c r="J176" s="28"/>
      <c r="K176" s="28"/>
      <c r="L176" s="28"/>
      <c r="M176" s="28"/>
    </row>
    <row r="177" spans="1:13">
      <c r="B177" s="29"/>
      <c r="C177" s="27"/>
      <c r="D177" s="27"/>
      <c r="E177" s="27"/>
      <c r="F177" s="28"/>
      <c r="G177" s="28"/>
      <c r="H177" s="28"/>
      <c r="I177" s="28"/>
      <c r="J177" s="28"/>
      <c r="K177" s="28"/>
      <c r="L177" s="28"/>
      <c r="M177" s="28"/>
    </row>
    <row r="178" spans="1:13">
      <c r="A178" s="26" t="s">
        <v>164</v>
      </c>
      <c r="B178" s="29"/>
      <c r="C178" s="27"/>
      <c r="D178" s="27"/>
      <c r="E178" s="27"/>
      <c r="F178" s="28"/>
      <c r="G178" s="28"/>
      <c r="H178" s="28"/>
      <c r="I178" s="28"/>
      <c r="J178" s="28"/>
      <c r="K178" s="28"/>
      <c r="L178" s="28"/>
      <c r="M178" s="28"/>
    </row>
    <row r="179" spans="1:13">
      <c r="A179" s="26" t="s">
        <v>165</v>
      </c>
      <c r="B179" s="30"/>
      <c r="C179" s="27"/>
      <c r="D179" s="27"/>
      <c r="E179" s="27"/>
      <c r="F179" s="28"/>
      <c r="G179" s="28"/>
      <c r="H179" s="28"/>
      <c r="I179" s="28"/>
      <c r="J179" s="28"/>
      <c r="K179" s="28"/>
      <c r="L179" s="28"/>
      <c r="M179" s="28"/>
    </row>
    <row r="180" spans="1:13">
      <c r="A180" s="26" t="s">
        <v>166</v>
      </c>
      <c r="B180" s="30"/>
      <c r="D180" s="29"/>
      <c r="E180" s="29"/>
      <c r="F180" s="25"/>
      <c r="G180" s="25"/>
      <c r="H180" s="28"/>
      <c r="I180" s="25"/>
      <c r="J180" s="25"/>
      <c r="K180" s="25"/>
      <c r="L180" s="25"/>
      <c r="M180" s="25"/>
    </row>
    <row r="181" spans="1:13">
      <c r="A181" s="26" t="s">
        <v>167</v>
      </c>
      <c r="B181" s="30"/>
      <c r="D181" s="29"/>
      <c r="E181" s="29"/>
      <c r="F181" s="25"/>
      <c r="G181" s="25"/>
      <c r="H181" s="25"/>
      <c r="I181" s="25"/>
      <c r="J181" s="25"/>
      <c r="K181" s="25"/>
      <c r="L181" s="25"/>
      <c r="M181" s="25"/>
    </row>
    <row r="182" spans="1:13">
      <c r="A182" s="26" t="s">
        <v>168</v>
      </c>
      <c r="B182" s="30"/>
      <c r="D182" s="30"/>
      <c r="E182" s="30"/>
      <c r="F182" s="25"/>
      <c r="G182" s="25"/>
      <c r="H182" s="25"/>
      <c r="I182" s="25"/>
      <c r="J182" s="25"/>
      <c r="K182" s="25"/>
      <c r="L182" s="25"/>
      <c r="M182" s="25"/>
    </row>
    <row r="183" spans="1:13">
      <c r="B183" s="30"/>
      <c r="D183" s="30"/>
      <c r="E183" s="30"/>
      <c r="F183" s="25"/>
      <c r="G183" s="25"/>
      <c r="H183" s="25"/>
      <c r="I183" s="25"/>
      <c r="J183" s="25"/>
      <c r="K183" s="25"/>
      <c r="L183" s="25"/>
      <c r="M183" s="25"/>
    </row>
    <row r="184" spans="1:13">
      <c r="A184" s="21" t="s">
        <v>169</v>
      </c>
      <c r="B184" s="30"/>
      <c r="D184" s="30"/>
      <c r="E184" s="30"/>
      <c r="F184" s="25"/>
      <c r="G184" s="25"/>
      <c r="H184" s="25"/>
      <c r="I184" s="25"/>
      <c r="J184" s="25"/>
      <c r="K184" s="25"/>
      <c r="L184" s="25"/>
      <c r="M184" s="25"/>
    </row>
    <row r="185" spans="1:13">
      <c r="A185" s="29" t="s">
        <v>170</v>
      </c>
      <c r="D185" s="30"/>
      <c r="E185" s="30"/>
      <c r="F185" s="25"/>
      <c r="G185" s="25"/>
      <c r="H185" s="25"/>
      <c r="I185" s="25"/>
      <c r="J185" s="25"/>
      <c r="K185" s="25"/>
      <c r="L185" s="25"/>
      <c r="M185" s="25"/>
    </row>
    <row r="186" spans="1:13">
      <c r="A186" s="29" t="s">
        <v>171</v>
      </c>
      <c r="D186" s="30"/>
      <c r="E186" s="30"/>
      <c r="F186" s="25"/>
      <c r="G186" s="25"/>
      <c r="H186" s="25"/>
      <c r="I186" s="25"/>
      <c r="J186" s="25"/>
      <c r="K186" s="25"/>
      <c r="L186" s="25"/>
      <c r="M186" s="25"/>
    </row>
    <row r="187" spans="1:13">
      <c r="A187" s="29" t="s">
        <v>172</v>
      </c>
      <c r="D187" s="30"/>
      <c r="E187" s="30"/>
      <c r="F187" s="25"/>
      <c r="G187" s="25"/>
      <c r="H187" s="25"/>
      <c r="I187" s="25"/>
      <c r="J187" s="25"/>
      <c r="K187" s="25"/>
      <c r="L187" s="25"/>
      <c r="M187" s="25"/>
    </row>
    <row r="188" spans="1:13">
      <c r="A188" s="30" t="s">
        <v>173</v>
      </c>
      <c r="H188" s="25"/>
    </row>
    <row r="189" spans="1:13">
      <c r="A189" s="30" t="s">
        <v>174</v>
      </c>
    </row>
    <row r="190" spans="1:13">
      <c r="A190" s="30" t="s">
        <v>175</v>
      </c>
    </row>
    <row r="191" spans="1:13">
      <c r="A191" s="30" t="s">
        <v>176</v>
      </c>
    </row>
    <row r="192" spans="1:13">
      <c r="A192" s="30" t="s">
        <v>177</v>
      </c>
    </row>
    <row r="193" spans="1:1">
      <c r="A193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2" sqref="O21:O22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43739</v>
      </c>
    </row>
    <row r="7" spans="1:15" ht="13.5" thickBot="1">
      <c r="A7"/>
    </row>
    <row r="8" spans="1:15" ht="28.5" customHeight="1" thickBot="1">
      <c r="A8" s="602" t="s">
        <v>13</v>
      </c>
      <c r="B8" s="603" t="s">
        <v>14</v>
      </c>
      <c r="C8" s="601" t="s">
        <v>15</v>
      </c>
      <c r="D8" s="601" t="s">
        <v>16</v>
      </c>
      <c r="E8" s="601" t="s">
        <v>17</v>
      </c>
      <c r="F8" s="601"/>
      <c r="G8" s="601"/>
      <c r="H8" s="601" t="s">
        <v>18</v>
      </c>
      <c r="I8" s="601"/>
      <c r="J8" s="601"/>
      <c r="K8" s="23"/>
      <c r="L8" s="34"/>
      <c r="M8" s="34"/>
    </row>
    <row r="9" spans="1:15" ht="36" customHeight="1">
      <c r="A9" s="597"/>
      <c r="B9" s="599"/>
      <c r="C9" s="604" t="s">
        <v>19</v>
      </c>
      <c r="D9" s="60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11474.45</v>
      </c>
      <c r="D10" s="125">
        <v>11457.833333333334</v>
      </c>
      <c r="E10" s="125">
        <v>11407.416666666668</v>
      </c>
      <c r="F10" s="125">
        <v>11340.383333333333</v>
      </c>
      <c r="G10" s="125">
        <v>11289.966666666667</v>
      </c>
      <c r="H10" s="125">
        <v>11524.866666666669</v>
      </c>
      <c r="I10" s="125">
        <v>11575.283333333336</v>
      </c>
      <c r="J10" s="125">
        <v>11642.316666666669</v>
      </c>
      <c r="K10" s="124">
        <v>11508.25</v>
      </c>
      <c r="L10" s="124">
        <v>11390.8</v>
      </c>
      <c r="M10" s="126"/>
    </row>
    <row r="11" spans="1:15">
      <c r="A11" s="66">
        <v>2</v>
      </c>
      <c r="B11" s="121" t="s">
        <v>243</v>
      </c>
      <c r="C11" s="123">
        <v>29103.15</v>
      </c>
      <c r="D11" s="122">
        <v>29267</v>
      </c>
      <c r="E11" s="122">
        <v>28779.599999999999</v>
      </c>
      <c r="F11" s="122">
        <v>28456.05</v>
      </c>
      <c r="G11" s="122">
        <v>27968.649999999998</v>
      </c>
      <c r="H11" s="122">
        <v>29590.55</v>
      </c>
      <c r="I11" s="122">
        <v>30077.95</v>
      </c>
      <c r="J11" s="122">
        <v>30401.5</v>
      </c>
      <c r="K11" s="123">
        <v>29754.400000000001</v>
      </c>
      <c r="L11" s="123">
        <v>28943.45</v>
      </c>
      <c r="M11" s="126"/>
    </row>
    <row r="12" spans="1:15">
      <c r="A12" s="66">
        <v>3</v>
      </c>
      <c r="B12" s="120" t="s">
        <v>1918</v>
      </c>
      <c r="C12" s="123">
        <v>1963.5</v>
      </c>
      <c r="D12" s="122">
        <v>1955.0833333333333</v>
      </c>
      <c r="E12" s="122">
        <v>1939.5666666666666</v>
      </c>
      <c r="F12" s="122">
        <v>1915.6333333333334</v>
      </c>
      <c r="G12" s="122">
        <v>1900.1166666666668</v>
      </c>
      <c r="H12" s="122">
        <v>1979.0166666666664</v>
      </c>
      <c r="I12" s="122">
        <v>1994.5333333333333</v>
      </c>
      <c r="J12" s="122">
        <v>2018.4666666666662</v>
      </c>
      <c r="K12" s="123">
        <v>1970.6</v>
      </c>
      <c r="L12" s="123">
        <v>1931.15</v>
      </c>
      <c r="M12" s="126"/>
    </row>
    <row r="13" spans="1:15">
      <c r="A13" s="66">
        <v>4</v>
      </c>
      <c r="B13" s="121" t="s">
        <v>244</v>
      </c>
      <c r="C13" s="123">
        <v>3208.4</v>
      </c>
      <c r="D13" s="122">
        <v>3198.1</v>
      </c>
      <c r="E13" s="122">
        <v>3175.45</v>
      </c>
      <c r="F13" s="122">
        <v>3142.5</v>
      </c>
      <c r="G13" s="122">
        <v>3119.85</v>
      </c>
      <c r="H13" s="122">
        <v>3231.0499999999997</v>
      </c>
      <c r="I13" s="122">
        <v>3253.7000000000003</v>
      </c>
      <c r="J13" s="122">
        <v>3286.6499999999996</v>
      </c>
      <c r="K13" s="123">
        <v>3220.75</v>
      </c>
      <c r="L13" s="123">
        <v>3165.15</v>
      </c>
      <c r="M13" s="126"/>
    </row>
    <row r="14" spans="1:15">
      <c r="A14" s="66">
        <v>5</v>
      </c>
      <c r="B14" s="121" t="s">
        <v>245</v>
      </c>
      <c r="C14" s="123">
        <v>15540.15</v>
      </c>
      <c r="D14" s="122">
        <v>15456.133333333331</v>
      </c>
      <c r="E14" s="122">
        <v>15343.816666666662</v>
      </c>
      <c r="F14" s="122">
        <v>15147.48333333333</v>
      </c>
      <c r="G14" s="122">
        <v>15035.166666666661</v>
      </c>
      <c r="H14" s="122">
        <v>15652.466666666664</v>
      </c>
      <c r="I14" s="122">
        <v>15764.783333333333</v>
      </c>
      <c r="J14" s="122">
        <v>15961.116666666665</v>
      </c>
      <c r="K14" s="123">
        <v>15568.45</v>
      </c>
      <c r="L14" s="123">
        <v>15259.8</v>
      </c>
      <c r="M14" s="126"/>
    </row>
    <row r="15" spans="1:15">
      <c r="A15" s="66">
        <v>6</v>
      </c>
      <c r="B15" s="121" t="s">
        <v>246</v>
      </c>
      <c r="C15" s="123">
        <v>3243.7</v>
      </c>
      <c r="D15" s="122">
        <v>3231.4333333333329</v>
      </c>
      <c r="E15" s="122">
        <v>3210.3166666666657</v>
      </c>
      <c r="F15" s="122">
        <v>3176.9333333333329</v>
      </c>
      <c r="G15" s="122">
        <v>3155.8166666666657</v>
      </c>
      <c r="H15" s="122">
        <v>3264.8166666666657</v>
      </c>
      <c r="I15" s="122">
        <v>3285.9333333333334</v>
      </c>
      <c r="J15" s="122">
        <v>3319.3166666666657</v>
      </c>
      <c r="K15" s="123">
        <v>3252.55</v>
      </c>
      <c r="L15" s="123">
        <v>3198.05</v>
      </c>
      <c r="M15" s="126"/>
    </row>
    <row r="16" spans="1:15">
      <c r="A16" s="66">
        <v>7</v>
      </c>
      <c r="B16" s="121" t="s">
        <v>240</v>
      </c>
      <c r="C16" s="123">
        <v>4394</v>
      </c>
      <c r="D16" s="122">
        <v>4404.4833333333327</v>
      </c>
      <c r="E16" s="122">
        <v>4341.4166666666652</v>
      </c>
      <c r="F16" s="122">
        <v>4288.8333333333321</v>
      </c>
      <c r="G16" s="122">
        <v>4225.7666666666646</v>
      </c>
      <c r="H16" s="122">
        <v>4457.0666666666657</v>
      </c>
      <c r="I16" s="122">
        <v>4520.1333333333332</v>
      </c>
      <c r="J16" s="122">
        <v>4572.7166666666662</v>
      </c>
      <c r="K16" s="123">
        <v>4467.55</v>
      </c>
      <c r="L16" s="123">
        <v>4351.8999999999996</v>
      </c>
      <c r="M16" s="126"/>
    </row>
    <row r="17" spans="1:13">
      <c r="A17" s="66">
        <v>8</v>
      </c>
      <c r="B17" s="121" t="s">
        <v>183</v>
      </c>
      <c r="C17" s="121">
        <v>1515.35</v>
      </c>
      <c r="D17" s="122">
        <v>1518.4333333333334</v>
      </c>
      <c r="E17" s="122">
        <v>1501.9166666666667</v>
      </c>
      <c r="F17" s="122">
        <v>1488.4833333333333</v>
      </c>
      <c r="G17" s="122">
        <v>1471.9666666666667</v>
      </c>
      <c r="H17" s="122">
        <v>1531.8666666666668</v>
      </c>
      <c r="I17" s="122">
        <v>1548.3833333333332</v>
      </c>
      <c r="J17" s="122">
        <v>1561.8166666666668</v>
      </c>
      <c r="K17" s="121">
        <v>1534.95</v>
      </c>
      <c r="L17" s="121">
        <v>1505</v>
      </c>
      <c r="M17" s="121">
        <v>1.5603199999999999</v>
      </c>
    </row>
    <row r="18" spans="1:13">
      <c r="A18" s="66">
        <v>9</v>
      </c>
      <c r="B18" s="121" t="s">
        <v>28</v>
      </c>
      <c r="C18" s="121">
        <v>1608.15</v>
      </c>
      <c r="D18" s="122">
        <v>1612.3999999999999</v>
      </c>
      <c r="E18" s="122">
        <v>1590.7999999999997</v>
      </c>
      <c r="F18" s="122">
        <v>1573.4499999999998</v>
      </c>
      <c r="G18" s="122">
        <v>1551.8499999999997</v>
      </c>
      <c r="H18" s="122">
        <v>1629.7499999999998</v>
      </c>
      <c r="I18" s="122">
        <v>1651.3499999999997</v>
      </c>
      <c r="J18" s="122">
        <v>1668.6999999999998</v>
      </c>
      <c r="K18" s="121">
        <v>1634</v>
      </c>
      <c r="L18" s="121">
        <v>1595.05</v>
      </c>
      <c r="M18" s="121">
        <v>5.5243799999999998</v>
      </c>
    </row>
    <row r="19" spans="1:13">
      <c r="A19" s="66">
        <v>10</v>
      </c>
      <c r="B19" s="121" t="s">
        <v>2029</v>
      </c>
      <c r="C19" s="121">
        <v>659.5</v>
      </c>
      <c r="D19" s="122">
        <v>658.56666666666672</v>
      </c>
      <c r="E19" s="122">
        <v>651.93333333333339</v>
      </c>
      <c r="F19" s="122">
        <v>644.36666666666667</v>
      </c>
      <c r="G19" s="122">
        <v>637.73333333333335</v>
      </c>
      <c r="H19" s="122">
        <v>666.13333333333344</v>
      </c>
      <c r="I19" s="122">
        <v>672.76666666666688</v>
      </c>
      <c r="J19" s="122">
        <v>680.33333333333348</v>
      </c>
      <c r="K19" s="121">
        <v>665.2</v>
      </c>
      <c r="L19" s="121">
        <v>651</v>
      </c>
      <c r="M19" s="121">
        <v>2.0006499999999998</v>
      </c>
    </row>
    <row r="20" spans="1:13">
      <c r="A20" s="66">
        <v>11</v>
      </c>
      <c r="B20" s="121" t="s">
        <v>30</v>
      </c>
      <c r="C20" s="121">
        <v>413.95</v>
      </c>
      <c r="D20" s="122">
        <v>410.31666666666666</v>
      </c>
      <c r="E20" s="122">
        <v>405.08333333333331</v>
      </c>
      <c r="F20" s="122">
        <v>396.21666666666664</v>
      </c>
      <c r="G20" s="122">
        <v>390.98333333333329</v>
      </c>
      <c r="H20" s="122">
        <v>419.18333333333334</v>
      </c>
      <c r="I20" s="122">
        <v>424.41666666666669</v>
      </c>
      <c r="J20" s="122">
        <v>433.28333333333336</v>
      </c>
      <c r="K20" s="121">
        <v>415.55</v>
      </c>
      <c r="L20" s="121">
        <v>401.45</v>
      </c>
      <c r="M20" s="121">
        <v>31.526579999999999</v>
      </c>
    </row>
    <row r="21" spans="1:13">
      <c r="A21" s="66">
        <v>12</v>
      </c>
      <c r="B21" s="121" t="s">
        <v>31</v>
      </c>
      <c r="C21" s="121">
        <v>64.3</v>
      </c>
      <c r="D21" s="122">
        <v>64.88333333333334</v>
      </c>
      <c r="E21" s="122">
        <v>62.816666666666677</v>
      </c>
      <c r="F21" s="122">
        <v>61.333333333333336</v>
      </c>
      <c r="G21" s="122">
        <v>59.266666666666673</v>
      </c>
      <c r="H21" s="122">
        <v>66.366666666666674</v>
      </c>
      <c r="I21" s="122">
        <v>68.433333333333337</v>
      </c>
      <c r="J21" s="122">
        <v>69.916666666666686</v>
      </c>
      <c r="K21" s="121">
        <v>66.95</v>
      </c>
      <c r="L21" s="121">
        <v>63.4</v>
      </c>
      <c r="M21" s="121">
        <v>116.03051000000001</v>
      </c>
    </row>
    <row r="22" spans="1:13">
      <c r="A22" s="66">
        <v>13</v>
      </c>
      <c r="B22" s="121" t="s">
        <v>2103</v>
      </c>
      <c r="C22" s="121">
        <v>84.85</v>
      </c>
      <c r="D22" s="122">
        <v>86.399999999999991</v>
      </c>
      <c r="E22" s="122">
        <v>82.999999999999986</v>
      </c>
      <c r="F22" s="122">
        <v>81.149999999999991</v>
      </c>
      <c r="G22" s="122">
        <v>77.749999999999986</v>
      </c>
      <c r="H22" s="122">
        <v>88.249999999999986</v>
      </c>
      <c r="I22" s="122">
        <v>91.649999999999991</v>
      </c>
      <c r="J22" s="122">
        <v>93.499999999999986</v>
      </c>
      <c r="K22" s="121">
        <v>89.8</v>
      </c>
      <c r="L22" s="121">
        <v>84.55</v>
      </c>
      <c r="M22" s="121">
        <v>17.928570000000001</v>
      </c>
    </row>
    <row r="23" spans="1:13">
      <c r="A23" s="66">
        <v>14</v>
      </c>
      <c r="B23" s="121" t="s">
        <v>384</v>
      </c>
      <c r="C23" s="121">
        <v>211.35</v>
      </c>
      <c r="D23" s="122">
        <v>208.83333333333334</v>
      </c>
      <c r="E23" s="122">
        <v>203.76666666666668</v>
      </c>
      <c r="F23" s="122">
        <v>196.18333333333334</v>
      </c>
      <c r="G23" s="122">
        <v>191.11666666666667</v>
      </c>
      <c r="H23" s="122">
        <v>216.41666666666669</v>
      </c>
      <c r="I23" s="122">
        <v>221.48333333333335</v>
      </c>
      <c r="J23" s="122">
        <v>229.06666666666669</v>
      </c>
      <c r="K23" s="121">
        <v>213.9</v>
      </c>
      <c r="L23" s="121">
        <v>201.25</v>
      </c>
      <c r="M23" s="121">
        <v>5.50223</v>
      </c>
    </row>
    <row r="24" spans="1:13">
      <c r="A24" s="66">
        <v>15</v>
      </c>
      <c r="B24" s="121" t="s">
        <v>230</v>
      </c>
      <c r="C24" s="121">
        <v>1010.6</v>
      </c>
      <c r="D24" s="122">
        <v>1025.2</v>
      </c>
      <c r="E24" s="122">
        <v>990.40000000000009</v>
      </c>
      <c r="F24" s="122">
        <v>970.2</v>
      </c>
      <c r="G24" s="122">
        <v>935.40000000000009</v>
      </c>
      <c r="H24" s="122">
        <v>1045.4000000000001</v>
      </c>
      <c r="I24" s="122">
        <v>1080.1999999999998</v>
      </c>
      <c r="J24" s="122">
        <v>1100.4000000000001</v>
      </c>
      <c r="K24" s="121">
        <v>1060</v>
      </c>
      <c r="L24" s="121">
        <v>1005</v>
      </c>
      <c r="M24" s="121">
        <v>0.59138000000000002</v>
      </c>
    </row>
    <row r="25" spans="1:13">
      <c r="A25" s="66">
        <v>16</v>
      </c>
      <c r="B25" s="121" t="s">
        <v>412</v>
      </c>
      <c r="C25" s="121">
        <v>1905.1</v>
      </c>
      <c r="D25" s="122">
        <v>1914.9833333333333</v>
      </c>
      <c r="E25" s="122">
        <v>1885.0666666666666</v>
      </c>
      <c r="F25" s="122">
        <v>1865.0333333333333</v>
      </c>
      <c r="G25" s="122">
        <v>1835.1166666666666</v>
      </c>
      <c r="H25" s="122">
        <v>1935.0166666666667</v>
      </c>
      <c r="I25" s="122">
        <v>1964.9333333333332</v>
      </c>
      <c r="J25" s="122">
        <v>1984.9666666666667</v>
      </c>
      <c r="K25" s="121">
        <v>1944.9</v>
      </c>
      <c r="L25" s="121">
        <v>1894.95</v>
      </c>
      <c r="M25" s="121">
        <v>0.54451000000000005</v>
      </c>
    </row>
    <row r="26" spans="1:13">
      <c r="A26" s="66">
        <v>17</v>
      </c>
      <c r="B26" s="121" t="s">
        <v>184</v>
      </c>
      <c r="C26" s="121">
        <v>717.6</v>
      </c>
      <c r="D26" s="122">
        <v>713.4</v>
      </c>
      <c r="E26" s="122">
        <v>706.25</v>
      </c>
      <c r="F26" s="122">
        <v>694.9</v>
      </c>
      <c r="G26" s="122">
        <v>687.75</v>
      </c>
      <c r="H26" s="122">
        <v>724.75</v>
      </c>
      <c r="I26" s="122">
        <v>731.89999999999986</v>
      </c>
      <c r="J26" s="122">
        <v>743.25</v>
      </c>
      <c r="K26" s="121">
        <v>720.55</v>
      </c>
      <c r="L26" s="121">
        <v>702.05</v>
      </c>
      <c r="M26" s="121">
        <v>3.3596499999999998</v>
      </c>
    </row>
    <row r="27" spans="1:13">
      <c r="A27" s="66">
        <v>18</v>
      </c>
      <c r="B27" s="121" t="s">
        <v>33</v>
      </c>
      <c r="C27" s="121">
        <v>203.95</v>
      </c>
      <c r="D27" s="122">
        <v>204.48333333333335</v>
      </c>
      <c r="E27" s="122">
        <v>201.9666666666667</v>
      </c>
      <c r="F27" s="122">
        <v>199.98333333333335</v>
      </c>
      <c r="G27" s="122">
        <v>197.4666666666667</v>
      </c>
      <c r="H27" s="122">
        <v>206.4666666666667</v>
      </c>
      <c r="I27" s="122">
        <v>208.98333333333335</v>
      </c>
      <c r="J27" s="122">
        <v>210.9666666666667</v>
      </c>
      <c r="K27" s="121">
        <v>207</v>
      </c>
      <c r="L27" s="121">
        <v>202.5</v>
      </c>
      <c r="M27" s="121">
        <v>21.990549999999999</v>
      </c>
    </row>
    <row r="28" spans="1:13">
      <c r="A28" s="66">
        <v>19</v>
      </c>
      <c r="B28" s="121" t="s">
        <v>35</v>
      </c>
      <c r="C28" s="121">
        <v>1395.5</v>
      </c>
      <c r="D28" s="122">
        <v>1387.1833333333334</v>
      </c>
      <c r="E28" s="122">
        <v>1368.5166666666669</v>
      </c>
      <c r="F28" s="122">
        <v>1341.5333333333335</v>
      </c>
      <c r="G28" s="122">
        <v>1322.866666666667</v>
      </c>
      <c r="H28" s="122">
        <v>1414.1666666666667</v>
      </c>
      <c r="I28" s="122">
        <v>1432.8333333333333</v>
      </c>
      <c r="J28" s="122">
        <v>1459.8166666666666</v>
      </c>
      <c r="K28" s="121">
        <v>1405.85</v>
      </c>
      <c r="L28" s="121">
        <v>1360.2</v>
      </c>
      <c r="M28" s="121">
        <v>7.0888</v>
      </c>
    </row>
    <row r="29" spans="1:13">
      <c r="A29" s="66">
        <v>20</v>
      </c>
      <c r="B29" s="121" t="s">
        <v>36</v>
      </c>
      <c r="C29" s="121">
        <v>181.65</v>
      </c>
      <c r="D29" s="122">
        <v>180.78333333333333</v>
      </c>
      <c r="E29" s="122">
        <v>177.16666666666666</v>
      </c>
      <c r="F29" s="122">
        <v>172.68333333333334</v>
      </c>
      <c r="G29" s="122">
        <v>169.06666666666666</v>
      </c>
      <c r="H29" s="122">
        <v>185.26666666666665</v>
      </c>
      <c r="I29" s="122">
        <v>188.88333333333333</v>
      </c>
      <c r="J29" s="122">
        <v>193.36666666666665</v>
      </c>
      <c r="K29" s="121">
        <v>184.4</v>
      </c>
      <c r="L29" s="121">
        <v>176.3</v>
      </c>
      <c r="M29" s="121">
        <v>30.73573</v>
      </c>
    </row>
    <row r="30" spans="1:13">
      <c r="A30" s="66">
        <v>21</v>
      </c>
      <c r="B30" s="121" t="s">
        <v>38</v>
      </c>
      <c r="C30" s="121">
        <v>68.7</v>
      </c>
      <c r="D30" s="122">
        <v>68.95</v>
      </c>
      <c r="E30" s="122">
        <v>65.650000000000006</v>
      </c>
      <c r="F30" s="122">
        <v>62.600000000000009</v>
      </c>
      <c r="G30" s="122">
        <v>59.300000000000011</v>
      </c>
      <c r="H30" s="122">
        <v>72</v>
      </c>
      <c r="I30" s="122">
        <v>75.299999999999983</v>
      </c>
      <c r="J30" s="122">
        <v>78.349999999999994</v>
      </c>
      <c r="K30" s="121">
        <v>72.25</v>
      </c>
      <c r="L30" s="121">
        <v>65.900000000000006</v>
      </c>
      <c r="M30" s="121">
        <v>415.78689000000003</v>
      </c>
    </row>
    <row r="31" spans="1:13">
      <c r="A31" s="66">
        <v>22</v>
      </c>
      <c r="B31" s="121" t="s">
        <v>39</v>
      </c>
      <c r="C31" s="121">
        <v>1762.15</v>
      </c>
      <c r="D31" s="122">
        <v>1756.3999999999999</v>
      </c>
      <c r="E31" s="122">
        <v>1742.7999999999997</v>
      </c>
      <c r="F31" s="122">
        <v>1723.4499999999998</v>
      </c>
      <c r="G31" s="122">
        <v>1709.8499999999997</v>
      </c>
      <c r="H31" s="122">
        <v>1775.7499999999998</v>
      </c>
      <c r="I31" s="122">
        <v>1789.3499999999997</v>
      </c>
      <c r="J31" s="122">
        <v>1808.6999999999998</v>
      </c>
      <c r="K31" s="121">
        <v>1770</v>
      </c>
      <c r="L31" s="121">
        <v>1737.05</v>
      </c>
      <c r="M31" s="121">
        <v>10.41807</v>
      </c>
    </row>
    <row r="32" spans="1:13">
      <c r="A32" s="66">
        <v>23</v>
      </c>
      <c r="B32" s="121" t="s">
        <v>40</v>
      </c>
      <c r="C32" s="121">
        <v>589</v>
      </c>
      <c r="D32" s="122">
        <v>589.33333333333337</v>
      </c>
      <c r="E32" s="122">
        <v>579.66666666666674</v>
      </c>
      <c r="F32" s="122">
        <v>570.33333333333337</v>
      </c>
      <c r="G32" s="122">
        <v>560.66666666666674</v>
      </c>
      <c r="H32" s="122">
        <v>598.66666666666674</v>
      </c>
      <c r="I32" s="122">
        <v>608.33333333333348</v>
      </c>
      <c r="J32" s="122">
        <v>617.66666666666674</v>
      </c>
      <c r="K32" s="121">
        <v>599</v>
      </c>
      <c r="L32" s="121">
        <v>580</v>
      </c>
      <c r="M32" s="121">
        <v>15.830859999999999</v>
      </c>
    </row>
    <row r="33" spans="1:13">
      <c r="A33" s="66">
        <v>24</v>
      </c>
      <c r="B33" s="121" t="s">
        <v>1944</v>
      </c>
      <c r="C33" s="121">
        <v>1860.6</v>
      </c>
      <c r="D33" s="122">
        <v>1870.9333333333334</v>
      </c>
      <c r="E33" s="122">
        <v>1821.8666666666668</v>
      </c>
      <c r="F33" s="122">
        <v>1783.1333333333334</v>
      </c>
      <c r="G33" s="122">
        <v>1734.0666666666668</v>
      </c>
      <c r="H33" s="122">
        <v>1909.6666666666667</v>
      </c>
      <c r="I33" s="122">
        <v>1958.7333333333333</v>
      </c>
      <c r="J33" s="122">
        <v>1997.4666666666667</v>
      </c>
      <c r="K33" s="121">
        <v>1920</v>
      </c>
      <c r="L33" s="121">
        <v>1832.2</v>
      </c>
      <c r="M33" s="121">
        <v>4.0635899999999996</v>
      </c>
    </row>
    <row r="34" spans="1:13">
      <c r="A34" s="66">
        <v>25</v>
      </c>
      <c r="B34" s="121" t="s">
        <v>41</v>
      </c>
      <c r="C34" s="121">
        <v>685</v>
      </c>
      <c r="D34" s="122">
        <v>693.16666666666663</v>
      </c>
      <c r="E34" s="122">
        <v>673.93333333333328</v>
      </c>
      <c r="F34" s="122">
        <v>662.86666666666667</v>
      </c>
      <c r="G34" s="122">
        <v>643.63333333333333</v>
      </c>
      <c r="H34" s="122">
        <v>704.23333333333323</v>
      </c>
      <c r="I34" s="122">
        <v>723.46666666666658</v>
      </c>
      <c r="J34" s="122">
        <v>734.53333333333319</v>
      </c>
      <c r="K34" s="121">
        <v>712.4</v>
      </c>
      <c r="L34" s="121">
        <v>682.1</v>
      </c>
      <c r="M34" s="121">
        <v>200.73725999999999</v>
      </c>
    </row>
    <row r="35" spans="1:13">
      <c r="A35" s="66">
        <v>26</v>
      </c>
      <c r="B35" s="121" t="s">
        <v>42</v>
      </c>
      <c r="C35" s="121">
        <v>2941.8</v>
      </c>
      <c r="D35" s="122">
        <v>2939.75</v>
      </c>
      <c r="E35" s="122">
        <v>2904.55</v>
      </c>
      <c r="F35" s="122">
        <v>2867.3</v>
      </c>
      <c r="G35" s="122">
        <v>2832.1000000000004</v>
      </c>
      <c r="H35" s="122">
        <v>2977</v>
      </c>
      <c r="I35" s="122">
        <v>3012.2</v>
      </c>
      <c r="J35" s="122">
        <v>3049.45</v>
      </c>
      <c r="K35" s="121">
        <v>2974.95</v>
      </c>
      <c r="L35" s="121">
        <v>2902.5</v>
      </c>
      <c r="M35" s="121">
        <v>3.8424499999999999</v>
      </c>
    </row>
    <row r="36" spans="1:13">
      <c r="A36" s="66">
        <v>27</v>
      </c>
      <c r="B36" s="121" t="s">
        <v>185</v>
      </c>
      <c r="C36" s="121">
        <v>4046.05</v>
      </c>
      <c r="D36" s="122">
        <v>4062.9333333333329</v>
      </c>
      <c r="E36" s="122">
        <v>4014.1166666666659</v>
      </c>
      <c r="F36" s="122">
        <v>3982.1833333333329</v>
      </c>
      <c r="G36" s="122">
        <v>3933.3666666666659</v>
      </c>
      <c r="H36" s="122">
        <v>4094.8666666666659</v>
      </c>
      <c r="I36" s="122">
        <v>4143.6833333333325</v>
      </c>
      <c r="J36" s="122">
        <v>4175.6166666666659</v>
      </c>
      <c r="K36" s="121">
        <v>4111.75</v>
      </c>
      <c r="L36" s="121">
        <v>4031</v>
      </c>
      <c r="M36" s="121">
        <v>22.563610000000001</v>
      </c>
    </row>
    <row r="37" spans="1:13">
      <c r="A37" s="66">
        <v>28</v>
      </c>
      <c r="B37" s="121" t="s">
        <v>186</v>
      </c>
      <c r="C37" s="121">
        <v>8513</v>
      </c>
      <c r="D37" s="122">
        <v>8530.7166666666672</v>
      </c>
      <c r="E37" s="122">
        <v>8392.633333333335</v>
      </c>
      <c r="F37" s="122">
        <v>8272.2666666666682</v>
      </c>
      <c r="G37" s="122">
        <v>8134.1833333333361</v>
      </c>
      <c r="H37" s="122">
        <v>8651.0833333333339</v>
      </c>
      <c r="I37" s="122">
        <v>8789.1666666666661</v>
      </c>
      <c r="J37" s="122">
        <v>8909.5333333333328</v>
      </c>
      <c r="K37" s="121">
        <v>8668.7999999999993</v>
      </c>
      <c r="L37" s="121">
        <v>8410.35</v>
      </c>
      <c r="M37" s="121">
        <v>4.6271699999999996</v>
      </c>
    </row>
    <row r="38" spans="1:13">
      <c r="A38" s="66">
        <v>29</v>
      </c>
      <c r="B38" s="121" t="s">
        <v>505</v>
      </c>
      <c r="C38" s="121">
        <v>3593.25</v>
      </c>
      <c r="D38" s="122">
        <v>3567.4166666666665</v>
      </c>
      <c r="E38" s="122">
        <v>3537.833333333333</v>
      </c>
      <c r="F38" s="122">
        <v>3482.4166666666665</v>
      </c>
      <c r="G38" s="122">
        <v>3452.833333333333</v>
      </c>
      <c r="H38" s="122">
        <v>3622.833333333333</v>
      </c>
      <c r="I38" s="122">
        <v>3652.4166666666661</v>
      </c>
      <c r="J38" s="122">
        <v>3707.833333333333</v>
      </c>
      <c r="K38" s="121">
        <v>3597</v>
      </c>
      <c r="L38" s="121">
        <v>3512</v>
      </c>
      <c r="M38" s="121">
        <v>0.15975</v>
      </c>
    </row>
    <row r="39" spans="1:13">
      <c r="A39" s="66">
        <v>30</v>
      </c>
      <c r="B39" s="121" t="s">
        <v>510</v>
      </c>
      <c r="C39" s="121">
        <v>776.25</v>
      </c>
      <c r="D39" s="122">
        <v>772.26666666666677</v>
      </c>
      <c r="E39" s="122">
        <v>766.03333333333353</v>
      </c>
      <c r="F39" s="122">
        <v>755.81666666666672</v>
      </c>
      <c r="G39" s="122">
        <v>749.58333333333348</v>
      </c>
      <c r="H39" s="122">
        <v>782.48333333333358</v>
      </c>
      <c r="I39" s="122">
        <v>788.71666666666692</v>
      </c>
      <c r="J39" s="122">
        <v>798.93333333333362</v>
      </c>
      <c r="K39" s="121">
        <v>778.5</v>
      </c>
      <c r="L39" s="121">
        <v>762.05</v>
      </c>
      <c r="M39" s="121">
        <v>2.3300299999999998</v>
      </c>
    </row>
    <row r="40" spans="1:13">
      <c r="A40" s="66">
        <v>31</v>
      </c>
      <c r="B40" s="121" t="s">
        <v>2406</v>
      </c>
      <c r="C40" s="121">
        <v>491.9</v>
      </c>
      <c r="D40" s="122">
        <v>496.26666666666671</v>
      </c>
      <c r="E40" s="122">
        <v>483.73333333333341</v>
      </c>
      <c r="F40" s="122">
        <v>475.56666666666672</v>
      </c>
      <c r="G40" s="122">
        <v>463.03333333333342</v>
      </c>
      <c r="H40" s="122">
        <v>504.43333333333339</v>
      </c>
      <c r="I40" s="122">
        <v>516.9666666666667</v>
      </c>
      <c r="J40" s="122">
        <v>525.13333333333344</v>
      </c>
      <c r="K40" s="121">
        <v>508.8</v>
      </c>
      <c r="L40" s="121">
        <v>488.1</v>
      </c>
      <c r="M40" s="121">
        <v>5.1046800000000001</v>
      </c>
    </row>
    <row r="41" spans="1:13">
      <c r="A41" s="66">
        <v>32</v>
      </c>
      <c r="B41" s="121" t="s">
        <v>43</v>
      </c>
      <c r="C41" s="121">
        <v>93.05</v>
      </c>
      <c r="D41" s="122">
        <v>93.350000000000009</v>
      </c>
      <c r="E41" s="122">
        <v>91.200000000000017</v>
      </c>
      <c r="F41" s="122">
        <v>89.350000000000009</v>
      </c>
      <c r="G41" s="122">
        <v>87.200000000000017</v>
      </c>
      <c r="H41" s="122">
        <v>95.200000000000017</v>
      </c>
      <c r="I41" s="122">
        <v>97.350000000000023</v>
      </c>
      <c r="J41" s="122">
        <v>99.200000000000017</v>
      </c>
      <c r="K41" s="121">
        <v>95.5</v>
      </c>
      <c r="L41" s="121">
        <v>91.5</v>
      </c>
      <c r="M41" s="121">
        <v>268.15456</v>
      </c>
    </row>
    <row r="42" spans="1:13">
      <c r="A42" s="66">
        <v>33</v>
      </c>
      <c r="B42" s="121" t="s">
        <v>44</v>
      </c>
      <c r="C42" s="121">
        <v>62.95</v>
      </c>
      <c r="D42" s="122">
        <v>63.833333333333336</v>
      </c>
      <c r="E42" s="122">
        <v>61.466666666666669</v>
      </c>
      <c r="F42" s="122">
        <v>59.983333333333334</v>
      </c>
      <c r="G42" s="122">
        <v>57.616666666666667</v>
      </c>
      <c r="H42" s="122">
        <v>65.316666666666663</v>
      </c>
      <c r="I42" s="122">
        <v>67.683333333333337</v>
      </c>
      <c r="J42" s="122">
        <v>69.166666666666671</v>
      </c>
      <c r="K42" s="121">
        <v>66.2</v>
      </c>
      <c r="L42" s="121">
        <v>62.35</v>
      </c>
      <c r="M42" s="121">
        <v>121.41961000000001</v>
      </c>
    </row>
    <row r="43" spans="1:13">
      <c r="A43" s="66">
        <v>34</v>
      </c>
      <c r="B43" s="121" t="s">
        <v>45</v>
      </c>
      <c r="C43" s="121">
        <v>1722.2</v>
      </c>
      <c r="D43" s="122">
        <v>1735.0833333333333</v>
      </c>
      <c r="E43" s="122">
        <v>1700.2166666666665</v>
      </c>
      <c r="F43" s="122">
        <v>1678.2333333333331</v>
      </c>
      <c r="G43" s="122">
        <v>1643.3666666666663</v>
      </c>
      <c r="H43" s="122">
        <v>1757.0666666666666</v>
      </c>
      <c r="I43" s="122">
        <v>1791.9333333333334</v>
      </c>
      <c r="J43" s="122">
        <v>1813.9166666666667</v>
      </c>
      <c r="K43" s="121">
        <v>1769.95</v>
      </c>
      <c r="L43" s="121">
        <v>1713.1</v>
      </c>
      <c r="M43" s="121">
        <v>6.6307700000000001</v>
      </c>
    </row>
    <row r="44" spans="1:13">
      <c r="A44" s="66">
        <v>35</v>
      </c>
      <c r="B44" s="121" t="s">
        <v>540</v>
      </c>
      <c r="C44" s="121">
        <v>434.8</v>
      </c>
      <c r="D44" s="122">
        <v>437.73333333333335</v>
      </c>
      <c r="E44" s="122">
        <v>430.66666666666669</v>
      </c>
      <c r="F44" s="122">
        <v>426.53333333333336</v>
      </c>
      <c r="G44" s="122">
        <v>419.4666666666667</v>
      </c>
      <c r="H44" s="122">
        <v>441.86666666666667</v>
      </c>
      <c r="I44" s="122">
        <v>448.93333333333328</v>
      </c>
      <c r="J44" s="122">
        <v>453.06666666666666</v>
      </c>
      <c r="K44" s="121">
        <v>444.8</v>
      </c>
      <c r="L44" s="121">
        <v>433.6</v>
      </c>
      <c r="M44" s="121">
        <v>20.588989999999999</v>
      </c>
    </row>
    <row r="45" spans="1:13">
      <c r="A45" s="66">
        <v>36</v>
      </c>
      <c r="B45" s="121" t="s">
        <v>187</v>
      </c>
      <c r="C45" s="121">
        <v>108.3</v>
      </c>
      <c r="D45" s="122">
        <v>107.43333333333332</v>
      </c>
      <c r="E45" s="122">
        <v>105.96666666666664</v>
      </c>
      <c r="F45" s="122">
        <v>103.63333333333331</v>
      </c>
      <c r="G45" s="122">
        <v>102.16666666666663</v>
      </c>
      <c r="H45" s="122">
        <v>109.76666666666665</v>
      </c>
      <c r="I45" s="122">
        <v>111.23333333333332</v>
      </c>
      <c r="J45" s="122">
        <v>113.56666666666666</v>
      </c>
      <c r="K45" s="121">
        <v>108.9</v>
      </c>
      <c r="L45" s="121">
        <v>105.1</v>
      </c>
      <c r="M45" s="121">
        <v>78.703950000000006</v>
      </c>
    </row>
    <row r="46" spans="1:13">
      <c r="A46" s="66">
        <v>37</v>
      </c>
      <c r="B46" s="121" t="s">
        <v>46</v>
      </c>
      <c r="C46" s="121">
        <v>446.35</v>
      </c>
      <c r="D46" s="122">
        <v>446.4666666666667</v>
      </c>
      <c r="E46" s="122">
        <v>438.83333333333337</v>
      </c>
      <c r="F46" s="122">
        <v>431.31666666666666</v>
      </c>
      <c r="G46" s="122">
        <v>423.68333333333334</v>
      </c>
      <c r="H46" s="122">
        <v>453.98333333333341</v>
      </c>
      <c r="I46" s="122">
        <v>461.61666666666673</v>
      </c>
      <c r="J46" s="122">
        <v>469.13333333333344</v>
      </c>
      <c r="K46" s="121">
        <v>454.1</v>
      </c>
      <c r="L46" s="121">
        <v>438.95</v>
      </c>
      <c r="M46" s="121">
        <v>15.02636</v>
      </c>
    </row>
    <row r="47" spans="1:13">
      <c r="A47" s="66">
        <v>38</v>
      </c>
      <c r="B47" s="121" t="s">
        <v>48</v>
      </c>
      <c r="C47" s="121">
        <v>48.4</v>
      </c>
      <c r="D47" s="122">
        <v>48.683333333333337</v>
      </c>
      <c r="E47" s="122">
        <v>47.216666666666676</v>
      </c>
      <c r="F47" s="122">
        <v>46.033333333333339</v>
      </c>
      <c r="G47" s="122">
        <v>44.566666666666677</v>
      </c>
      <c r="H47" s="122">
        <v>49.866666666666674</v>
      </c>
      <c r="I47" s="122">
        <v>51.333333333333343</v>
      </c>
      <c r="J47" s="122">
        <v>52.516666666666673</v>
      </c>
      <c r="K47" s="121">
        <v>50.15</v>
      </c>
      <c r="L47" s="121">
        <v>47.5</v>
      </c>
      <c r="M47" s="121">
        <v>115.13334999999999</v>
      </c>
    </row>
    <row r="48" spans="1:13">
      <c r="A48" s="66">
        <v>39</v>
      </c>
      <c r="B48" s="121" t="s">
        <v>51</v>
      </c>
      <c r="C48" s="121">
        <v>470.1</v>
      </c>
      <c r="D48" s="122">
        <v>471.88333333333338</v>
      </c>
      <c r="E48" s="122">
        <v>464.26666666666677</v>
      </c>
      <c r="F48" s="122">
        <v>458.43333333333339</v>
      </c>
      <c r="G48" s="122">
        <v>450.81666666666678</v>
      </c>
      <c r="H48" s="122">
        <v>477.71666666666675</v>
      </c>
      <c r="I48" s="122">
        <v>485.33333333333343</v>
      </c>
      <c r="J48" s="122">
        <v>491.16666666666674</v>
      </c>
      <c r="K48" s="121">
        <v>479.5</v>
      </c>
      <c r="L48" s="121">
        <v>466.05</v>
      </c>
      <c r="M48" s="121">
        <v>131.39610999999999</v>
      </c>
    </row>
    <row r="49" spans="1:13">
      <c r="A49" s="66">
        <v>40</v>
      </c>
      <c r="B49" s="121" t="s">
        <v>47</v>
      </c>
      <c r="C49" s="121">
        <v>367.05</v>
      </c>
      <c r="D49" s="122">
        <v>362.06666666666666</v>
      </c>
      <c r="E49" s="122">
        <v>349.23333333333335</v>
      </c>
      <c r="F49" s="122">
        <v>331.41666666666669</v>
      </c>
      <c r="G49" s="122">
        <v>318.58333333333337</v>
      </c>
      <c r="H49" s="122">
        <v>379.88333333333333</v>
      </c>
      <c r="I49" s="122">
        <v>392.7166666666667</v>
      </c>
      <c r="J49" s="122">
        <v>410.5333333333333</v>
      </c>
      <c r="K49" s="121">
        <v>374.9</v>
      </c>
      <c r="L49" s="121">
        <v>344.25</v>
      </c>
      <c r="M49" s="121">
        <v>196.16421</v>
      </c>
    </row>
    <row r="50" spans="1:13">
      <c r="A50" s="66">
        <v>41</v>
      </c>
      <c r="B50" s="121" t="s">
        <v>188</v>
      </c>
      <c r="C50" s="121">
        <v>257.3</v>
      </c>
      <c r="D50" s="122">
        <v>255.81666666666669</v>
      </c>
      <c r="E50" s="122">
        <v>251.93333333333339</v>
      </c>
      <c r="F50" s="122">
        <v>246.56666666666669</v>
      </c>
      <c r="G50" s="122">
        <v>242.68333333333339</v>
      </c>
      <c r="H50" s="122">
        <v>261.18333333333339</v>
      </c>
      <c r="I50" s="122">
        <v>265.06666666666666</v>
      </c>
      <c r="J50" s="122">
        <v>270.43333333333339</v>
      </c>
      <c r="K50" s="121">
        <v>259.7</v>
      </c>
      <c r="L50" s="121">
        <v>250.45</v>
      </c>
      <c r="M50" s="121">
        <v>20.664149999999999</v>
      </c>
    </row>
    <row r="51" spans="1:13">
      <c r="A51" s="66">
        <v>42</v>
      </c>
      <c r="B51" s="121" t="s">
        <v>49</v>
      </c>
      <c r="C51" s="121">
        <v>222.95</v>
      </c>
      <c r="D51" s="122">
        <v>221.5</v>
      </c>
      <c r="E51" s="122">
        <v>218.55</v>
      </c>
      <c r="F51" s="122">
        <v>214.15</v>
      </c>
      <c r="G51" s="122">
        <v>211.20000000000002</v>
      </c>
      <c r="H51" s="122">
        <v>225.9</v>
      </c>
      <c r="I51" s="122">
        <v>228.85</v>
      </c>
      <c r="J51" s="122">
        <v>233.25</v>
      </c>
      <c r="K51" s="121">
        <v>224.45</v>
      </c>
      <c r="L51" s="121">
        <v>217.1</v>
      </c>
      <c r="M51" s="121">
        <v>46.727760000000004</v>
      </c>
    </row>
    <row r="52" spans="1:13">
      <c r="A52" s="66">
        <v>43</v>
      </c>
      <c r="B52" s="121" t="s">
        <v>535</v>
      </c>
      <c r="C52" s="121">
        <v>1135.2</v>
      </c>
      <c r="D52" s="122">
        <v>1156.3333333333333</v>
      </c>
      <c r="E52" s="122">
        <v>1102.8666666666666</v>
      </c>
      <c r="F52" s="122">
        <v>1070.5333333333333</v>
      </c>
      <c r="G52" s="122">
        <v>1017.0666666666666</v>
      </c>
      <c r="H52" s="122">
        <v>1188.6666666666665</v>
      </c>
      <c r="I52" s="122">
        <v>1242.1333333333332</v>
      </c>
      <c r="J52" s="122">
        <v>1274.4666666666665</v>
      </c>
      <c r="K52" s="121">
        <v>1209.8</v>
      </c>
      <c r="L52" s="121">
        <v>1124</v>
      </c>
      <c r="M52" s="121">
        <v>1.3557300000000001</v>
      </c>
    </row>
    <row r="53" spans="1:13">
      <c r="A53" s="66">
        <v>44</v>
      </c>
      <c r="B53" s="121" t="s">
        <v>50</v>
      </c>
      <c r="C53" s="121">
        <v>14063.7</v>
      </c>
      <c r="D53" s="122">
        <v>13978.299999999997</v>
      </c>
      <c r="E53" s="122">
        <v>13835.449999999995</v>
      </c>
      <c r="F53" s="122">
        <v>13607.199999999997</v>
      </c>
      <c r="G53" s="122">
        <v>13464.349999999995</v>
      </c>
      <c r="H53" s="122">
        <v>14206.549999999996</v>
      </c>
      <c r="I53" s="122">
        <v>14349.399999999998</v>
      </c>
      <c r="J53" s="122">
        <v>14577.649999999996</v>
      </c>
      <c r="K53" s="121">
        <v>14121.15</v>
      </c>
      <c r="L53" s="121">
        <v>13750.05</v>
      </c>
      <c r="M53" s="121">
        <v>0.14061999999999999</v>
      </c>
    </row>
    <row r="54" spans="1:13">
      <c r="A54" s="66">
        <v>45</v>
      </c>
      <c r="B54" s="121" t="s">
        <v>189</v>
      </c>
      <c r="C54" s="121">
        <v>2944.15</v>
      </c>
      <c r="D54" s="122">
        <v>2966.0666666666671</v>
      </c>
      <c r="E54" s="122">
        <v>2908.1833333333343</v>
      </c>
      <c r="F54" s="122">
        <v>2872.2166666666672</v>
      </c>
      <c r="G54" s="122">
        <v>2814.3333333333344</v>
      </c>
      <c r="H54" s="122">
        <v>3002.0333333333342</v>
      </c>
      <c r="I54" s="122">
        <v>3059.9166666666665</v>
      </c>
      <c r="J54" s="122">
        <v>3095.8833333333341</v>
      </c>
      <c r="K54" s="121">
        <v>3023.95</v>
      </c>
      <c r="L54" s="121">
        <v>2930.1</v>
      </c>
      <c r="M54" s="121">
        <v>5.53451</v>
      </c>
    </row>
    <row r="55" spans="1:13">
      <c r="A55" s="66">
        <v>46</v>
      </c>
      <c r="B55" s="121" t="s">
        <v>191</v>
      </c>
      <c r="C55" s="121">
        <v>233.3</v>
      </c>
      <c r="D55" s="122">
        <v>234.03333333333333</v>
      </c>
      <c r="E55" s="122">
        <v>226.66666666666666</v>
      </c>
      <c r="F55" s="122">
        <v>220.03333333333333</v>
      </c>
      <c r="G55" s="122">
        <v>212.66666666666666</v>
      </c>
      <c r="H55" s="122">
        <v>240.66666666666666</v>
      </c>
      <c r="I55" s="122">
        <v>248.03333333333333</v>
      </c>
      <c r="J55" s="122">
        <v>254.66666666666666</v>
      </c>
      <c r="K55" s="121">
        <v>241.4</v>
      </c>
      <c r="L55" s="121">
        <v>227.4</v>
      </c>
      <c r="M55" s="121">
        <v>15.023770000000001</v>
      </c>
    </row>
    <row r="56" spans="1:13">
      <c r="A56" s="66">
        <v>47</v>
      </c>
      <c r="B56" s="121" t="s">
        <v>52</v>
      </c>
      <c r="C56" s="121">
        <v>182.4</v>
      </c>
      <c r="D56" s="122">
        <v>184.36666666666667</v>
      </c>
      <c r="E56" s="122">
        <v>178.03333333333336</v>
      </c>
      <c r="F56" s="122">
        <v>173.66666666666669</v>
      </c>
      <c r="G56" s="122">
        <v>167.33333333333337</v>
      </c>
      <c r="H56" s="122">
        <v>188.73333333333335</v>
      </c>
      <c r="I56" s="122">
        <v>195.06666666666666</v>
      </c>
      <c r="J56" s="122">
        <v>199.43333333333334</v>
      </c>
      <c r="K56" s="121">
        <v>190.7</v>
      </c>
      <c r="L56" s="121">
        <v>180</v>
      </c>
      <c r="M56" s="121">
        <v>88.215140000000005</v>
      </c>
    </row>
    <row r="57" spans="1:13">
      <c r="A57" s="66">
        <v>48</v>
      </c>
      <c r="B57" s="121" t="s">
        <v>228</v>
      </c>
      <c r="C57" s="121">
        <v>136.05000000000001</v>
      </c>
      <c r="D57" s="122">
        <v>134.20000000000002</v>
      </c>
      <c r="E57" s="122">
        <v>131.40000000000003</v>
      </c>
      <c r="F57" s="122">
        <v>126.75000000000003</v>
      </c>
      <c r="G57" s="122">
        <v>123.95000000000005</v>
      </c>
      <c r="H57" s="122">
        <v>138.85000000000002</v>
      </c>
      <c r="I57" s="122">
        <v>141.65000000000003</v>
      </c>
      <c r="J57" s="122">
        <v>146.30000000000001</v>
      </c>
      <c r="K57" s="121">
        <v>137</v>
      </c>
      <c r="L57" s="121">
        <v>129.55000000000001</v>
      </c>
      <c r="M57" s="121">
        <v>25.099720000000001</v>
      </c>
    </row>
    <row r="58" spans="1:13">
      <c r="A58" s="66">
        <v>49</v>
      </c>
      <c r="B58" s="121" t="s">
        <v>614</v>
      </c>
      <c r="C58" s="121">
        <v>307.8</v>
      </c>
      <c r="D58" s="122">
        <v>309</v>
      </c>
      <c r="E58" s="122">
        <v>304.8</v>
      </c>
      <c r="F58" s="122">
        <v>301.8</v>
      </c>
      <c r="G58" s="122">
        <v>297.60000000000002</v>
      </c>
      <c r="H58" s="122">
        <v>312</v>
      </c>
      <c r="I58" s="122">
        <v>316.20000000000005</v>
      </c>
      <c r="J58" s="122">
        <v>319.2</v>
      </c>
      <c r="K58" s="121">
        <v>313.2</v>
      </c>
      <c r="L58" s="121">
        <v>306</v>
      </c>
      <c r="M58" s="121">
        <v>9.5912400000000009</v>
      </c>
    </row>
    <row r="59" spans="1:13">
      <c r="A59" s="66">
        <v>50</v>
      </c>
      <c r="B59" s="121" t="s">
        <v>55</v>
      </c>
      <c r="C59" s="121">
        <v>425.5</v>
      </c>
      <c r="D59" s="122">
        <v>425.43333333333334</v>
      </c>
      <c r="E59" s="122">
        <v>418.06666666666666</v>
      </c>
      <c r="F59" s="122">
        <v>410.63333333333333</v>
      </c>
      <c r="G59" s="122">
        <v>403.26666666666665</v>
      </c>
      <c r="H59" s="122">
        <v>432.86666666666667</v>
      </c>
      <c r="I59" s="122">
        <v>440.23333333333335</v>
      </c>
      <c r="J59" s="122">
        <v>447.66666666666669</v>
      </c>
      <c r="K59" s="121">
        <v>432.8</v>
      </c>
      <c r="L59" s="121">
        <v>418</v>
      </c>
      <c r="M59" s="121">
        <v>63.07161</v>
      </c>
    </row>
    <row r="60" spans="1:13">
      <c r="A60" s="66">
        <v>51</v>
      </c>
      <c r="B60" s="121" t="s">
        <v>56</v>
      </c>
      <c r="C60" s="121">
        <v>199.85</v>
      </c>
      <c r="D60" s="122">
        <v>199.05000000000004</v>
      </c>
      <c r="E60" s="122">
        <v>197.35000000000008</v>
      </c>
      <c r="F60" s="122">
        <v>194.85000000000005</v>
      </c>
      <c r="G60" s="122">
        <v>193.15000000000009</v>
      </c>
      <c r="H60" s="122">
        <v>201.55000000000007</v>
      </c>
      <c r="I60" s="122">
        <v>203.25000000000006</v>
      </c>
      <c r="J60" s="122">
        <v>205.75000000000006</v>
      </c>
      <c r="K60" s="121">
        <v>200.75</v>
      </c>
      <c r="L60" s="121">
        <v>196.55</v>
      </c>
      <c r="M60" s="121">
        <v>75.789460000000005</v>
      </c>
    </row>
    <row r="61" spans="1:13">
      <c r="A61" s="66">
        <v>52</v>
      </c>
      <c r="B61" s="121" t="s">
        <v>57</v>
      </c>
      <c r="C61" s="121">
        <v>1503.95</v>
      </c>
      <c r="D61" s="122">
        <v>1516</v>
      </c>
      <c r="E61" s="122">
        <v>1480</v>
      </c>
      <c r="F61" s="122">
        <v>1456.05</v>
      </c>
      <c r="G61" s="122">
        <v>1420.05</v>
      </c>
      <c r="H61" s="122">
        <v>1539.95</v>
      </c>
      <c r="I61" s="122">
        <v>1575.95</v>
      </c>
      <c r="J61" s="122">
        <v>1599.9</v>
      </c>
      <c r="K61" s="121">
        <v>1552</v>
      </c>
      <c r="L61" s="121">
        <v>1492.05</v>
      </c>
      <c r="M61" s="121">
        <v>8.0947300000000002</v>
      </c>
    </row>
    <row r="62" spans="1:13">
      <c r="A62" s="66">
        <v>53</v>
      </c>
      <c r="B62" s="121" t="s">
        <v>192</v>
      </c>
      <c r="C62" s="121">
        <v>604.75</v>
      </c>
      <c r="D62" s="122">
        <v>602.48333333333335</v>
      </c>
      <c r="E62" s="122">
        <v>593.26666666666665</v>
      </c>
      <c r="F62" s="122">
        <v>581.7833333333333</v>
      </c>
      <c r="G62" s="122">
        <v>572.56666666666661</v>
      </c>
      <c r="H62" s="122">
        <v>613.9666666666667</v>
      </c>
      <c r="I62" s="122">
        <v>623.18333333333339</v>
      </c>
      <c r="J62" s="122">
        <v>634.66666666666674</v>
      </c>
      <c r="K62" s="121">
        <v>611.70000000000005</v>
      </c>
      <c r="L62" s="121">
        <v>591</v>
      </c>
      <c r="M62" s="121">
        <v>29.033169999999998</v>
      </c>
    </row>
    <row r="63" spans="1:13">
      <c r="A63" s="66">
        <v>54</v>
      </c>
      <c r="B63" s="121" t="s">
        <v>624</v>
      </c>
      <c r="C63" s="121">
        <v>415.4</v>
      </c>
      <c r="D63" s="122">
        <v>412.09999999999997</v>
      </c>
      <c r="E63" s="122">
        <v>403.29999999999995</v>
      </c>
      <c r="F63" s="122">
        <v>391.2</v>
      </c>
      <c r="G63" s="122">
        <v>382.4</v>
      </c>
      <c r="H63" s="122">
        <v>424.19999999999993</v>
      </c>
      <c r="I63" s="122">
        <v>433</v>
      </c>
      <c r="J63" s="122">
        <v>445.09999999999991</v>
      </c>
      <c r="K63" s="121">
        <v>420.9</v>
      </c>
      <c r="L63" s="121">
        <v>400</v>
      </c>
      <c r="M63" s="121">
        <v>2.1110000000000002</v>
      </c>
    </row>
    <row r="64" spans="1:13">
      <c r="A64" s="66">
        <v>55</v>
      </c>
      <c r="B64" s="121" t="s">
        <v>636</v>
      </c>
      <c r="C64" s="121">
        <v>250.3</v>
      </c>
      <c r="D64" s="122">
        <v>251.03333333333333</v>
      </c>
      <c r="E64" s="122">
        <v>243.26666666666665</v>
      </c>
      <c r="F64" s="122">
        <v>236.23333333333332</v>
      </c>
      <c r="G64" s="122">
        <v>228.46666666666664</v>
      </c>
      <c r="H64" s="122">
        <v>258.06666666666666</v>
      </c>
      <c r="I64" s="122">
        <v>265.83333333333337</v>
      </c>
      <c r="J64" s="122">
        <v>272.86666666666667</v>
      </c>
      <c r="K64" s="121">
        <v>258.8</v>
      </c>
      <c r="L64" s="121">
        <v>244</v>
      </c>
      <c r="M64" s="121">
        <v>14.9551</v>
      </c>
    </row>
    <row r="65" spans="1:13">
      <c r="A65" s="66">
        <v>56</v>
      </c>
      <c r="B65" s="121" t="s">
        <v>338</v>
      </c>
      <c r="C65" s="121">
        <v>572.79999999999995</v>
      </c>
      <c r="D65" s="122">
        <v>573.43333333333339</v>
      </c>
      <c r="E65" s="122">
        <v>566.76666666666677</v>
      </c>
      <c r="F65" s="122">
        <v>560.73333333333335</v>
      </c>
      <c r="G65" s="122">
        <v>554.06666666666672</v>
      </c>
      <c r="H65" s="122">
        <v>579.46666666666681</v>
      </c>
      <c r="I65" s="122">
        <v>586.13333333333333</v>
      </c>
      <c r="J65" s="122">
        <v>592.16666666666686</v>
      </c>
      <c r="K65" s="121">
        <v>580.1</v>
      </c>
      <c r="L65" s="121">
        <v>567.4</v>
      </c>
      <c r="M65" s="121">
        <v>3.7031700000000001</v>
      </c>
    </row>
    <row r="66" spans="1:13">
      <c r="A66" s="66">
        <v>57</v>
      </c>
      <c r="B66" s="121" t="s">
        <v>61</v>
      </c>
      <c r="C66" s="121">
        <v>155.6</v>
      </c>
      <c r="D66" s="122">
        <v>155.33333333333334</v>
      </c>
      <c r="E66" s="122">
        <v>151.66666666666669</v>
      </c>
      <c r="F66" s="122">
        <v>147.73333333333335</v>
      </c>
      <c r="G66" s="122">
        <v>144.06666666666669</v>
      </c>
      <c r="H66" s="122">
        <v>159.26666666666668</v>
      </c>
      <c r="I66" s="122">
        <v>162.93333333333337</v>
      </c>
      <c r="J66" s="122">
        <v>166.86666666666667</v>
      </c>
      <c r="K66" s="121">
        <v>159</v>
      </c>
      <c r="L66" s="121">
        <v>151.4</v>
      </c>
      <c r="M66" s="121">
        <v>105.46288</v>
      </c>
    </row>
    <row r="67" spans="1:13">
      <c r="A67" s="66">
        <v>58</v>
      </c>
      <c r="B67" s="121" t="s">
        <v>58</v>
      </c>
      <c r="C67" s="121">
        <v>447.25</v>
      </c>
      <c r="D67" s="122">
        <v>446.18333333333334</v>
      </c>
      <c r="E67" s="122">
        <v>443.11666666666667</v>
      </c>
      <c r="F67" s="122">
        <v>438.98333333333335</v>
      </c>
      <c r="G67" s="122">
        <v>435.91666666666669</v>
      </c>
      <c r="H67" s="122">
        <v>450.31666666666666</v>
      </c>
      <c r="I67" s="122">
        <v>453.38333333333338</v>
      </c>
      <c r="J67" s="122">
        <v>457.51666666666665</v>
      </c>
      <c r="K67" s="121">
        <v>449.25</v>
      </c>
      <c r="L67" s="121">
        <v>442.05</v>
      </c>
      <c r="M67" s="121">
        <v>11.30716</v>
      </c>
    </row>
    <row r="68" spans="1:13">
      <c r="A68" s="66">
        <v>59</v>
      </c>
      <c r="B68" s="121" t="s">
        <v>229</v>
      </c>
      <c r="C68" s="121">
        <v>38.75</v>
      </c>
      <c r="D68" s="122">
        <v>40.31666666666667</v>
      </c>
      <c r="E68" s="122">
        <v>36.933333333333337</v>
      </c>
      <c r="F68" s="122">
        <v>35.116666666666667</v>
      </c>
      <c r="G68" s="122">
        <v>31.733333333333334</v>
      </c>
      <c r="H68" s="122">
        <v>42.13333333333334</v>
      </c>
      <c r="I68" s="122">
        <v>45.51666666666668</v>
      </c>
      <c r="J68" s="122">
        <v>47.333333333333343</v>
      </c>
      <c r="K68" s="121">
        <v>43.7</v>
      </c>
      <c r="L68" s="121">
        <v>38.5</v>
      </c>
      <c r="M68" s="121">
        <v>131.3657</v>
      </c>
    </row>
    <row r="69" spans="1:13">
      <c r="A69" s="66">
        <v>60</v>
      </c>
      <c r="B69" s="121" t="s">
        <v>1807</v>
      </c>
      <c r="C69" s="121">
        <v>416.3</v>
      </c>
      <c r="D69" s="122">
        <v>418.76666666666665</v>
      </c>
      <c r="E69" s="122">
        <v>397.5333333333333</v>
      </c>
      <c r="F69" s="122">
        <v>378.76666666666665</v>
      </c>
      <c r="G69" s="122">
        <v>357.5333333333333</v>
      </c>
      <c r="H69" s="122">
        <v>437.5333333333333</v>
      </c>
      <c r="I69" s="122">
        <v>458.76666666666665</v>
      </c>
      <c r="J69" s="122">
        <v>477.5333333333333</v>
      </c>
      <c r="K69" s="121">
        <v>440</v>
      </c>
      <c r="L69" s="121">
        <v>400</v>
      </c>
      <c r="M69" s="121">
        <v>3.25108</v>
      </c>
    </row>
    <row r="70" spans="1:13">
      <c r="A70" s="66">
        <v>61</v>
      </c>
      <c r="B70" s="121" t="s">
        <v>59</v>
      </c>
      <c r="C70" s="121">
        <v>18.149999999999999</v>
      </c>
      <c r="D70" s="122">
        <v>18.483333333333334</v>
      </c>
      <c r="E70" s="122">
        <v>17.416666666666668</v>
      </c>
      <c r="F70" s="122">
        <v>16.683333333333334</v>
      </c>
      <c r="G70" s="122">
        <v>15.616666666666667</v>
      </c>
      <c r="H70" s="122">
        <v>19.216666666666669</v>
      </c>
      <c r="I70" s="122">
        <v>20.283333333333331</v>
      </c>
      <c r="J70" s="122">
        <v>21.016666666666669</v>
      </c>
      <c r="K70" s="121">
        <v>19.55</v>
      </c>
      <c r="L70" s="121">
        <v>17.75</v>
      </c>
      <c r="M70" s="121">
        <v>325.58607999999998</v>
      </c>
    </row>
    <row r="71" spans="1:13">
      <c r="A71" s="66">
        <v>62</v>
      </c>
      <c r="B71" s="121" t="s">
        <v>60</v>
      </c>
      <c r="C71" s="121">
        <v>1665.5</v>
      </c>
      <c r="D71" s="122">
        <v>1662.7833333333335</v>
      </c>
      <c r="E71" s="122">
        <v>1653.666666666667</v>
      </c>
      <c r="F71" s="122">
        <v>1641.8333333333335</v>
      </c>
      <c r="G71" s="122">
        <v>1632.7166666666669</v>
      </c>
      <c r="H71" s="122">
        <v>1674.616666666667</v>
      </c>
      <c r="I71" s="122">
        <v>1683.7333333333333</v>
      </c>
      <c r="J71" s="122">
        <v>1695.5666666666671</v>
      </c>
      <c r="K71" s="121">
        <v>1671.9</v>
      </c>
      <c r="L71" s="121">
        <v>1650.95</v>
      </c>
      <c r="M71" s="121">
        <v>2.6957300000000002</v>
      </c>
    </row>
    <row r="72" spans="1:13">
      <c r="A72" s="66">
        <v>63</v>
      </c>
      <c r="B72" s="121" t="s">
        <v>62</v>
      </c>
      <c r="C72" s="121">
        <v>2702.25</v>
      </c>
      <c r="D72" s="122">
        <v>2711.7333333333336</v>
      </c>
      <c r="E72" s="122">
        <v>2680.916666666667</v>
      </c>
      <c r="F72" s="122">
        <v>2659.5833333333335</v>
      </c>
      <c r="G72" s="122">
        <v>2628.7666666666669</v>
      </c>
      <c r="H72" s="122">
        <v>2733.0666666666671</v>
      </c>
      <c r="I72" s="122">
        <v>2763.8833333333337</v>
      </c>
      <c r="J72" s="122">
        <v>2785.2166666666672</v>
      </c>
      <c r="K72" s="121">
        <v>2742.55</v>
      </c>
      <c r="L72" s="121">
        <v>2690.4</v>
      </c>
      <c r="M72" s="121">
        <v>5.4980599999999997</v>
      </c>
    </row>
    <row r="73" spans="1:13">
      <c r="A73" s="66">
        <v>64</v>
      </c>
      <c r="B73" s="121" t="s">
        <v>688</v>
      </c>
      <c r="C73" s="121">
        <v>94.9</v>
      </c>
      <c r="D73" s="122">
        <v>98.283333333333346</v>
      </c>
      <c r="E73" s="122">
        <v>90.816666666666691</v>
      </c>
      <c r="F73" s="122">
        <v>86.733333333333348</v>
      </c>
      <c r="G73" s="122">
        <v>79.266666666666694</v>
      </c>
      <c r="H73" s="122">
        <v>102.36666666666669</v>
      </c>
      <c r="I73" s="122">
        <v>109.83333333333336</v>
      </c>
      <c r="J73" s="122">
        <v>113.91666666666669</v>
      </c>
      <c r="K73" s="121">
        <v>105.75</v>
      </c>
      <c r="L73" s="121">
        <v>94.2</v>
      </c>
      <c r="M73" s="121">
        <v>56.338349999999998</v>
      </c>
    </row>
    <row r="74" spans="1:13">
      <c r="A74" s="66">
        <v>65</v>
      </c>
      <c r="B74" s="121" t="s">
        <v>63</v>
      </c>
      <c r="C74" s="121">
        <v>17765.2</v>
      </c>
      <c r="D74" s="122">
        <v>17710.55</v>
      </c>
      <c r="E74" s="122">
        <v>17421.099999999999</v>
      </c>
      <c r="F74" s="122">
        <v>17077</v>
      </c>
      <c r="G74" s="122">
        <v>16787.55</v>
      </c>
      <c r="H74" s="122">
        <v>18054.649999999998</v>
      </c>
      <c r="I74" s="122">
        <v>18344.100000000002</v>
      </c>
      <c r="J74" s="122">
        <v>18688.199999999997</v>
      </c>
      <c r="K74" s="121">
        <v>18000</v>
      </c>
      <c r="L74" s="121">
        <v>17366.45</v>
      </c>
      <c r="M74" s="121">
        <v>1.4995700000000001</v>
      </c>
    </row>
    <row r="75" spans="1:13">
      <c r="A75" s="66">
        <v>66</v>
      </c>
      <c r="B75" s="121" t="s">
        <v>1852</v>
      </c>
      <c r="C75" s="121">
        <v>1012.25</v>
      </c>
      <c r="D75" s="122">
        <v>1008.75</v>
      </c>
      <c r="E75" s="122">
        <v>988.5</v>
      </c>
      <c r="F75" s="122">
        <v>964.75</v>
      </c>
      <c r="G75" s="122">
        <v>944.5</v>
      </c>
      <c r="H75" s="122">
        <v>1032.5</v>
      </c>
      <c r="I75" s="122">
        <v>1052.75</v>
      </c>
      <c r="J75" s="122">
        <v>1076.5</v>
      </c>
      <c r="K75" s="121">
        <v>1029</v>
      </c>
      <c r="L75" s="121">
        <v>985</v>
      </c>
      <c r="M75" s="121">
        <v>0.15512999999999999</v>
      </c>
    </row>
    <row r="76" spans="1:13">
      <c r="A76" s="66">
        <v>67</v>
      </c>
      <c r="B76" s="121" t="s">
        <v>64</v>
      </c>
      <c r="C76" s="121">
        <v>117.35</v>
      </c>
      <c r="D76" s="122">
        <v>118.10000000000001</v>
      </c>
      <c r="E76" s="122">
        <v>115.75000000000001</v>
      </c>
      <c r="F76" s="122">
        <v>114.15</v>
      </c>
      <c r="G76" s="122">
        <v>111.80000000000001</v>
      </c>
      <c r="H76" s="122">
        <v>119.70000000000002</v>
      </c>
      <c r="I76" s="122">
        <v>122.05000000000001</v>
      </c>
      <c r="J76" s="122">
        <v>123.65000000000002</v>
      </c>
      <c r="K76" s="121">
        <v>120.45</v>
      </c>
      <c r="L76" s="121">
        <v>116.5</v>
      </c>
      <c r="M76" s="121">
        <v>17.05753</v>
      </c>
    </row>
    <row r="77" spans="1:13">
      <c r="A77" s="66">
        <v>68</v>
      </c>
      <c r="B77" s="121" t="s">
        <v>709</v>
      </c>
      <c r="C77" s="121">
        <v>580.35</v>
      </c>
      <c r="D77" s="122">
        <v>579.1</v>
      </c>
      <c r="E77" s="122">
        <v>564.40000000000009</v>
      </c>
      <c r="F77" s="122">
        <v>548.45000000000005</v>
      </c>
      <c r="G77" s="122">
        <v>533.75000000000011</v>
      </c>
      <c r="H77" s="122">
        <v>595.05000000000007</v>
      </c>
      <c r="I77" s="122">
        <v>609.75000000000011</v>
      </c>
      <c r="J77" s="122">
        <v>625.70000000000005</v>
      </c>
      <c r="K77" s="121">
        <v>593.79999999999995</v>
      </c>
      <c r="L77" s="121">
        <v>563.15</v>
      </c>
      <c r="M77" s="121">
        <v>33.042259999999999</v>
      </c>
    </row>
    <row r="78" spans="1:13">
      <c r="A78" s="66">
        <v>69</v>
      </c>
      <c r="B78" s="121" t="s">
        <v>65</v>
      </c>
      <c r="C78" s="121">
        <v>195.2</v>
      </c>
      <c r="D78" s="122">
        <v>193.56666666666669</v>
      </c>
      <c r="E78" s="122">
        <v>191.63333333333338</v>
      </c>
      <c r="F78" s="122">
        <v>188.06666666666669</v>
      </c>
      <c r="G78" s="122">
        <v>186.13333333333338</v>
      </c>
      <c r="H78" s="122">
        <v>197.13333333333338</v>
      </c>
      <c r="I78" s="122">
        <v>199.06666666666672</v>
      </c>
      <c r="J78" s="122">
        <v>202.63333333333338</v>
      </c>
      <c r="K78" s="121">
        <v>195.5</v>
      </c>
      <c r="L78" s="121">
        <v>190</v>
      </c>
      <c r="M78" s="121">
        <v>17.143219999999999</v>
      </c>
    </row>
    <row r="79" spans="1:13">
      <c r="A79" s="66">
        <v>70</v>
      </c>
      <c r="B79" s="121" t="s">
        <v>66</v>
      </c>
      <c r="C79" s="121">
        <v>90.4</v>
      </c>
      <c r="D79" s="122">
        <v>91.216666666666654</v>
      </c>
      <c r="E79" s="122">
        <v>88.433333333333309</v>
      </c>
      <c r="F79" s="122">
        <v>86.466666666666654</v>
      </c>
      <c r="G79" s="122">
        <v>83.683333333333309</v>
      </c>
      <c r="H79" s="122">
        <v>93.183333333333309</v>
      </c>
      <c r="I79" s="122">
        <v>95.96666666666664</v>
      </c>
      <c r="J79" s="122">
        <v>97.933333333333309</v>
      </c>
      <c r="K79" s="121">
        <v>94</v>
      </c>
      <c r="L79" s="121">
        <v>89.25</v>
      </c>
      <c r="M79" s="121">
        <v>176.93994000000001</v>
      </c>
    </row>
    <row r="80" spans="1:13">
      <c r="A80" s="66">
        <v>71</v>
      </c>
      <c r="B80" s="121" t="s">
        <v>1854</v>
      </c>
      <c r="C80" s="121">
        <v>26.9</v>
      </c>
      <c r="D80" s="122">
        <v>27.333333333333332</v>
      </c>
      <c r="E80" s="122">
        <v>26.266666666666666</v>
      </c>
      <c r="F80" s="122">
        <v>25.633333333333333</v>
      </c>
      <c r="G80" s="122">
        <v>24.566666666666666</v>
      </c>
      <c r="H80" s="122">
        <v>27.966666666666665</v>
      </c>
      <c r="I80" s="122">
        <v>29.033333333333335</v>
      </c>
      <c r="J80" s="122">
        <v>29.666666666666664</v>
      </c>
      <c r="K80" s="121">
        <v>28.4</v>
      </c>
      <c r="L80" s="121">
        <v>26.7</v>
      </c>
      <c r="M80" s="121">
        <v>7.14785</v>
      </c>
    </row>
    <row r="81" spans="1:13">
      <c r="A81" s="66">
        <v>72</v>
      </c>
      <c r="B81" s="121" t="s">
        <v>2213</v>
      </c>
      <c r="C81" s="121">
        <v>380.8</v>
      </c>
      <c r="D81" s="122">
        <v>380.66666666666669</v>
      </c>
      <c r="E81" s="122">
        <v>372.13333333333338</v>
      </c>
      <c r="F81" s="122">
        <v>363.4666666666667</v>
      </c>
      <c r="G81" s="122">
        <v>354.93333333333339</v>
      </c>
      <c r="H81" s="122">
        <v>389.33333333333337</v>
      </c>
      <c r="I81" s="122">
        <v>397.86666666666667</v>
      </c>
      <c r="J81" s="122">
        <v>406.53333333333336</v>
      </c>
      <c r="K81" s="121">
        <v>389.2</v>
      </c>
      <c r="L81" s="121">
        <v>372</v>
      </c>
      <c r="M81" s="121">
        <v>3.8930400000000001</v>
      </c>
    </row>
    <row r="82" spans="1:13">
      <c r="A82" s="66">
        <v>73</v>
      </c>
      <c r="B82" s="121" t="s">
        <v>67</v>
      </c>
      <c r="C82" s="121">
        <v>134.5</v>
      </c>
      <c r="D82" s="122">
        <v>134.04999999999998</v>
      </c>
      <c r="E82" s="122">
        <v>132.84999999999997</v>
      </c>
      <c r="F82" s="122">
        <v>131.19999999999999</v>
      </c>
      <c r="G82" s="122">
        <v>129.99999999999997</v>
      </c>
      <c r="H82" s="122">
        <v>135.69999999999996</v>
      </c>
      <c r="I82" s="122">
        <v>136.89999999999995</v>
      </c>
      <c r="J82" s="122">
        <v>138.54999999999995</v>
      </c>
      <c r="K82" s="121">
        <v>135.25</v>
      </c>
      <c r="L82" s="121">
        <v>132.4</v>
      </c>
      <c r="M82" s="121">
        <v>69.291529999999995</v>
      </c>
    </row>
    <row r="83" spans="1:13">
      <c r="A83" s="66">
        <v>74</v>
      </c>
      <c r="B83" s="121" t="s">
        <v>69</v>
      </c>
      <c r="C83" s="121">
        <v>17</v>
      </c>
      <c r="D83" s="122">
        <v>16.95</v>
      </c>
      <c r="E83" s="122">
        <v>16.7</v>
      </c>
      <c r="F83" s="122">
        <v>16.399999999999999</v>
      </c>
      <c r="G83" s="122">
        <v>16.149999999999999</v>
      </c>
      <c r="H83" s="122">
        <v>17.25</v>
      </c>
      <c r="I83" s="122">
        <v>17.5</v>
      </c>
      <c r="J83" s="122">
        <v>17.8</v>
      </c>
      <c r="K83" s="121">
        <v>17.2</v>
      </c>
      <c r="L83" s="121">
        <v>16.649999999999999</v>
      </c>
      <c r="M83" s="121">
        <v>199.43176</v>
      </c>
    </row>
    <row r="84" spans="1:13">
      <c r="A84" s="66">
        <v>75</v>
      </c>
      <c r="B84" s="121" t="s">
        <v>2149</v>
      </c>
      <c r="C84" s="121">
        <v>219.9</v>
      </c>
      <c r="D84" s="122">
        <v>217.03333333333333</v>
      </c>
      <c r="E84" s="122">
        <v>208.46666666666667</v>
      </c>
      <c r="F84" s="122">
        <v>197.03333333333333</v>
      </c>
      <c r="G84" s="122">
        <v>188.46666666666667</v>
      </c>
      <c r="H84" s="122">
        <v>228.46666666666667</v>
      </c>
      <c r="I84" s="122">
        <v>237.03333333333333</v>
      </c>
      <c r="J84" s="122">
        <v>248.46666666666667</v>
      </c>
      <c r="K84" s="121">
        <v>225.6</v>
      </c>
      <c r="L84" s="121">
        <v>205.6</v>
      </c>
      <c r="M84" s="121">
        <v>2.37798</v>
      </c>
    </row>
    <row r="85" spans="1:13">
      <c r="A85" s="66">
        <v>76</v>
      </c>
      <c r="B85" s="121" t="s">
        <v>179</v>
      </c>
      <c r="C85" s="121">
        <v>8528.9</v>
      </c>
      <c r="D85" s="122">
        <v>8560.75</v>
      </c>
      <c r="E85" s="122">
        <v>8470.15</v>
      </c>
      <c r="F85" s="122">
        <v>8411.4</v>
      </c>
      <c r="G85" s="122">
        <v>8320.7999999999993</v>
      </c>
      <c r="H85" s="122">
        <v>8619.5</v>
      </c>
      <c r="I85" s="122">
        <v>8710.0999999999985</v>
      </c>
      <c r="J85" s="122">
        <v>8768.85</v>
      </c>
      <c r="K85" s="121">
        <v>8651.35</v>
      </c>
      <c r="L85" s="121">
        <v>8502</v>
      </c>
      <c r="M85" s="121">
        <v>0.62038000000000004</v>
      </c>
    </row>
    <row r="86" spans="1:13">
      <c r="A86" s="66">
        <v>77</v>
      </c>
      <c r="B86" s="121" t="s">
        <v>68</v>
      </c>
      <c r="C86" s="121">
        <v>325.05</v>
      </c>
      <c r="D86" s="122">
        <v>325.7833333333333</v>
      </c>
      <c r="E86" s="122">
        <v>318.56666666666661</v>
      </c>
      <c r="F86" s="122">
        <v>312.08333333333331</v>
      </c>
      <c r="G86" s="122">
        <v>304.86666666666662</v>
      </c>
      <c r="H86" s="122">
        <v>332.26666666666659</v>
      </c>
      <c r="I86" s="122">
        <v>339.48333333333329</v>
      </c>
      <c r="J86" s="122">
        <v>345.96666666666658</v>
      </c>
      <c r="K86" s="121">
        <v>333</v>
      </c>
      <c r="L86" s="121">
        <v>319.3</v>
      </c>
      <c r="M86" s="121">
        <v>16.49372</v>
      </c>
    </row>
    <row r="87" spans="1:13">
      <c r="A87" s="66">
        <v>78</v>
      </c>
      <c r="B87" s="121" t="s">
        <v>2139</v>
      </c>
      <c r="C87" s="121">
        <v>477</v>
      </c>
      <c r="D87" s="122">
        <v>478.88333333333338</v>
      </c>
      <c r="E87" s="122">
        <v>468.21666666666675</v>
      </c>
      <c r="F87" s="122">
        <v>459.43333333333339</v>
      </c>
      <c r="G87" s="122">
        <v>448.76666666666677</v>
      </c>
      <c r="H87" s="122">
        <v>487.66666666666674</v>
      </c>
      <c r="I87" s="122">
        <v>498.33333333333337</v>
      </c>
      <c r="J87" s="122">
        <v>507.11666666666673</v>
      </c>
      <c r="K87" s="121">
        <v>489.55</v>
      </c>
      <c r="L87" s="121">
        <v>470.1</v>
      </c>
      <c r="M87" s="121">
        <v>0.19663</v>
      </c>
    </row>
    <row r="88" spans="1:13">
      <c r="A88" s="66">
        <v>79</v>
      </c>
      <c r="B88" s="121" t="s">
        <v>334</v>
      </c>
      <c r="C88" s="121">
        <v>687.3</v>
      </c>
      <c r="D88" s="122">
        <v>688.15</v>
      </c>
      <c r="E88" s="122">
        <v>679.34999999999991</v>
      </c>
      <c r="F88" s="122">
        <v>671.4</v>
      </c>
      <c r="G88" s="122">
        <v>662.59999999999991</v>
      </c>
      <c r="H88" s="122">
        <v>696.09999999999991</v>
      </c>
      <c r="I88" s="122">
        <v>704.89999999999986</v>
      </c>
      <c r="J88" s="122">
        <v>712.84999999999991</v>
      </c>
      <c r="K88" s="121">
        <v>696.95</v>
      </c>
      <c r="L88" s="121">
        <v>680.2</v>
      </c>
      <c r="M88" s="121">
        <v>10.0457</v>
      </c>
    </row>
    <row r="89" spans="1:13">
      <c r="A89" s="66">
        <v>80</v>
      </c>
      <c r="B89" s="121" t="s">
        <v>70</v>
      </c>
      <c r="C89" s="121">
        <v>408.4</v>
      </c>
      <c r="D89" s="122">
        <v>410.23333333333335</v>
      </c>
      <c r="E89" s="122">
        <v>403.16666666666669</v>
      </c>
      <c r="F89" s="122">
        <v>397.93333333333334</v>
      </c>
      <c r="G89" s="122">
        <v>390.86666666666667</v>
      </c>
      <c r="H89" s="122">
        <v>415.4666666666667</v>
      </c>
      <c r="I89" s="122">
        <v>422.5333333333333</v>
      </c>
      <c r="J89" s="122">
        <v>427.76666666666671</v>
      </c>
      <c r="K89" s="121">
        <v>417.3</v>
      </c>
      <c r="L89" s="121">
        <v>405</v>
      </c>
      <c r="M89" s="121">
        <v>1.2022699999999999</v>
      </c>
    </row>
    <row r="90" spans="1:13">
      <c r="A90" s="66">
        <v>81</v>
      </c>
      <c r="B90" s="121" t="s">
        <v>783</v>
      </c>
      <c r="C90" s="121">
        <v>290.95</v>
      </c>
      <c r="D90" s="122">
        <v>297.60000000000002</v>
      </c>
      <c r="E90" s="122">
        <v>278.45000000000005</v>
      </c>
      <c r="F90" s="122">
        <v>265.95000000000005</v>
      </c>
      <c r="G90" s="122">
        <v>246.80000000000007</v>
      </c>
      <c r="H90" s="122">
        <v>310.10000000000002</v>
      </c>
      <c r="I90" s="122">
        <v>329.25</v>
      </c>
      <c r="J90" s="122">
        <v>341.75</v>
      </c>
      <c r="K90" s="121">
        <v>316.75</v>
      </c>
      <c r="L90" s="121">
        <v>285.10000000000002</v>
      </c>
      <c r="M90" s="121">
        <v>19.921800000000001</v>
      </c>
    </row>
    <row r="91" spans="1:13">
      <c r="A91" s="66">
        <v>82</v>
      </c>
      <c r="B91" s="121" t="s">
        <v>71</v>
      </c>
      <c r="C91" s="121">
        <v>730.1</v>
      </c>
      <c r="D91" s="122">
        <v>725.65</v>
      </c>
      <c r="E91" s="122">
        <v>712.69999999999993</v>
      </c>
      <c r="F91" s="122">
        <v>695.3</v>
      </c>
      <c r="G91" s="122">
        <v>682.34999999999991</v>
      </c>
      <c r="H91" s="122">
        <v>743.05</v>
      </c>
      <c r="I91" s="122">
        <v>756</v>
      </c>
      <c r="J91" s="122">
        <v>773.4</v>
      </c>
      <c r="K91" s="121">
        <v>738.6</v>
      </c>
      <c r="L91" s="121">
        <v>708.25</v>
      </c>
      <c r="M91" s="121">
        <v>17.421949999999999</v>
      </c>
    </row>
    <row r="92" spans="1:13">
      <c r="A92" s="66">
        <v>83</v>
      </c>
      <c r="B92" s="121" t="s">
        <v>796</v>
      </c>
      <c r="C92" s="121">
        <v>269.35000000000002</v>
      </c>
      <c r="D92" s="122">
        <v>269.43333333333334</v>
      </c>
      <c r="E92" s="122">
        <v>267.06666666666666</v>
      </c>
      <c r="F92" s="122">
        <v>264.7833333333333</v>
      </c>
      <c r="G92" s="122">
        <v>262.41666666666663</v>
      </c>
      <c r="H92" s="122">
        <v>271.7166666666667</v>
      </c>
      <c r="I92" s="122">
        <v>274.08333333333337</v>
      </c>
      <c r="J92" s="122">
        <v>276.36666666666673</v>
      </c>
      <c r="K92" s="121">
        <v>271.8</v>
      </c>
      <c r="L92" s="121">
        <v>267.14999999999998</v>
      </c>
      <c r="M92" s="121">
        <v>9.1551399999999994</v>
      </c>
    </row>
    <row r="93" spans="1:13">
      <c r="A93" s="66">
        <v>84</v>
      </c>
      <c r="B93" s="121" t="s">
        <v>195</v>
      </c>
      <c r="C93" s="121">
        <v>216.95</v>
      </c>
      <c r="D93" s="122">
        <v>217.80000000000004</v>
      </c>
      <c r="E93" s="122">
        <v>215.20000000000007</v>
      </c>
      <c r="F93" s="122">
        <v>213.45000000000005</v>
      </c>
      <c r="G93" s="122">
        <v>210.85000000000008</v>
      </c>
      <c r="H93" s="122">
        <v>219.55000000000007</v>
      </c>
      <c r="I93" s="122">
        <v>222.15000000000003</v>
      </c>
      <c r="J93" s="122">
        <v>223.90000000000006</v>
      </c>
      <c r="K93" s="121">
        <v>220.4</v>
      </c>
      <c r="L93" s="121">
        <v>216.05</v>
      </c>
      <c r="M93" s="121">
        <v>4.1345099999999997</v>
      </c>
    </row>
    <row r="94" spans="1:13">
      <c r="A94" s="66">
        <v>85</v>
      </c>
      <c r="B94" s="121" t="s">
        <v>832</v>
      </c>
      <c r="C94" s="121">
        <v>953.2</v>
      </c>
      <c r="D94" s="122">
        <v>968.4</v>
      </c>
      <c r="E94" s="122">
        <v>919.8</v>
      </c>
      <c r="F94" s="122">
        <v>886.4</v>
      </c>
      <c r="G94" s="122">
        <v>837.8</v>
      </c>
      <c r="H94" s="122">
        <v>1001.8</v>
      </c>
      <c r="I94" s="122">
        <v>1050.4000000000001</v>
      </c>
      <c r="J94" s="122">
        <v>1083.8</v>
      </c>
      <c r="K94" s="121">
        <v>1017</v>
      </c>
      <c r="L94" s="121">
        <v>935</v>
      </c>
      <c r="M94" s="121">
        <v>7.06656</v>
      </c>
    </row>
    <row r="95" spans="1:13">
      <c r="A95" s="66">
        <v>86</v>
      </c>
      <c r="B95" s="121" t="s">
        <v>73</v>
      </c>
      <c r="C95" s="121">
        <v>1080.5999999999999</v>
      </c>
      <c r="D95" s="122">
        <v>1073.3833333333332</v>
      </c>
      <c r="E95" s="122">
        <v>1050.2666666666664</v>
      </c>
      <c r="F95" s="122">
        <v>1019.9333333333332</v>
      </c>
      <c r="G95" s="122">
        <v>996.81666666666638</v>
      </c>
      <c r="H95" s="122">
        <v>1103.7166666666665</v>
      </c>
      <c r="I95" s="122">
        <v>1126.8333333333333</v>
      </c>
      <c r="J95" s="122">
        <v>1157.1666666666665</v>
      </c>
      <c r="K95" s="121">
        <v>1096.5</v>
      </c>
      <c r="L95" s="121">
        <v>1043.05</v>
      </c>
      <c r="M95" s="121">
        <v>42.797930000000001</v>
      </c>
    </row>
    <row r="96" spans="1:13">
      <c r="A96" s="66">
        <v>87</v>
      </c>
      <c r="B96" s="121" t="s">
        <v>2611</v>
      </c>
      <c r="C96" s="121">
        <v>2801.7</v>
      </c>
      <c r="D96" s="122">
        <v>2809.2833333333333</v>
      </c>
      <c r="E96" s="122">
        <v>2779.4166666666665</v>
      </c>
      <c r="F96" s="122">
        <v>2757.1333333333332</v>
      </c>
      <c r="G96" s="122">
        <v>2727.2666666666664</v>
      </c>
      <c r="H96" s="122">
        <v>2831.5666666666666</v>
      </c>
      <c r="I96" s="122">
        <v>2861.4333333333334</v>
      </c>
      <c r="J96" s="122">
        <v>2883.7166666666667</v>
      </c>
      <c r="K96" s="121">
        <v>2839.15</v>
      </c>
      <c r="L96" s="121">
        <v>2787</v>
      </c>
      <c r="M96" s="121">
        <v>1.9086099999999999</v>
      </c>
    </row>
    <row r="97" spans="1:13">
      <c r="A97" s="66">
        <v>88</v>
      </c>
      <c r="B97" s="121" t="s">
        <v>75</v>
      </c>
      <c r="C97" s="121">
        <v>1227.45</v>
      </c>
      <c r="D97" s="122">
        <v>1227.9833333333333</v>
      </c>
      <c r="E97" s="122">
        <v>1215.9666666666667</v>
      </c>
      <c r="F97" s="122">
        <v>1204.4833333333333</v>
      </c>
      <c r="G97" s="122">
        <v>1192.4666666666667</v>
      </c>
      <c r="H97" s="122">
        <v>1239.4666666666667</v>
      </c>
      <c r="I97" s="122">
        <v>1251.4833333333336</v>
      </c>
      <c r="J97" s="122">
        <v>1262.9666666666667</v>
      </c>
      <c r="K97" s="121">
        <v>1240</v>
      </c>
      <c r="L97" s="121">
        <v>1216.5</v>
      </c>
      <c r="M97" s="121">
        <v>91.092290000000006</v>
      </c>
    </row>
    <row r="98" spans="1:13">
      <c r="A98" s="66">
        <v>89</v>
      </c>
      <c r="B98" s="121" t="s">
        <v>2203</v>
      </c>
      <c r="C98" s="121">
        <v>601.15</v>
      </c>
      <c r="D98" s="122">
        <v>598.38333333333333</v>
      </c>
      <c r="E98" s="122">
        <v>587.76666666666665</v>
      </c>
      <c r="F98" s="122">
        <v>574.38333333333333</v>
      </c>
      <c r="G98" s="122">
        <v>563.76666666666665</v>
      </c>
      <c r="H98" s="122">
        <v>611.76666666666665</v>
      </c>
      <c r="I98" s="122">
        <v>622.38333333333321</v>
      </c>
      <c r="J98" s="122">
        <v>635.76666666666665</v>
      </c>
      <c r="K98" s="121">
        <v>609</v>
      </c>
      <c r="L98" s="121">
        <v>585</v>
      </c>
      <c r="M98" s="121">
        <v>55.224780000000003</v>
      </c>
    </row>
    <row r="99" spans="1:13">
      <c r="A99" s="66">
        <v>90</v>
      </c>
      <c r="B99" s="121" t="s">
        <v>72</v>
      </c>
      <c r="C99" s="121">
        <v>718.3</v>
      </c>
      <c r="D99" s="122">
        <v>716.19999999999993</v>
      </c>
      <c r="E99" s="122">
        <v>711.14999999999986</v>
      </c>
      <c r="F99" s="122">
        <v>703.99999999999989</v>
      </c>
      <c r="G99" s="122">
        <v>698.94999999999982</v>
      </c>
      <c r="H99" s="122">
        <v>723.34999999999991</v>
      </c>
      <c r="I99" s="122">
        <v>728.39999999999986</v>
      </c>
      <c r="J99" s="122">
        <v>735.55</v>
      </c>
      <c r="K99" s="121">
        <v>721.25</v>
      </c>
      <c r="L99" s="121">
        <v>709.05</v>
      </c>
      <c r="M99" s="121">
        <v>9.7964300000000009</v>
      </c>
    </row>
    <row r="100" spans="1:13">
      <c r="A100" s="66">
        <v>91</v>
      </c>
      <c r="B100" s="121" t="s">
        <v>77</v>
      </c>
      <c r="C100" s="121">
        <v>2704.75</v>
      </c>
      <c r="D100" s="122">
        <v>2710.5666666666666</v>
      </c>
      <c r="E100" s="122">
        <v>2662.3833333333332</v>
      </c>
      <c r="F100" s="122">
        <v>2620.0166666666664</v>
      </c>
      <c r="G100" s="122">
        <v>2571.833333333333</v>
      </c>
      <c r="H100" s="122">
        <v>2752.9333333333334</v>
      </c>
      <c r="I100" s="122">
        <v>2801.1166666666668</v>
      </c>
      <c r="J100" s="122">
        <v>2843.4833333333336</v>
      </c>
      <c r="K100" s="121">
        <v>2758.75</v>
      </c>
      <c r="L100" s="121">
        <v>2668.2</v>
      </c>
      <c r="M100" s="121">
        <v>8.3778600000000001</v>
      </c>
    </row>
    <row r="101" spans="1:13">
      <c r="A101" s="66">
        <v>92</v>
      </c>
      <c r="B101" s="121" t="s">
        <v>78</v>
      </c>
      <c r="C101" s="121">
        <v>380.35</v>
      </c>
      <c r="D101" s="122">
        <v>380.23333333333335</v>
      </c>
      <c r="E101" s="122">
        <v>375.16666666666669</v>
      </c>
      <c r="F101" s="122">
        <v>369.98333333333335</v>
      </c>
      <c r="G101" s="122">
        <v>364.91666666666669</v>
      </c>
      <c r="H101" s="122">
        <v>385.41666666666669</v>
      </c>
      <c r="I101" s="122">
        <v>390.48333333333329</v>
      </c>
      <c r="J101" s="122">
        <v>395.66666666666669</v>
      </c>
      <c r="K101" s="121">
        <v>385.3</v>
      </c>
      <c r="L101" s="121">
        <v>375.05</v>
      </c>
      <c r="M101" s="121">
        <v>16.911750000000001</v>
      </c>
    </row>
    <row r="102" spans="1:13">
      <c r="A102" s="66">
        <v>93</v>
      </c>
      <c r="B102" s="121" t="s">
        <v>79</v>
      </c>
      <c r="C102" s="121">
        <v>191.35</v>
      </c>
      <c r="D102" s="122">
        <v>189.33333333333334</v>
      </c>
      <c r="E102" s="122">
        <v>186.76666666666668</v>
      </c>
      <c r="F102" s="122">
        <v>182.18333333333334</v>
      </c>
      <c r="G102" s="122">
        <v>179.61666666666667</v>
      </c>
      <c r="H102" s="122">
        <v>193.91666666666669</v>
      </c>
      <c r="I102" s="122">
        <v>196.48333333333335</v>
      </c>
      <c r="J102" s="122">
        <v>201.06666666666669</v>
      </c>
      <c r="K102" s="121">
        <v>191.9</v>
      </c>
      <c r="L102" s="121">
        <v>184.75</v>
      </c>
      <c r="M102" s="121">
        <v>65.217550000000003</v>
      </c>
    </row>
    <row r="103" spans="1:13">
      <c r="A103" s="66">
        <v>94</v>
      </c>
      <c r="B103" s="121" t="s">
        <v>80</v>
      </c>
      <c r="C103" s="121">
        <v>301.7</v>
      </c>
      <c r="D103" s="122">
        <v>303.06666666666666</v>
      </c>
      <c r="E103" s="122">
        <v>295.23333333333335</v>
      </c>
      <c r="F103" s="122">
        <v>288.76666666666671</v>
      </c>
      <c r="G103" s="122">
        <v>280.93333333333339</v>
      </c>
      <c r="H103" s="122">
        <v>309.5333333333333</v>
      </c>
      <c r="I103" s="122">
        <v>317.36666666666667</v>
      </c>
      <c r="J103" s="122">
        <v>323.83333333333326</v>
      </c>
      <c r="K103" s="121">
        <v>310.89999999999998</v>
      </c>
      <c r="L103" s="121">
        <v>296.60000000000002</v>
      </c>
      <c r="M103" s="121">
        <v>77.977739999999997</v>
      </c>
    </row>
    <row r="104" spans="1:13">
      <c r="A104" s="66">
        <v>95</v>
      </c>
      <c r="B104" s="121" t="s">
        <v>81</v>
      </c>
      <c r="C104" s="121">
        <v>1981.95</v>
      </c>
      <c r="D104" s="122">
        <v>1990.4166666666667</v>
      </c>
      <c r="E104" s="122">
        <v>1962.9333333333334</v>
      </c>
      <c r="F104" s="122">
        <v>1943.9166666666667</v>
      </c>
      <c r="G104" s="122">
        <v>1916.4333333333334</v>
      </c>
      <c r="H104" s="122">
        <v>2009.4333333333334</v>
      </c>
      <c r="I104" s="122">
        <v>2036.9166666666665</v>
      </c>
      <c r="J104" s="122">
        <v>2055.9333333333334</v>
      </c>
      <c r="K104" s="121">
        <v>2017.9</v>
      </c>
      <c r="L104" s="121">
        <v>1971.4</v>
      </c>
      <c r="M104" s="121">
        <v>21.69407</v>
      </c>
    </row>
    <row r="105" spans="1:13">
      <c r="A105" s="66">
        <v>96</v>
      </c>
      <c r="B105" s="121" t="s">
        <v>82</v>
      </c>
      <c r="C105" s="121">
        <v>213.45</v>
      </c>
      <c r="D105" s="122">
        <v>214.55000000000004</v>
      </c>
      <c r="E105" s="122">
        <v>210.70000000000007</v>
      </c>
      <c r="F105" s="122">
        <v>207.95000000000005</v>
      </c>
      <c r="G105" s="122">
        <v>204.10000000000008</v>
      </c>
      <c r="H105" s="122">
        <v>217.30000000000007</v>
      </c>
      <c r="I105" s="122">
        <v>221.15000000000003</v>
      </c>
      <c r="J105" s="122">
        <v>223.90000000000006</v>
      </c>
      <c r="K105" s="121">
        <v>218.4</v>
      </c>
      <c r="L105" s="121">
        <v>211.8</v>
      </c>
      <c r="M105" s="121">
        <v>8.4338099999999994</v>
      </c>
    </row>
    <row r="106" spans="1:13">
      <c r="A106" s="66">
        <v>97</v>
      </c>
      <c r="B106" s="121" t="s">
        <v>1974</v>
      </c>
      <c r="C106" s="121">
        <v>34.9</v>
      </c>
      <c r="D106" s="122">
        <v>34.966666666666669</v>
      </c>
      <c r="E106" s="122">
        <v>33.833333333333336</v>
      </c>
      <c r="F106" s="122">
        <v>32.766666666666666</v>
      </c>
      <c r="G106" s="122">
        <v>31.633333333333333</v>
      </c>
      <c r="H106" s="122">
        <v>36.033333333333339</v>
      </c>
      <c r="I106" s="122">
        <v>37.166666666666664</v>
      </c>
      <c r="J106" s="122">
        <v>38.233333333333341</v>
      </c>
      <c r="K106" s="121">
        <v>36.1</v>
      </c>
      <c r="L106" s="121">
        <v>33.9</v>
      </c>
      <c r="M106" s="121">
        <v>8.4135600000000004</v>
      </c>
    </row>
    <row r="107" spans="1:13">
      <c r="A107" s="66">
        <v>98</v>
      </c>
      <c r="B107" s="121" t="s">
        <v>74</v>
      </c>
      <c r="C107" s="121">
        <v>1977.05</v>
      </c>
      <c r="D107" s="122">
        <v>1995.2</v>
      </c>
      <c r="E107" s="122">
        <v>1951.9</v>
      </c>
      <c r="F107" s="122">
        <v>1926.75</v>
      </c>
      <c r="G107" s="122">
        <v>1883.45</v>
      </c>
      <c r="H107" s="122">
        <v>2020.3500000000001</v>
      </c>
      <c r="I107" s="122">
        <v>2063.6499999999996</v>
      </c>
      <c r="J107" s="122">
        <v>2088.8000000000002</v>
      </c>
      <c r="K107" s="121">
        <v>2038.5</v>
      </c>
      <c r="L107" s="121">
        <v>1970.05</v>
      </c>
      <c r="M107" s="121">
        <v>71.175610000000006</v>
      </c>
    </row>
    <row r="108" spans="1:13">
      <c r="A108" s="66">
        <v>99</v>
      </c>
      <c r="B108" s="121" t="s">
        <v>85</v>
      </c>
      <c r="C108" s="121">
        <v>433.7</v>
      </c>
      <c r="D108" s="122">
        <v>436.61666666666662</v>
      </c>
      <c r="E108" s="122">
        <v>428.08333333333326</v>
      </c>
      <c r="F108" s="122">
        <v>422.46666666666664</v>
      </c>
      <c r="G108" s="122">
        <v>413.93333333333328</v>
      </c>
      <c r="H108" s="122">
        <v>442.23333333333323</v>
      </c>
      <c r="I108" s="122">
        <v>450.76666666666665</v>
      </c>
      <c r="J108" s="122">
        <v>456.38333333333321</v>
      </c>
      <c r="K108" s="121">
        <v>445.15</v>
      </c>
      <c r="L108" s="121">
        <v>431</v>
      </c>
      <c r="M108" s="121">
        <v>275.2466</v>
      </c>
    </row>
    <row r="109" spans="1:13">
      <c r="A109" s="66">
        <v>100</v>
      </c>
      <c r="B109" s="121" t="s">
        <v>2118</v>
      </c>
      <c r="C109" s="121">
        <v>1209.8499999999999</v>
      </c>
      <c r="D109" s="122">
        <v>1203.7166666666665</v>
      </c>
      <c r="E109" s="122">
        <v>1193.133333333333</v>
      </c>
      <c r="F109" s="122">
        <v>1176.4166666666665</v>
      </c>
      <c r="G109" s="122">
        <v>1165.833333333333</v>
      </c>
      <c r="H109" s="122">
        <v>1220.4333333333329</v>
      </c>
      <c r="I109" s="122">
        <v>1231.0166666666664</v>
      </c>
      <c r="J109" s="122">
        <v>1247.7333333333329</v>
      </c>
      <c r="K109" s="121">
        <v>1214.3</v>
      </c>
      <c r="L109" s="121">
        <v>1187</v>
      </c>
      <c r="M109" s="121">
        <v>6.5697099999999997</v>
      </c>
    </row>
    <row r="110" spans="1:13">
      <c r="A110" s="66">
        <v>101</v>
      </c>
      <c r="B110" s="121" t="s">
        <v>1843</v>
      </c>
      <c r="C110" s="121">
        <v>463.5</v>
      </c>
      <c r="D110" s="122">
        <v>465.10000000000008</v>
      </c>
      <c r="E110" s="122">
        <v>458.50000000000017</v>
      </c>
      <c r="F110" s="122">
        <v>453.50000000000011</v>
      </c>
      <c r="G110" s="122">
        <v>446.9000000000002</v>
      </c>
      <c r="H110" s="122">
        <v>470.10000000000014</v>
      </c>
      <c r="I110" s="122">
        <v>476.70000000000005</v>
      </c>
      <c r="J110" s="122">
        <v>481.7000000000001</v>
      </c>
      <c r="K110" s="121">
        <v>471.7</v>
      </c>
      <c r="L110" s="121">
        <v>460.1</v>
      </c>
      <c r="M110" s="121">
        <v>37.72287</v>
      </c>
    </row>
    <row r="111" spans="1:13">
      <c r="A111" s="66">
        <v>102</v>
      </c>
      <c r="B111" s="121" t="s">
        <v>86</v>
      </c>
      <c r="C111" s="121">
        <v>31.75</v>
      </c>
      <c r="D111" s="122">
        <v>32.31666666666667</v>
      </c>
      <c r="E111" s="122">
        <v>30.733333333333341</v>
      </c>
      <c r="F111" s="122">
        <v>29.716666666666672</v>
      </c>
      <c r="G111" s="122">
        <v>28.133333333333344</v>
      </c>
      <c r="H111" s="122">
        <v>33.333333333333343</v>
      </c>
      <c r="I111" s="122">
        <v>34.916666666666671</v>
      </c>
      <c r="J111" s="122">
        <v>35.933333333333337</v>
      </c>
      <c r="K111" s="121">
        <v>33.9</v>
      </c>
      <c r="L111" s="121">
        <v>31.3</v>
      </c>
      <c r="M111" s="121">
        <v>38.541939999999997</v>
      </c>
    </row>
    <row r="112" spans="1:13">
      <c r="A112" s="66">
        <v>103</v>
      </c>
      <c r="B112" s="121" t="s">
        <v>3101</v>
      </c>
      <c r="C112" s="121">
        <v>40.200000000000003</v>
      </c>
      <c r="D112" s="122">
        <v>40.783333333333331</v>
      </c>
      <c r="E112" s="122">
        <v>38.816666666666663</v>
      </c>
      <c r="F112" s="122">
        <v>37.43333333333333</v>
      </c>
      <c r="G112" s="122">
        <v>35.466666666666661</v>
      </c>
      <c r="H112" s="122">
        <v>42.166666666666664</v>
      </c>
      <c r="I112" s="122">
        <v>44.133333333333333</v>
      </c>
      <c r="J112" s="122">
        <v>45.516666666666666</v>
      </c>
      <c r="K112" s="121">
        <v>42.75</v>
      </c>
      <c r="L112" s="121">
        <v>39.4</v>
      </c>
      <c r="M112" s="121">
        <v>297.24441999999999</v>
      </c>
    </row>
    <row r="113" spans="1:13">
      <c r="A113" s="66">
        <v>104</v>
      </c>
      <c r="B113" s="121" t="s">
        <v>97</v>
      </c>
      <c r="C113" s="121">
        <v>259.85000000000002</v>
      </c>
      <c r="D113" s="122">
        <v>256.68333333333334</v>
      </c>
      <c r="E113" s="122">
        <v>252.56666666666666</v>
      </c>
      <c r="F113" s="122">
        <v>245.28333333333333</v>
      </c>
      <c r="G113" s="122">
        <v>241.16666666666666</v>
      </c>
      <c r="H113" s="122">
        <v>263.9666666666667</v>
      </c>
      <c r="I113" s="122">
        <v>268.08333333333337</v>
      </c>
      <c r="J113" s="122">
        <v>275.36666666666667</v>
      </c>
      <c r="K113" s="121">
        <v>260.8</v>
      </c>
      <c r="L113" s="121">
        <v>249.4</v>
      </c>
      <c r="M113" s="121">
        <v>205.88289</v>
      </c>
    </row>
    <row r="114" spans="1:13">
      <c r="A114" s="66">
        <v>105</v>
      </c>
      <c r="B114" s="121" t="s">
        <v>84</v>
      </c>
      <c r="C114" s="121">
        <v>255.9</v>
      </c>
      <c r="D114" s="122">
        <v>285.95</v>
      </c>
      <c r="E114" s="122">
        <v>210</v>
      </c>
      <c r="F114" s="122">
        <v>164.10000000000002</v>
      </c>
      <c r="G114" s="122">
        <v>88.150000000000034</v>
      </c>
      <c r="H114" s="122">
        <v>331.84999999999997</v>
      </c>
      <c r="I114" s="122">
        <v>407.7999999999999</v>
      </c>
      <c r="J114" s="122">
        <v>453.69999999999993</v>
      </c>
      <c r="K114" s="121">
        <v>361.9</v>
      </c>
      <c r="L114" s="121">
        <v>240.05</v>
      </c>
      <c r="M114" s="121">
        <v>919.30250999999998</v>
      </c>
    </row>
    <row r="115" spans="1:13">
      <c r="A115" s="66">
        <v>106</v>
      </c>
      <c r="B115" s="121" t="s">
        <v>879</v>
      </c>
      <c r="C115" s="121">
        <v>123.85</v>
      </c>
      <c r="D115" s="122">
        <v>129.23333333333335</v>
      </c>
      <c r="E115" s="122">
        <v>118.4666666666667</v>
      </c>
      <c r="F115" s="122">
        <v>113.08333333333334</v>
      </c>
      <c r="G115" s="122">
        <v>102.31666666666669</v>
      </c>
      <c r="H115" s="122">
        <v>134.6166666666667</v>
      </c>
      <c r="I115" s="122">
        <v>145.38333333333335</v>
      </c>
      <c r="J115" s="122">
        <v>150.76666666666671</v>
      </c>
      <c r="K115" s="121">
        <v>140</v>
      </c>
      <c r="L115" s="121">
        <v>123.85</v>
      </c>
      <c r="M115" s="121">
        <v>23.715779999999999</v>
      </c>
    </row>
    <row r="116" spans="1:13">
      <c r="A116" s="66">
        <v>107</v>
      </c>
      <c r="B116" s="121" t="s">
        <v>899</v>
      </c>
      <c r="C116" s="121">
        <v>125.3</v>
      </c>
      <c r="D116" s="122">
        <v>127.68333333333334</v>
      </c>
      <c r="E116" s="122">
        <v>121.86666666666667</v>
      </c>
      <c r="F116" s="122">
        <v>118.43333333333334</v>
      </c>
      <c r="G116" s="122">
        <v>112.61666666666667</v>
      </c>
      <c r="H116" s="122">
        <v>131.11666666666667</v>
      </c>
      <c r="I116" s="122">
        <v>136.93333333333334</v>
      </c>
      <c r="J116" s="122">
        <v>140.36666666666667</v>
      </c>
      <c r="K116" s="121">
        <v>133.5</v>
      </c>
      <c r="L116" s="121">
        <v>124.25</v>
      </c>
      <c r="M116" s="121">
        <v>10.57239</v>
      </c>
    </row>
    <row r="117" spans="1:13">
      <c r="A117" s="66">
        <v>108</v>
      </c>
      <c r="B117" s="121" t="s">
        <v>196</v>
      </c>
      <c r="C117" s="121">
        <v>159.80000000000001</v>
      </c>
      <c r="D117" s="122">
        <v>157.23333333333335</v>
      </c>
      <c r="E117" s="122">
        <v>152.56666666666669</v>
      </c>
      <c r="F117" s="122">
        <v>145.33333333333334</v>
      </c>
      <c r="G117" s="122">
        <v>140.66666666666669</v>
      </c>
      <c r="H117" s="122">
        <v>164.4666666666667</v>
      </c>
      <c r="I117" s="122">
        <v>169.13333333333333</v>
      </c>
      <c r="J117" s="122">
        <v>176.3666666666667</v>
      </c>
      <c r="K117" s="121">
        <v>161.9</v>
      </c>
      <c r="L117" s="121">
        <v>150</v>
      </c>
      <c r="M117" s="121">
        <v>18.375540000000001</v>
      </c>
    </row>
    <row r="118" spans="1:13">
      <c r="A118" s="66">
        <v>109</v>
      </c>
      <c r="B118" s="121" t="s">
        <v>95</v>
      </c>
      <c r="C118" s="121">
        <v>147.4</v>
      </c>
      <c r="D118" s="122">
        <v>146.13333333333333</v>
      </c>
      <c r="E118" s="122">
        <v>144.26666666666665</v>
      </c>
      <c r="F118" s="122">
        <v>141.13333333333333</v>
      </c>
      <c r="G118" s="122">
        <v>139.26666666666665</v>
      </c>
      <c r="H118" s="122">
        <v>149.26666666666665</v>
      </c>
      <c r="I118" s="122">
        <v>151.13333333333333</v>
      </c>
      <c r="J118" s="122">
        <v>154.26666666666665</v>
      </c>
      <c r="K118" s="121">
        <v>148</v>
      </c>
      <c r="L118" s="121">
        <v>143</v>
      </c>
      <c r="M118" s="121">
        <v>160.69288</v>
      </c>
    </row>
    <row r="119" spans="1:13">
      <c r="A119" s="66">
        <v>110</v>
      </c>
      <c r="B119" s="121" t="s">
        <v>90</v>
      </c>
      <c r="C119" s="121">
        <v>349.7</v>
      </c>
      <c r="D119" s="122">
        <v>348.93333333333334</v>
      </c>
      <c r="E119" s="122">
        <v>347.01666666666665</v>
      </c>
      <c r="F119" s="122">
        <v>344.33333333333331</v>
      </c>
      <c r="G119" s="122">
        <v>342.41666666666663</v>
      </c>
      <c r="H119" s="122">
        <v>351.61666666666667</v>
      </c>
      <c r="I119" s="122">
        <v>353.5333333333333</v>
      </c>
      <c r="J119" s="122">
        <v>356.2166666666667</v>
      </c>
      <c r="K119" s="121">
        <v>350.85</v>
      </c>
      <c r="L119" s="121">
        <v>346.25</v>
      </c>
      <c r="M119" s="121">
        <v>7.0024800000000003</v>
      </c>
    </row>
    <row r="120" spans="1:13">
      <c r="A120" s="66">
        <v>111</v>
      </c>
      <c r="B120" s="121" t="s">
        <v>92</v>
      </c>
      <c r="C120" s="121">
        <v>1383.55</v>
      </c>
      <c r="D120" s="122">
        <v>1401.8333333333333</v>
      </c>
      <c r="E120" s="122">
        <v>1327.8666666666666</v>
      </c>
      <c r="F120" s="122">
        <v>1272.1833333333334</v>
      </c>
      <c r="G120" s="122">
        <v>1198.2166666666667</v>
      </c>
      <c r="H120" s="122">
        <v>1457.5166666666664</v>
      </c>
      <c r="I120" s="122">
        <v>1531.4833333333331</v>
      </c>
      <c r="J120" s="122">
        <v>1587.1666666666663</v>
      </c>
      <c r="K120" s="121">
        <v>1475.8</v>
      </c>
      <c r="L120" s="121">
        <v>1346.15</v>
      </c>
      <c r="M120" s="121">
        <v>94.395849999999996</v>
      </c>
    </row>
    <row r="121" spans="1:13">
      <c r="A121" s="66">
        <v>112</v>
      </c>
      <c r="B121" s="121" t="s">
        <v>1190</v>
      </c>
      <c r="C121" s="121">
        <v>2021.15</v>
      </c>
      <c r="D121" s="122">
        <v>2030.05</v>
      </c>
      <c r="E121" s="122">
        <v>1991.1</v>
      </c>
      <c r="F121" s="122">
        <v>1961.05</v>
      </c>
      <c r="G121" s="122">
        <v>1922.1</v>
      </c>
      <c r="H121" s="122">
        <v>2060.1</v>
      </c>
      <c r="I121" s="122">
        <v>2099.0500000000002</v>
      </c>
      <c r="J121" s="122">
        <v>2129.1</v>
      </c>
      <c r="K121" s="121">
        <v>2069</v>
      </c>
      <c r="L121" s="121">
        <v>2000</v>
      </c>
      <c r="M121" s="121">
        <v>0.80644000000000005</v>
      </c>
    </row>
    <row r="122" spans="1:13">
      <c r="A122" s="66">
        <v>113</v>
      </c>
      <c r="B122" s="121" t="s">
        <v>93</v>
      </c>
      <c r="C122" s="121">
        <v>805.65</v>
      </c>
      <c r="D122" s="122">
        <v>799.26666666666677</v>
      </c>
      <c r="E122" s="122">
        <v>790.53333333333353</v>
      </c>
      <c r="F122" s="122">
        <v>775.41666666666674</v>
      </c>
      <c r="G122" s="122">
        <v>766.68333333333351</v>
      </c>
      <c r="H122" s="122">
        <v>814.38333333333355</v>
      </c>
      <c r="I122" s="122">
        <v>823.1166666666669</v>
      </c>
      <c r="J122" s="122">
        <v>838.23333333333358</v>
      </c>
      <c r="K122" s="121">
        <v>808</v>
      </c>
      <c r="L122" s="121">
        <v>784.15</v>
      </c>
      <c r="M122" s="121">
        <v>81.780910000000006</v>
      </c>
    </row>
    <row r="123" spans="1:13">
      <c r="A123" s="66">
        <v>114</v>
      </c>
      <c r="B123" s="121" t="s">
        <v>902</v>
      </c>
      <c r="C123" s="121">
        <v>1889.65</v>
      </c>
      <c r="D123" s="122">
        <v>1873.7333333333333</v>
      </c>
      <c r="E123" s="122">
        <v>1848.6166666666668</v>
      </c>
      <c r="F123" s="122">
        <v>1807.5833333333335</v>
      </c>
      <c r="G123" s="122">
        <v>1782.4666666666669</v>
      </c>
      <c r="H123" s="122">
        <v>1914.7666666666667</v>
      </c>
      <c r="I123" s="122">
        <v>1939.883333333333</v>
      </c>
      <c r="J123" s="122">
        <v>1980.9166666666665</v>
      </c>
      <c r="K123" s="121">
        <v>1898.85</v>
      </c>
      <c r="L123" s="121">
        <v>1832.7</v>
      </c>
      <c r="M123" s="121">
        <v>10.90939</v>
      </c>
    </row>
    <row r="124" spans="1:13">
      <c r="A124" s="66">
        <v>115</v>
      </c>
      <c r="B124" s="121" t="s">
        <v>101</v>
      </c>
      <c r="C124" s="121">
        <v>65.05</v>
      </c>
      <c r="D124" s="122">
        <v>64.833333333333329</v>
      </c>
      <c r="E124" s="122">
        <v>64.166666666666657</v>
      </c>
      <c r="F124" s="122">
        <v>63.283333333333331</v>
      </c>
      <c r="G124" s="122">
        <v>62.61666666666666</v>
      </c>
      <c r="H124" s="122">
        <v>65.716666666666654</v>
      </c>
      <c r="I124" s="122">
        <v>66.383333333333312</v>
      </c>
      <c r="J124" s="122">
        <v>67.266666666666652</v>
      </c>
      <c r="K124" s="121">
        <v>65.5</v>
      </c>
      <c r="L124" s="121">
        <v>63.95</v>
      </c>
      <c r="M124" s="121">
        <v>5.4863600000000003</v>
      </c>
    </row>
    <row r="125" spans="1:13">
      <c r="A125" s="66">
        <v>116</v>
      </c>
      <c r="B125" s="121" t="s">
        <v>102</v>
      </c>
      <c r="C125" s="121">
        <v>229.95</v>
      </c>
      <c r="D125" s="122">
        <v>227.81666666666669</v>
      </c>
      <c r="E125" s="122">
        <v>224.63333333333338</v>
      </c>
      <c r="F125" s="122">
        <v>219.31666666666669</v>
      </c>
      <c r="G125" s="122">
        <v>216.13333333333338</v>
      </c>
      <c r="H125" s="122">
        <v>233.13333333333338</v>
      </c>
      <c r="I125" s="122">
        <v>236.31666666666672</v>
      </c>
      <c r="J125" s="122">
        <v>241.63333333333338</v>
      </c>
      <c r="K125" s="121">
        <v>231</v>
      </c>
      <c r="L125" s="121">
        <v>222.5</v>
      </c>
      <c r="M125" s="121">
        <v>67.837010000000006</v>
      </c>
    </row>
    <row r="126" spans="1:13">
      <c r="A126" s="66">
        <v>117</v>
      </c>
      <c r="B126" s="121" t="s">
        <v>98</v>
      </c>
      <c r="C126" s="121">
        <v>103.55</v>
      </c>
      <c r="D126" s="122">
        <v>102.16666666666667</v>
      </c>
      <c r="E126" s="122">
        <v>99.983333333333348</v>
      </c>
      <c r="F126" s="122">
        <v>96.416666666666671</v>
      </c>
      <c r="G126" s="122">
        <v>94.233333333333348</v>
      </c>
      <c r="H126" s="122">
        <v>105.73333333333335</v>
      </c>
      <c r="I126" s="122">
        <v>107.91666666666666</v>
      </c>
      <c r="J126" s="122">
        <v>111.48333333333335</v>
      </c>
      <c r="K126" s="121">
        <v>104.35</v>
      </c>
      <c r="L126" s="121">
        <v>98.6</v>
      </c>
      <c r="M126" s="121">
        <v>219.61633</v>
      </c>
    </row>
    <row r="127" spans="1:13">
      <c r="A127" s="66">
        <v>118</v>
      </c>
      <c r="B127" s="121" t="s">
        <v>103</v>
      </c>
      <c r="C127" s="121">
        <v>1359.4</v>
      </c>
      <c r="D127" s="122">
        <v>1354.7666666666667</v>
      </c>
      <c r="E127" s="122">
        <v>1335.6833333333334</v>
      </c>
      <c r="F127" s="122">
        <v>1311.9666666666667</v>
      </c>
      <c r="G127" s="122">
        <v>1292.8833333333334</v>
      </c>
      <c r="H127" s="122">
        <v>1378.4833333333333</v>
      </c>
      <c r="I127" s="122">
        <v>1397.5666666666668</v>
      </c>
      <c r="J127" s="122">
        <v>1421.2833333333333</v>
      </c>
      <c r="K127" s="121">
        <v>1373.85</v>
      </c>
      <c r="L127" s="121">
        <v>1331.05</v>
      </c>
      <c r="M127" s="121">
        <v>10.42634</v>
      </c>
    </row>
    <row r="128" spans="1:13">
      <c r="A128" s="66">
        <v>119</v>
      </c>
      <c r="B128" s="121" t="s">
        <v>969</v>
      </c>
      <c r="C128" s="121">
        <v>505.15</v>
      </c>
      <c r="D128" s="122">
        <v>510.2833333333333</v>
      </c>
      <c r="E128" s="122">
        <v>492.91666666666663</v>
      </c>
      <c r="F128" s="122">
        <v>480.68333333333334</v>
      </c>
      <c r="G128" s="122">
        <v>463.31666666666666</v>
      </c>
      <c r="H128" s="122">
        <v>522.51666666666665</v>
      </c>
      <c r="I128" s="122">
        <v>539.88333333333344</v>
      </c>
      <c r="J128" s="122">
        <v>552.11666666666656</v>
      </c>
      <c r="K128" s="121">
        <v>527.65</v>
      </c>
      <c r="L128" s="121">
        <v>498.05</v>
      </c>
      <c r="M128" s="121">
        <v>2.8003100000000001</v>
      </c>
    </row>
    <row r="129" spans="1:13">
      <c r="A129" s="66">
        <v>120</v>
      </c>
      <c r="B129" s="121" t="s">
        <v>105</v>
      </c>
      <c r="C129" s="121">
        <v>1644.45</v>
      </c>
      <c r="D129" s="122">
        <v>1640.25</v>
      </c>
      <c r="E129" s="122">
        <v>1618.5</v>
      </c>
      <c r="F129" s="122">
        <v>1592.55</v>
      </c>
      <c r="G129" s="122">
        <v>1570.8</v>
      </c>
      <c r="H129" s="122">
        <v>1666.2</v>
      </c>
      <c r="I129" s="122">
        <v>1687.95</v>
      </c>
      <c r="J129" s="122">
        <v>1713.9</v>
      </c>
      <c r="K129" s="121">
        <v>1662</v>
      </c>
      <c r="L129" s="121">
        <v>1614.3</v>
      </c>
      <c r="M129" s="121">
        <v>33.578589999999998</v>
      </c>
    </row>
    <row r="130" spans="1:13">
      <c r="A130" s="66">
        <v>121</v>
      </c>
      <c r="B130" s="121" t="s">
        <v>107</v>
      </c>
      <c r="C130" s="121">
        <v>84.75</v>
      </c>
      <c r="D130" s="122">
        <v>87.383333333333326</v>
      </c>
      <c r="E130" s="122">
        <v>80.916666666666657</v>
      </c>
      <c r="F130" s="122">
        <v>77.083333333333329</v>
      </c>
      <c r="G130" s="122">
        <v>70.61666666666666</v>
      </c>
      <c r="H130" s="122">
        <v>91.216666666666654</v>
      </c>
      <c r="I130" s="122">
        <v>97.683333333333323</v>
      </c>
      <c r="J130" s="122">
        <v>101.51666666666665</v>
      </c>
      <c r="K130" s="121">
        <v>93.85</v>
      </c>
      <c r="L130" s="121">
        <v>83.55</v>
      </c>
      <c r="M130" s="121">
        <v>206.10273000000001</v>
      </c>
    </row>
    <row r="131" spans="1:13">
      <c r="A131" s="66">
        <v>122</v>
      </c>
      <c r="B131" s="121" t="s">
        <v>1841</v>
      </c>
      <c r="C131" s="121">
        <v>1522.9</v>
      </c>
      <c r="D131" s="122">
        <v>1548.6333333333332</v>
      </c>
      <c r="E131" s="122">
        <v>1487.2666666666664</v>
      </c>
      <c r="F131" s="122">
        <v>1451.6333333333332</v>
      </c>
      <c r="G131" s="122">
        <v>1390.2666666666664</v>
      </c>
      <c r="H131" s="122">
        <v>1584.2666666666664</v>
      </c>
      <c r="I131" s="122">
        <v>1645.6333333333332</v>
      </c>
      <c r="J131" s="122">
        <v>1681.2666666666664</v>
      </c>
      <c r="K131" s="121">
        <v>1610</v>
      </c>
      <c r="L131" s="121">
        <v>1513</v>
      </c>
      <c r="M131" s="121">
        <v>0.84119999999999995</v>
      </c>
    </row>
    <row r="132" spans="1:13">
      <c r="A132" s="66">
        <v>123</v>
      </c>
      <c r="B132" s="121" t="s">
        <v>108</v>
      </c>
      <c r="C132" s="121">
        <v>376.65</v>
      </c>
      <c r="D132" s="122">
        <v>381.08333333333331</v>
      </c>
      <c r="E132" s="122">
        <v>365.56666666666661</v>
      </c>
      <c r="F132" s="122">
        <v>354.48333333333329</v>
      </c>
      <c r="G132" s="122">
        <v>338.96666666666658</v>
      </c>
      <c r="H132" s="122">
        <v>392.16666666666663</v>
      </c>
      <c r="I132" s="122">
        <v>407.68333333333339</v>
      </c>
      <c r="J132" s="122">
        <v>418.76666666666665</v>
      </c>
      <c r="K132" s="121">
        <v>396.6</v>
      </c>
      <c r="L132" s="121">
        <v>370</v>
      </c>
      <c r="M132" s="121">
        <v>33.618940000000002</v>
      </c>
    </row>
    <row r="133" spans="1:13">
      <c r="A133" s="66">
        <v>124</v>
      </c>
      <c r="B133" s="121" t="s">
        <v>1796</v>
      </c>
      <c r="C133" s="121">
        <v>1511.25</v>
      </c>
      <c r="D133" s="122">
        <v>1514.4166666666667</v>
      </c>
      <c r="E133" s="122">
        <v>1501.8333333333335</v>
      </c>
      <c r="F133" s="122">
        <v>1492.4166666666667</v>
      </c>
      <c r="G133" s="122">
        <v>1479.8333333333335</v>
      </c>
      <c r="H133" s="122">
        <v>1523.8333333333335</v>
      </c>
      <c r="I133" s="122">
        <v>1536.416666666667</v>
      </c>
      <c r="J133" s="122">
        <v>1545.8333333333335</v>
      </c>
      <c r="K133" s="121">
        <v>1527</v>
      </c>
      <c r="L133" s="121">
        <v>1505</v>
      </c>
      <c r="M133" s="121">
        <v>0.42793999999999999</v>
      </c>
    </row>
    <row r="134" spans="1:13">
      <c r="A134" s="66">
        <v>125</v>
      </c>
      <c r="B134" s="121" t="s">
        <v>109</v>
      </c>
      <c r="C134" s="121">
        <v>1474.25</v>
      </c>
      <c r="D134" s="122">
        <v>1468.8166666666666</v>
      </c>
      <c r="E134" s="122">
        <v>1453.6333333333332</v>
      </c>
      <c r="F134" s="122">
        <v>1433.0166666666667</v>
      </c>
      <c r="G134" s="122">
        <v>1417.8333333333333</v>
      </c>
      <c r="H134" s="122">
        <v>1489.4333333333332</v>
      </c>
      <c r="I134" s="122">
        <v>1504.6166666666666</v>
      </c>
      <c r="J134" s="122">
        <v>1525.2333333333331</v>
      </c>
      <c r="K134" s="121">
        <v>1484</v>
      </c>
      <c r="L134" s="121">
        <v>1448.2</v>
      </c>
      <c r="M134" s="121">
        <v>29.613980000000002</v>
      </c>
    </row>
    <row r="135" spans="1:13">
      <c r="A135" s="66">
        <v>126</v>
      </c>
      <c r="B135" s="121" t="s">
        <v>110</v>
      </c>
      <c r="C135" s="121">
        <v>715.7</v>
      </c>
      <c r="D135" s="122">
        <v>712.58333333333337</v>
      </c>
      <c r="E135" s="122">
        <v>705.16666666666674</v>
      </c>
      <c r="F135" s="122">
        <v>694.63333333333333</v>
      </c>
      <c r="G135" s="122">
        <v>687.2166666666667</v>
      </c>
      <c r="H135" s="122">
        <v>723.11666666666679</v>
      </c>
      <c r="I135" s="122">
        <v>730.53333333333353</v>
      </c>
      <c r="J135" s="122">
        <v>741.06666666666683</v>
      </c>
      <c r="K135" s="121">
        <v>720</v>
      </c>
      <c r="L135" s="121">
        <v>702.05</v>
      </c>
      <c r="M135" s="121">
        <v>14.8757</v>
      </c>
    </row>
    <row r="136" spans="1:13">
      <c r="A136" s="66">
        <v>127</v>
      </c>
      <c r="B136" s="121" t="s">
        <v>117</v>
      </c>
      <c r="C136" s="121">
        <v>63291.55</v>
      </c>
      <c r="D136" s="122">
        <v>63070.483333333337</v>
      </c>
      <c r="E136" s="122">
        <v>62691.066666666673</v>
      </c>
      <c r="F136" s="122">
        <v>62090.583333333336</v>
      </c>
      <c r="G136" s="122">
        <v>61711.166666666672</v>
      </c>
      <c r="H136" s="122">
        <v>63670.966666666674</v>
      </c>
      <c r="I136" s="122">
        <v>64050.383333333331</v>
      </c>
      <c r="J136" s="122">
        <v>64650.866666666676</v>
      </c>
      <c r="K136" s="121">
        <v>63449.9</v>
      </c>
      <c r="L136" s="121">
        <v>62470</v>
      </c>
      <c r="M136" s="121">
        <v>4.8849999999999998E-2</v>
      </c>
    </row>
    <row r="137" spans="1:13">
      <c r="A137" s="66">
        <v>128</v>
      </c>
      <c r="B137" s="121" t="s">
        <v>1780</v>
      </c>
      <c r="C137" s="121">
        <v>911.7</v>
      </c>
      <c r="D137" s="122">
        <v>913.1</v>
      </c>
      <c r="E137" s="122">
        <v>897.25</v>
      </c>
      <c r="F137" s="122">
        <v>882.8</v>
      </c>
      <c r="G137" s="122">
        <v>866.94999999999993</v>
      </c>
      <c r="H137" s="122">
        <v>927.55000000000007</v>
      </c>
      <c r="I137" s="122">
        <v>943.4000000000002</v>
      </c>
      <c r="J137" s="122">
        <v>957.85000000000014</v>
      </c>
      <c r="K137" s="121">
        <v>928.95</v>
      </c>
      <c r="L137" s="121">
        <v>898.65</v>
      </c>
      <c r="M137" s="121">
        <v>4.6572500000000003</v>
      </c>
    </row>
    <row r="138" spans="1:13">
      <c r="A138" s="66">
        <v>129</v>
      </c>
      <c r="B138" s="121" t="s">
        <v>112</v>
      </c>
      <c r="C138" s="121">
        <v>328</v>
      </c>
      <c r="D138" s="122">
        <v>332.90000000000003</v>
      </c>
      <c r="E138" s="122">
        <v>319.30000000000007</v>
      </c>
      <c r="F138" s="122">
        <v>310.60000000000002</v>
      </c>
      <c r="G138" s="122">
        <v>297.00000000000006</v>
      </c>
      <c r="H138" s="122">
        <v>341.60000000000008</v>
      </c>
      <c r="I138" s="122">
        <v>355.2000000000001</v>
      </c>
      <c r="J138" s="122">
        <v>363.90000000000009</v>
      </c>
      <c r="K138" s="121">
        <v>346.5</v>
      </c>
      <c r="L138" s="121">
        <v>324.2</v>
      </c>
      <c r="M138" s="121">
        <v>29.442820000000001</v>
      </c>
    </row>
    <row r="139" spans="1:13">
      <c r="A139" s="66">
        <v>130</v>
      </c>
      <c r="B139" s="121" t="s">
        <v>111</v>
      </c>
      <c r="C139" s="121">
        <v>547.15</v>
      </c>
      <c r="D139" s="122">
        <v>548.66666666666663</v>
      </c>
      <c r="E139" s="122">
        <v>538.7833333333333</v>
      </c>
      <c r="F139" s="122">
        <v>530.41666666666663</v>
      </c>
      <c r="G139" s="122">
        <v>520.5333333333333</v>
      </c>
      <c r="H139" s="122">
        <v>557.0333333333333</v>
      </c>
      <c r="I139" s="122">
        <v>566.91666666666674</v>
      </c>
      <c r="J139" s="122">
        <v>575.2833333333333</v>
      </c>
      <c r="K139" s="121">
        <v>558.54999999999995</v>
      </c>
      <c r="L139" s="121">
        <v>540.29999999999995</v>
      </c>
      <c r="M139" s="121">
        <v>33.811860000000003</v>
      </c>
    </row>
    <row r="140" spans="1:13">
      <c r="A140" s="66">
        <v>131</v>
      </c>
      <c r="B140" s="121" t="s">
        <v>1098</v>
      </c>
      <c r="C140" s="121">
        <v>141.19999999999999</v>
      </c>
      <c r="D140" s="122">
        <v>141.9</v>
      </c>
      <c r="E140" s="122">
        <v>139.5</v>
      </c>
      <c r="F140" s="122">
        <v>137.79999999999998</v>
      </c>
      <c r="G140" s="122">
        <v>135.39999999999998</v>
      </c>
      <c r="H140" s="122">
        <v>143.60000000000002</v>
      </c>
      <c r="I140" s="122">
        <v>146.00000000000006</v>
      </c>
      <c r="J140" s="122">
        <v>147.70000000000005</v>
      </c>
      <c r="K140" s="121">
        <v>144.30000000000001</v>
      </c>
      <c r="L140" s="121">
        <v>140.19999999999999</v>
      </c>
      <c r="M140" s="121">
        <v>48.966569999999997</v>
      </c>
    </row>
    <row r="141" spans="1:13">
      <c r="A141" s="66">
        <v>132</v>
      </c>
      <c r="B141" s="121" t="s">
        <v>1157</v>
      </c>
      <c r="C141" s="121">
        <v>48.5</v>
      </c>
      <c r="D141" s="122">
        <v>48.933333333333337</v>
      </c>
      <c r="E141" s="122">
        <v>47.566666666666677</v>
      </c>
      <c r="F141" s="122">
        <v>46.63333333333334</v>
      </c>
      <c r="G141" s="122">
        <v>45.26666666666668</v>
      </c>
      <c r="H141" s="122">
        <v>49.866666666666674</v>
      </c>
      <c r="I141" s="122">
        <v>51.233333333333334</v>
      </c>
      <c r="J141" s="122">
        <v>52.166666666666671</v>
      </c>
      <c r="K141" s="121">
        <v>50.3</v>
      </c>
      <c r="L141" s="121">
        <v>48</v>
      </c>
      <c r="M141" s="121">
        <v>11.64311</v>
      </c>
    </row>
    <row r="142" spans="1:13">
      <c r="A142" s="66">
        <v>133</v>
      </c>
      <c r="B142" s="121" t="s">
        <v>237</v>
      </c>
      <c r="C142" s="121">
        <v>394.25</v>
      </c>
      <c r="D142" s="122">
        <v>392.7</v>
      </c>
      <c r="E142" s="122">
        <v>389.54999999999995</v>
      </c>
      <c r="F142" s="122">
        <v>384.84999999999997</v>
      </c>
      <c r="G142" s="122">
        <v>381.69999999999993</v>
      </c>
      <c r="H142" s="122">
        <v>397.4</v>
      </c>
      <c r="I142" s="122">
        <v>400.54999999999995</v>
      </c>
      <c r="J142" s="122">
        <v>405.25</v>
      </c>
      <c r="K142" s="121">
        <v>395.85</v>
      </c>
      <c r="L142" s="121">
        <v>388</v>
      </c>
      <c r="M142" s="121">
        <v>18.913889999999999</v>
      </c>
    </row>
    <row r="143" spans="1:13">
      <c r="A143" s="66">
        <v>134</v>
      </c>
      <c r="B143" s="121" t="s">
        <v>113</v>
      </c>
      <c r="C143" s="121">
        <v>6715.8</v>
      </c>
      <c r="D143" s="122">
        <v>6721.8</v>
      </c>
      <c r="E143" s="122">
        <v>6634</v>
      </c>
      <c r="F143" s="122">
        <v>6552.2</v>
      </c>
      <c r="G143" s="122">
        <v>6464.4</v>
      </c>
      <c r="H143" s="122">
        <v>6803.6</v>
      </c>
      <c r="I143" s="122">
        <v>6891.4000000000015</v>
      </c>
      <c r="J143" s="122">
        <v>6973.2000000000007</v>
      </c>
      <c r="K143" s="121">
        <v>6809.6</v>
      </c>
      <c r="L143" s="121">
        <v>6640</v>
      </c>
      <c r="M143" s="121">
        <v>12.64165</v>
      </c>
    </row>
    <row r="144" spans="1:13">
      <c r="A144" s="66">
        <v>135</v>
      </c>
      <c r="B144" s="121" t="s">
        <v>345</v>
      </c>
      <c r="C144" s="121">
        <v>426.8</v>
      </c>
      <c r="D144" s="122">
        <v>427.98333333333335</v>
      </c>
      <c r="E144" s="122">
        <v>418.81666666666672</v>
      </c>
      <c r="F144" s="122">
        <v>410.83333333333337</v>
      </c>
      <c r="G144" s="122">
        <v>401.66666666666674</v>
      </c>
      <c r="H144" s="122">
        <v>435.9666666666667</v>
      </c>
      <c r="I144" s="122">
        <v>445.13333333333333</v>
      </c>
      <c r="J144" s="122">
        <v>453.11666666666667</v>
      </c>
      <c r="K144" s="121">
        <v>437.15</v>
      </c>
      <c r="L144" s="121">
        <v>420</v>
      </c>
      <c r="M144" s="121">
        <v>8.2999899999999993</v>
      </c>
    </row>
    <row r="145" spans="1:13">
      <c r="A145" s="66">
        <v>136</v>
      </c>
      <c r="B145" s="121" t="s">
        <v>115</v>
      </c>
      <c r="C145" s="121">
        <v>707.8</v>
      </c>
      <c r="D145" s="122">
        <v>703.86666666666667</v>
      </c>
      <c r="E145" s="122">
        <v>695.73333333333335</v>
      </c>
      <c r="F145" s="122">
        <v>683.66666666666663</v>
      </c>
      <c r="G145" s="122">
        <v>675.5333333333333</v>
      </c>
      <c r="H145" s="122">
        <v>715.93333333333339</v>
      </c>
      <c r="I145" s="122">
        <v>724.06666666666683</v>
      </c>
      <c r="J145" s="122">
        <v>736.13333333333344</v>
      </c>
      <c r="K145" s="121">
        <v>712</v>
      </c>
      <c r="L145" s="121">
        <v>691.8</v>
      </c>
      <c r="M145" s="121">
        <v>4.3773400000000002</v>
      </c>
    </row>
    <row r="146" spans="1:13">
      <c r="A146" s="66">
        <v>137</v>
      </c>
      <c r="B146" s="121" t="s">
        <v>116</v>
      </c>
      <c r="C146" s="121">
        <v>104.95</v>
      </c>
      <c r="D146" s="122">
        <v>105.28333333333335</v>
      </c>
      <c r="E146" s="122">
        <v>102.81666666666669</v>
      </c>
      <c r="F146" s="122">
        <v>100.68333333333335</v>
      </c>
      <c r="G146" s="122">
        <v>98.216666666666697</v>
      </c>
      <c r="H146" s="122">
        <v>107.41666666666669</v>
      </c>
      <c r="I146" s="122">
        <v>109.88333333333335</v>
      </c>
      <c r="J146" s="122">
        <v>112.01666666666668</v>
      </c>
      <c r="K146" s="121">
        <v>107.75</v>
      </c>
      <c r="L146" s="121">
        <v>103.15</v>
      </c>
      <c r="M146" s="121">
        <v>84.352969999999999</v>
      </c>
    </row>
    <row r="147" spans="1:13">
      <c r="A147" s="66">
        <v>138</v>
      </c>
      <c r="B147" s="121" t="s">
        <v>201</v>
      </c>
      <c r="C147" s="121">
        <v>957</v>
      </c>
      <c r="D147" s="122">
        <v>952.15</v>
      </c>
      <c r="E147" s="122">
        <v>940.09999999999991</v>
      </c>
      <c r="F147" s="122">
        <v>923.19999999999993</v>
      </c>
      <c r="G147" s="122">
        <v>911.14999999999986</v>
      </c>
      <c r="H147" s="122">
        <v>969.05</v>
      </c>
      <c r="I147" s="122">
        <v>981.09999999999991</v>
      </c>
      <c r="J147" s="122">
        <v>998</v>
      </c>
      <c r="K147" s="121">
        <v>964.2</v>
      </c>
      <c r="L147" s="121">
        <v>935.25</v>
      </c>
      <c r="M147" s="121">
        <v>3.5137200000000002</v>
      </c>
    </row>
    <row r="148" spans="1:13">
      <c r="A148" s="66">
        <v>139</v>
      </c>
      <c r="B148" s="121" t="s">
        <v>1173</v>
      </c>
      <c r="C148" s="121">
        <v>675.9</v>
      </c>
      <c r="D148" s="122">
        <v>678.71666666666658</v>
      </c>
      <c r="E148" s="122">
        <v>669.73333333333312</v>
      </c>
      <c r="F148" s="122">
        <v>663.56666666666649</v>
      </c>
      <c r="G148" s="122">
        <v>654.58333333333303</v>
      </c>
      <c r="H148" s="122">
        <v>684.88333333333321</v>
      </c>
      <c r="I148" s="122">
        <v>693.86666666666656</v>
      </c>
      <c r="J148" s="122">
        <v>700.0333333333333</v>
      </c>
      <c r="K148" s="121">
        <v>687.7</v>
      </c>
      <c r="L148" s="121">
        <v>672.55</v>
      </c>
      <c r="M148" s="121">
        <v>8.5146800000000002</v>
      </c>
    </row>
    <row r="149" spans="1:13">
      <c r="A149" s="66">
        <v>140</v>
      </c>
      <c r="B149" s="121" t="s">
        <v>365</v>
      </c>
      <c r="C149" s="121">
        <v>581.95000000000005</v>
      </c>
      <c r="D149" s="122">
        <v>586.75</v>
      </c>
      <c r="E149" s="122">
        <v>566.29999999999995</v>
      </c>
      <c r="F149" s="122">
        <v>550.65</v>
      </c>
      <c r="G149" s="122">
        <v>530.19999999999993</v>
      </c>
      <c r="H149" s="122">
        <v>602.4</v>
      </c>
      <c r="I149" s="122">
        <v>622.85</v>
      </c>
      <c r="J149" s="122">
        <v>638.5</v>
      </c>
      <c r="K149" s="121">
        <v>607.20000000000005</v>
      </c>
      <c r="L149" s="121">
        <v>571.1</v>
      </c>
      <c r="M149" s="121">
        <v>1.24379</v>
      </c>
    </row>
    <row r="150" spans="1:13">
      <c r="A150" s="66">
        <v>141</v>
      </c>
      <c r="B150" s="121" t="s">
        <v>359</v>
      </c>
      <c r="C150" s="121">
        <v>34.9</v>
      </c>
      <c r="D150" s="122">
        <v>35.366666666666667</v>
      </c>
      <c r="E150" s="122">
        <v>34.033333333333331</v>
      </c>
      <c r="F150" s="122">
        <v>33.166666666666664</v>
      </c>
      <c r="G150" s="122">
        <v>31.833333333333329</v>
      </c>
      <c r="H150" s="122">
        <v>36.233333333333334</v>
      </c>
      <c r="I150" s="122">
        <v>37.566666666666663</v>
      </c>
      <c r="J150" s="122">
        <v>38.433333333333337</v>
      </c>
      <c r="K150" s="121">
        <v>36.700000000000003</v>
      </c>
      <c r="L150" s="121">
        <v>34.5</v>
      </c>
      <c r="M150" s="121">
        <v>195.07194000000001</v>
      </c>
    </row>
    <row r="151" spans="1:13">
      <c r="A151" s="66">
        <v>142</v>
      </c>
      <c r="B151" s="121" t="s">
        <v>118</v>
      </c>
      <c r="C151" s="121">
        <v>22.3</v>
      </c>
      <c r="D151" s="122">
        <v>22.5</v>
      </c>
      <c r="E151" s="122">
        <v>22</v>
      </c>
      <c r="F151" s="122">
        <v>21.7</v>
      </c>
      <c r="G151" s="122">
        <v>21.2</v>
      </c>
      <c r="H151" s="122">
        <v>22.8</v>
      </c>
      <c r="I151" s="122">
        <v>23.3</v>
      </c>
      <c r="J151" s="122">
        <v>23.6</v>
      </c>
      <c r="K151" s="121">
        <v>23</v>
      </c>
      <c r="L151" s="121">
        <v>22.2</v>
      </c>
      <c r="M151" s="121">
        <v>24.695910000000001</v>
      </c>
    </row>
    <row r="152" spans="1:13">
      <c r="A152" s="66">
        <v>143</v>
      </c>
      <c r="B152" s="121" t="s">
        <v>119</v>
      </c>
      <c r="C152" s="121">
        <v>88.7</v>
      </c>
      <c r="D152" s="122">
        <v>88.666666666666671</v>
      </c>
      <c r="E152" s="122">
        <v>86.433333333333337</v>
      </c>
      <c r="F152" s="122">
        <v>84.166666666666671</v>
      </c>
      <c r="G152" s="122">
        <v>81.933333333333337</v>
      </c>
      <c r="H152" s="122">
        <v>90.933333333333337</v>
      </c>
      <c r="I152" s="122">
        <v>93.166666666666657</v>
      </c>
      <c r="J152" s="122">
        <v>95.433333333333337</v>
      </c>
      <c r="K152" s="121">
        <v>90.9</v>
      </c>
      <c r="L152" s="121">
        <v>86.4</v>
      </c>
      <c r="M152" s="121">
        <v>83.571489999999997</v>
      </c>
    </row>
    <row r="153" spans="1:13">
      <c r="A153" s="66">
        <v>144</v>
      </c>
      <c r="B153" s="121" t="s">
        <v>120</v>
      </c>
      <c r="C153" s="121">
        <v>117.5</v>
      </c>
      <c r="D153" s="122">
        <v>117.14999999999999</v>
      </c>
      <c r="E153" s="122">
        <v>116.09999999999998</v>
      </c>
      <c r="F153" s="122">
        <v>114.69999999999999</v>
      </c>
      <c r="G153" s="122">
        <v>113.64999999999998</v>
      </c>
      <c r="H153" s="122">
        <v>118.54999999999998</v>
      </c>
      <c r="I153" s="122">
        <v>119.6</v>
      </c>
      <c r="J153" s="122">
        <v>120.99999999999999</v>
      </c>
      <c r="K153" s="121">
        <v>118.2</v>
      </c>
      <c r="L153" s="121">
        <v>115.75</v>
      </c>
      <c r="M153" s="121">
        <v>120.45142</v>
      </c>
    </row>
    <row r="154" spans="1:13">
      <c r="A154" s="66">
        <v>145</v>
      </c>
      <c r="B154" s="121" t="s">
        <v>1188</v>
      </c>
      <c r="C154" s="121">
        <v>46.45</v>
      </c>
      <c r="D154" s="122">
        <v>46.116666666666667</v>
      </c>
      <c r="E154" s="122">
        <v>45.333333333333336</v>
      </c>
      <c r="F154" s="122">
        <v>44.216666666666669</v>
      </c>
      <c r="G154" s="122">
        <v>43.433333333333337</v>
      </c>
      <c r="H154" s="122">
        <v>47.233333333333334</v>
      </c>
      <c r="I154" s="122">
        <v>48.016666666666666</v>
      </c>
      <c r="J154" s="122">
        <v>49.133333333333333</v>
      </c>
      <c r="K154" s="121">
        <v>46.9</v>
      </c>
      <c r="L154" s="121">
        <v>45</v>
      </c>
      <c r="M154" s="121">
        <v>60.065860000000001</v>
      </c>
    </row>
    <row r="155" spans="1:13">
      <c r="A155" s="66">
        <v>146</v>
      </c>
      <c r="B155" s="121" t="s">
        <v>1239</v>
      </c>
      <c r="C155" s="121">
        <v>507.6</v>
      </c>
      <c r="D155" s="122">
        <v>501.71666666666664</v>
      </c>
      <c r="E155" s="122">
        <v>486.43333333333328</v>
      </c>
      <c r="F155" s="122">
        <v>465.26666666666665</v>
      </c>
      <c r="G155" s="122">
        <v>449.98333333333329</v>
      </c>
      <c r="H155" s="122">
        <v>522.88333333333321</v>
      </c>
      <c r="I155" s="122">
        <v>538.16666666666674</v>
      </c>
      <c r="J155" s="122">
        <v>559.33333333333326</v>
      </c>
      <c r="K155" s="121">
        <v>517</v>
      </c>
      <c r="L155" s="121">
        <v>480.55</v>
      </c>
      <c r="M155" s="121">
        <v>6.1856099999999996</v>
      </c>
    </row>
    <row r="156" spans="1:13">
      <c r="A156" s="66">
        <v>147</v>
      </c>
      <c r="B156" s="121" t="s">
        <v>122</v>
      </c>
      <c r="C156" s="121">
        <v>131.80000000000001</v>
      </c>
      <c r="D156" s="122">
        <v>131.08333333333334</v>
      </c>
      <c r="E156" s="122">
        <v>129.26666666666668</v>
      </c>
      <c r="F156" s="122">
        <v>126.73333333333335</v>
      </c>
      <c r="G156" s="122">
        <v>124.91666666666669</v>
      </c>
      <c r="H156" s="122">
        <v>133.61666666666667</v>
      </c>
      <c r="I156" s="122">
        <v>135.43333333333334</v>
      </c>
      <c r="J156" s="122">
        <v>137.96666666666667</v>
      </c>
      <c r="K156" s="121">
        <v>132.9</v>
      </c>
      <c r="L156" s="121">
        <v>128.55000000000001</v>
      </c>
      <c r="M156" s="121">
        <v>116.25597</v>
      </c>
    </row>
    <row r="157" spans="1:13">
      <c r="A157" s="66">
        <v>148</v>
      </c>
      <c r="B157" s="121" t="s">
        <v>202</v>
      </c>
      <c r="C157" s="121">
        <v>145.25</v>
      </c>
      <c r="D157" s="122">
        <v>145.78333333333333</v>
      </c>
      <c r="E157" s="122">
        <v>143.96666666666667</v>
      </c>
      <c r="F157" s="122">
        <v>142.68333333333334</v>
      </c>
      <c r="G157" s="122">
        <v>140.86666666666667</v>
      </c>
      <c r="H157" s="122">
        <v>147.06666666666666</v>
      </c>
      <c r="I157" s="122">
        <v>148.88333333333333</v>
      </c>
      <c r="J157" s="122">
        <v>150.16666666666666</v>
      </c>
      <c r="K157" s="121">
        <v>147.6</v>
      </c>
      <c r="L157" s="121">
        <v>144.5</v>
      </c>
      <c r="M157" s="121">
        <v>13.190759999999999</v>
      </c>
    </row>
    <row r="158" spans="1:13">
      <c r="A158" s="66">
        <v>149</v>
      </c>
      <c r="B158" s="121" t="s">
        <v>121</v>
      </c>
      <c r="C158" s="121">
        <v>3173.4</v>
      </c>
      <c r="D158" s="122">
        <v>3123</v>
      </c>
      <c r="E158" s="122">
        <v>3051.05</v>
      </c>
      <c r="F158" s="122">
        <v>2928.7000000000003</v>
      </c>
      <c r="G158" s="122">
        <v>2856.7500000000005</v>
      </c>
      <c r="H158" s="122">
        <v>3245.35</v>
      </c>
      <c r="I158" s="122">
        <v>3317.2999999999997</v>
      </c>
      <c r="J158" s="122">
        <v>3439.6499999999996</v>
      </c>
      <c r="K158" s="121">
        <v>3194.95</v>
      </c>
      <c r="L158" s="121">
        <v>3000.65</v>
      </c>
      <c r="M158" s="121">
        <v>0.31302000000000002</v>
      </c>
    </row>
    <row r="159" spans="1:13">
      <c r="A159" s="66">
        <v>150</v>
      </c>
      <c r="B159" s="121" t="s">
        <v>1293</v>
      </c>
      <c r="C159" s="121">
        <v>1307.05</v>
      </c>
      <c r="D159" s="122">
        <v>1315.0166666666667</v>
      </c>
      <c r="E159" s="122">
        <v>1290.0333333333333</v>
      </c>
      <c r="F159" s="122">
        <v>1273.0166666666667</v>
      </c>
      <c r="G159" s="122">
        <v>1248.0333333333333</v>
      </c>
      <c r="H159" s="122">
        <v>1332.0333333333333</v>
      </c>
      <c r="I159" s="122">
        <v>1357.0166666666664</v>
      </c>
      <c r="J159" s="122">
        <v>1374.0333333333333</v>
      </c>
      <c r="K159" s="121">
        <v>1340</v>
      </c>
      <c r="L159" s="121">
        <v>1298</v>
      </c>
      <c r="M159" s="121">
        <v>0.88473000000000002</v>
      </c>
    </row>
    <row r="160" spans="1:13">
      <c r="A160" s="66">
        <v>151</v>
      </c>
      <c r="B160" s="121" t="s">
        <v>1858</v>
      </c>
      <c r="C160" s="121">
        <v>583.75</v>
      </c>
      <c r="D160" s="122">
        <v>588.31666666666672</v>
      </c>
      <c r="E160" s="122">
        <v>565.63333333333344</v>
      </c>
      <c r="F160" s="122">
        <v>547.51666666666677</v>
      </c>
      <c r="G160" s="122">
        <v>524.83333333333348</v>
      </c>
      <c r="H160" s="122">
        <v>606.43333333333339</v>
      </c>
      <c r="I160" s="122">
        <v>629.11666666666656</v>
      </c>
      <c r="J160" s="122">
        <v>647.23333333333335</v>
      </c>
      <c r="K160" s="121">
        <v>611</v>
      </c>
      <c r="L160" s="121">
        <v>570.20000000000005</v>
      </c>
      <c r="M160" s="121">
        <v>2.17001</v>
      </c>
    </row>
    <row r="161" spans="1:13">
      <c r="A161" s="66">
        <v>152</v>
      </c>
      <c r="B161" s="121" t="s">
        <v>226</v>
      </c>
      <c r="C161" s="121">
        <v>22517.85</v>
      </c>
      <c r="D161" s="122">
        <v>22397.95</v>
      </c>
      <c r="E161" s="122">
        <v>22120.9</v>
      </c>
      <c r="F161" s="122">
        <v>21723.95</v>
      </c>
      <c r="G161" s="122">
        <v>21446.9</v>
      </c>
      <c r="H161" s="122">
        <v>22794.9</v>
      </c>
      <c r="I161" s="122">
        <v>23071.949999999997</v>
      </c>
      <c r="J161" s="122">
        <v>23468.9</v>
      </c>
      <c r="K161" s="121">
        <v>22675</v>
      </c>
      <c r="L161" s="121">
        <v>22001</v>
      </c>
      <c r="M161" s="121">
        <v>0.15919</v>
      </c>
    </row>
    <row r="162" spans="1:13">
      <c r="A162" s="66">
        <v>153</v>
      </c>
      <c r="B162" s="121" t="s">
        <v>124</v>
      </c>
      <c r="C162" s="121">
        <v>259.89999999999998</v>
      </c>
      <c r="D162" s="122">
        <v>258.7</v>
      </c>
      <c r="E162" s="122">
        <v>256.7</v>
      </c>
      <c r="F162" s="122">
        <v>253.5</v>
      </c>
      <c r="G162" s="122">
        <v>251.5</v>
      </c>
      <c r="H162" s="122">
        <v>261.89999999999998</v>
      </c>
      <c r="I162" s="122">
        <v>263.89999999999998</v>
      </c>
      <c r="J162" s="122">
        <v>267.09999999999997</v>
      </c>
      <c r="K162" s="121">
        <v>260.7</v>
      </c>
      <c r="L162" s="121">
        <v>255.5</v>
      </c>
      <c r="M162" s="121">
        <v>21.329989999999999</v>
      </c>
    </row>
    <row r="163" spans="1:13">
      <c r="A163" s="66">
        <v>154</v>
      </c>
      <c r="B163" s="121" t="s">
        <v>1282</v>
      </c>
      <c r="C163" s="121">
        <v>3351.05</v>
      </c>
      <c r="D163" s="122">
        <v>3320.7833333333333</v>
      </c>
      <c r="E163" s="122">
        <v>3261.5666666666666</v>
      </c>
      <c r="F163" s="122">
        <v>3172.0833333333335</v>
      </c>
      <c r="G163" s="122">
        <v>3112.8666666666668</v>
      </c>
      <c r="H163" s="122">
        <v>3410.2666666666664</v>
      </c>
      <c r="I163" s="122">
        <v>3469.4833333333327</v>
      </c>
      <c r="J163" s="122">
        <v>3558.9666666666662</v>
      </c>
      <c r="K163" s="121">
        <v>3380</v>
      </c>
      <c r="L163" s="121">
        <v>3231.3</v>
      </c>
      <c r="M163" s="121">
        <v>0.23784</v>
      </c>
    </row>
    <row r="164" spans="1:13">
      <c r="A164" s="66">
        <v>155</v>
      </c>
      <c r="B164" s="121" t="s">
        <v>203</v>
      </c>
      <c r="C164" s="121">
        <v>1443.75</v>
      </c>
      <c r="D164" s="122">
        <v>1450.6166666666668</v>
      </c>
      <c r="E164" s="122">
        <v>1424.2333333333336</v>
      </c>
      <c r="F164" s="122">
        <v>1404.7166666666667</v>
      </c>
      <c r="G164" s="122">
        <v>1378.3333333333335</v>
      </c>
      <c r="H164" s="122">
        <v>1470.1333333333337</v>
      </c>
      <c r="I164" s="122">
        <v>1496.5166666666669</v>
      </c>
      <c r="J164" s="122">
        <v>1516.0333333333338</v>
      </c>
      <c r="K164" s="121">
        <v>1477</v>
      </c>
      <c r="L164" s="121">
        <v>1431.1</v>
      </c>
      <c r="M164" s="121">
        <v>4.2699499999999997</v>
      </c>
    </row>
    <row r="165" spans="1:13">
      <c r="A165" s="66">
        <v>156</v>
      </c>
      <c r="B165" s="121" t="s">
        <v>204</v>
      </c>
      <c r="C165" s="121">
        <v>1632.45</v>
      </c>
      <c r="D165" s="122">
        <v>1648.8166666666666</v>
      </c>
      <c r="E165" s="122">
        <v>1572.6333333333332</v>
      </c>
      <c r="F165" s="122">
        <v>1512.8166666666666</v>
      </c>
      <c r="G165" s="122">
        <v>1436.6333333333332</v>
      </c>
      <c r="H165" s="122">
        <v>1708.6333333333332</v>
      </c>
      <c r="I165" s="122">
        <v>1784.8166666666666</v>
      </c>
      <c r="J165" s="122">
        <v>1844.6333333333332</v>
      </c>
      <c r="K165" s="121">
        <v>1725</v>
      </c>
      <c r="L165" s="121">
        <v>1589</v>
      </c>
      <c r="M165" s="121">
        <v>31.28706</v>
      </c>
    </row>
    <row r="166" spans="1:13">
      <c r="A166" s="66">
        <v>157</v>
      </c>
      <c r="B166" s="121" t="s">
        <v>125</v>
      </c>
      <c r="C166" s="121">
        <v>99.4</v>
      </c>
      <c r="D166" s="122">
        <v>99.783333333333346</v>
      </c>
      <c r="E166" s="122">
        <v>98.116666666666688</v>
      </c>
      <c r="F166" s="122">
        <v>96.833333333333343</v>
      </c>
      <c r="G166" s="122">
        <v>95.166666666666686</v>
      </c>
      <c r="H166" s="122">
        <v>101.06666666666669</v>
      </c>
      <c r="I166" s="122">
        <v>102.73333333333335</v>
      </c>
      <c r="J166" s="122">
        <v>104.01666666666669</v>
      </c>
      <c r="K166" s="121">
        <v>101.45</v>
      </c>
      <c r="L166" s="121">
        <v>98.5</v>
      </c>
      <c r="M166" s="121">
        <v>72.770219999999995</v>
      </c>
    </row>
    <row r="167" spans="1:13">
      <c r="A167" s="66">
        <v>158</v>
      </c>
      <c r="B167" s="121" t="s">
        <v>127</v>
      </c>
      <c r="C167" s="121">
        <v>199.05</v>
      </c>
      <c r="D167" s="122">
        <v>198.23333333333335</v>
      </c>
      <c r="E167" s="122">
        <v>196.4666666666667</v>
      </c>
      <c r="F167" s="122">
        <v>193.88333333333335</v>
      </c>
      <c r="G167" s="122">
        <v>192.1166666666667</v>
      </c>
      <c r="H167" s="122">
        <v>200.81666666666669</v>
      </c>
      <c r="I167" s="122">
        <v>202.58333333333334</v>
      </c>
      <c r="J167" s="122">
        <v>205.16666666666669</v>
      </c>
      <c r="K167" s="121">
        <v>200</v>
      </c>
      <c r="L167" s="121">
        <v>195.65</v>
      </c>
      <c r="M167" s="121">
        <v>51.25123</v>
      </c>
    </row>
    <row r="168" spans="1:13">
      <c r="A168" s="66">
        <v>159</v>
      </c>
      <c r="B168" s="121" t="s">
        <v>1318</v>
      </c>
      <c r="C168" s="121">
        <v>288.8</v>
      </c>
      <c r="D168" s="122">
        <v>287.88333333333338</v>
      </c>
      <c r="E168" s="122">
        <v>283.91666666666674</v>
      </c>
      <c r="F168" s="122">
        <v>279.03333333333336</v>
      </c>
      <c r="G168" s="122">
        <v>275.06666666666672</v>
      </c>
      <c r="H168" s="122">
        <v>292.76666666666677</v>
      </c>
      <c r="I168" s="122">
        <v>296.73333333333335</v>
      </c>
      <c r="J168" s="122">
        <v>301.61666666666679</v>
      </c>
      <c r="K168" s="121">
        <v>291.85000000000002</v>
      </c>
      <c r="L168" s="121">
        <v>283</v>
      </c>
      <c r="M168" s="121">
        <v>0.39284000000000002</v>
      </c>
    </row>
    <row r="169" spans="1:13">
      <c r="A169" s="66">
        <v>160</v>
      </c>
      <c r="B169" s="121" t="s">
        <v>205</v>
      </c>
      <c r="C169" s="121">
        <v>12126.05</v>
      </c>
      <c r="D169" s="122">
        <v>12138.683333333334</v>
      </c>
      <c r="E169" s="122">
        <v>11878.366666666669</v>
      </c>
      <c r="F169" s="122">
        <v>11630.683333333334</v>
      </c>
      <c r="G169" s="122">
        <v>11370.366666666669</v>
      </c>
      <c r="H169" s="122">
        <v>12386.366666666669</v>
      </c>
      <c r="I169" s="122">
        <v>12646.683333333334</v>
      </c>
      <c r="J169" s="122">
        <v>12894.366666666669</v>
      </c>
      <c r="K169" s="121">
        <v>12399</v>
      </c>
      <c r="L169" s="121">
        <v>11891</v>
      </c>
      <c r="M169" s="121">
        <v>0.19536999999999999</v>
      </c>
    </row>
    <row r="170" spans="1:13">
      <c r="A170" s="66">
        <v>161</v>
      </c>
      <c r="B170" s="121" t="s">
        <v>126</v>
      </c>
      <c r="C170" s="121">
        <v>61.95</v>
      </c>
      <c r="D170" s="122">
        <v>62.116666666666674</v>
      </c>
      <c r="E170" s="122">
        <v>60.883333333333347</v>
      </c>
      <c r="F170" s="122">
        <v>59.81666666666667</v>
      </c>
      <c r="G170" s="122">
        <v>58.583333333333343</v>
      </c>
      <c r="H170" s="122">
        <v>63.183333333333351</v>
      </c>
      <c r="I170" s="122">
        <v>64.416666666666671</v>
      </c>
      <c r="J170" s="122">
        <v>65.483333333333348</v>
      </c>
      <c r="K170" s="121">
        <v>63.35</v>
      </c>
      <c r="L170" s="121">
        <v>61.05</v>
      </c>
      <c r="M170" s="121">
        <v>225.97574</v>
      </c>
    </row>
    <row r="171" spans="1:13">
      <c r="A171" s="66">
        <v>162</v>
      </c>
      <c r="B171" s="121" t="s">
        <v>1793</v>
      </c>
      <c r="C171" s="121">
        <v>469.55</v>
      </c>
      <c r="D171" s="122">
        <v>467.7</v>
      </c>
      <c r="E171" s="122">
        <v>456.4</v>
      </c>
      <c r="F171" s="122">
        <v>443.25</v>
      </c>
      <c r="G171" s="122">
        <v>431.95</v>
      </c>
      <c r="H171" s="122">
        <v>480.84999999999997</v>
      </c>
      <c r="I171" s="122">
        <v>492.15000000000003</v>
      </c>
      <c r="J171" s="122">
        <v>505.29999999999995</v>
      </c>
      <c r="K171" s="121">
        <v>479</v>
      </c>
      <c r="L171" s="121">
        <v>454.55</v>
      </c>
      <c r="M171" s="121">
        <v>3.1885500000000002</v>
      </c>
    </row>
    <row r="172" spans="1:13">
      <c r="A172" s="66">
        <v>163</v>
      </c>
      <c r="B172" s="121" t="s">
        <v>1823</v>
      </c>
      <c r="C172" s="121">
        <v>328.85</v>
      </c>
      <c r="D172" s="122">
        <v>338.3</v>
      </c>
      <c r="E172" s="122">
        <v>311.15000000000003</v>
      </c>
      <c r="F172" s="122">
        <v>293.45000000000005</v>
      </c>
      <c r="G172" s="122">
        <v>266.30000000000007</v>
      </c>
      <c r="H172" s="122">
        <v>356</v>
      </c>
      <c r="I172" s="122">
        <v>383.15</v>
      </c>
      <c r="J172" s="122">
        <v>400.84999999999997</v>
      </c>
      <c r="K172" s="121">
        <v>365.45</v>
      </c>
      <c r="L172" s="121">
        <v>320.60000000000002</v>
      </c>
      <c r="M172" s="121">
        <v>161.55044000000001</v>
      </c>
    </row>
    <row r="173" spans="1:13">
      <c r="A173" s="66">
        <v>164</v>
      </c>
      <c r="B173" s="121" t="s">
        <v>130</v>
      </c>
      <c r="C173" s="121">
        <v>123.15</v>
      </c>
      <c r="D173" s="122">
        <v>123.61666666666667</v>
      </c>
      <c r="E173" s="122">
        <v>121.43333333333335</v>
      </c>
      <c r="F173" s="122">
        <v>119.71666666666668</v>
      </c>
      <c r="G173" s="122">
        <v>117.53333333333336</v>
      </c>
      <c r="H173" s="122">
        <v>125.33333333333334</v>
      </c>
      <c r="I173" s="122">
        <v>127.51666666666668</v>
      </c>
      <c r="J173" s="122">
        <v>129.23333333333335</v>
      </c>
      <c r="K173" s="121">
        <v>125.8</v>
      </c>
      <c r="L173" s="121">
        <v>121.9</v>
      </c>
      <c r="M173" s="121">
        <v>57.507750000000001</v>
      </c>
    </row>
    <row r="174" spans="1:13">
      <c r="A174" s="66">
        <v>165</v>
      </c>
      <c r="B174" s="121" t="s">
        <v>1330</v>
      </c>
      <c r="C174" s="121">
        <v>666.85</v>
      </c>
      <c r="D174" s="122">
        <v>671.11666666666667</v>
      </c>
      <c r="E174" s="122">
        <v>657.73333333333335</v>
      </c>
      <c r="F174" s="122">
        <v>648.61666666666667</v>
      </c>
      <c r="G174" s="122">
        <v>635.23333333333335</v>
      </c>
      <c r="H174" s="122">
        <v>680.23333333333335</v>
      </c>
      <c r="I174" s="122">
        <v>693.61666666666679</v>
      </c>
      <c r="J174" s="122">
        <v>702.73333333333335</v>
      </c>
      <c r="K174" s="121">
        <v>684.5</v>
      </c>
      <c r="L174" s="121">
        <v>662</v>
      </c>
      <c r="M174" s="121">
        <v>2.0158299999999998</v>
      </c>
    </row>
    <row r="175" spans="1:13">
      <c r="A175" s="66">
        <v>166</v>
      </c>
      <c r="B175" s="121" t="s">
        <v>131</v>
      </c>
      <c r="C175" s="121">
        <v>24.6</v>
      </c>
      <c r="D175" s="122">
        <v>25.8</v>
      </c>
      <c r="E175" s="122">
        <v>22.950000000000003</v>
      </c>
      <c r="F175" s="122">
        <v>21.3</v>
      </c>
      <c r="G175" s="122">
        <v>18.450000000000003</v>
      </c>
      <c r="H175" s="122">
        <v>27.450000000000003</v>
      </c>
      <c r="I175" s="122">
        <v>30.300000000000004</v>
      </c>
      <c r="J175" s="122">
        <v>31.950000000000003</v>
      </c>
      <c r="K175" s="121">
        <v>28.65</v>
      </c>
      <c r="L175" s="121">
        <v>24.15</v>
      </c>
      <c r="M175" s="121">
        <v>131.86481000000001</v>
      </c>
    </row>
    <row r="176" spans="1:13">
      <c r="A176" s="66">
        <v>167</v>
      </c>
      <c r="B176" s="121" t="s">
        <v>132</v>
      </c>
      <c r="C176" s="121">
        <v>1332.25</v>
      </c>
      <c r="D176" s="122">
        <v>1324.5166666666667</v>
      </c>
      <c r="E176" s="122">
        <v>1313.2833333333333</v>
      </c>
      <c r="F176" s="122">
        <v>1294.3166666666666</v>
      </c>
      <c r="G176" s="122">
        <v>1283.0833333333333</v>
      </c>
      <c r="H176" s="122">
        <v>1343.4833333333333</v>
      </c>
      <c r="I176" s="122">
        <v>1354.7166666666665</v>
      </c>
      <c r="J176" s="122">
        <v>1373.6833333333334</v>
      </c>
      <c r="K176" s="121">
        <v>1335.75</v>
      </c>
      <c r="L176" s="121">
        <v>1305.55</v>
      </c>
      <c r="M176" s="121">
        <v>115.49746</v>
      </c>
    </row>
    <row r="177" spans="1:13">
      <c r="A177" s="66">
        <v>168</v>
      </c>
      <c r="B177" s="121" t="s">
        <v>133</v>
      </c>
      <c r="C177" s="121">
        <v>29.3</v>
      </c>
      <c r="D177" s="122">
        <v>30.316666666666663</v>
      </c>
      <c r="E177" s="122">
        <v>27.633333333333326</v>
      </c>
      <c r="F177" s="122">
        <v>25.966666666666661</v>
      </c>
      <c r="G177" s="122">
        <v>23.283333333333324</v>
      </c>
      <c r="H177" s="122">
        <v>31.983333333333327</v>
      </c>
      <c r="I177" s="122">
        <v>34.666666666666664</v>
      </c>
      <c r="J177" s="122">
        <v>36.333333333333329</v>
      </c>
      <c r="K177" s="121">
        <v>33</v>
      </c>
      <c r="L177" s="121">
        <v>28.65</v>
      </c>
      <c r="M177" s="121">
        <v>85.766810000000007</v>
      </c>
    </row>
    <row r="178" spans="1:13">
      <c r="A178" s="66">
        <v>169</v>
      </c>
      <c r="B178" s="121" t="s">
        <v>134</v>
      </c>
      <c r="C178" s="121">
        <v>2.2000000000000002</v>
      </c>
      <c r="D178" s="122">
        <v>2.2666666666666671</v>
      </c>
      <c r="E178" s="122">
        <v>2.0833333333333339</v>
      </c>
      <c r="F178" s="122">
        <v>1.9666666666666668</v>
      </c>
      <c r="G178" s="122">
        <v>1.7833333333333337</v>
      </c>
      <c r="H178" s="122">
        <v>2.3833333333333342</v>
      </c>
      <c r="I178" s="122">
        <v>2.5666666666666669</v>
      </c>
      <c r="J178" s="122">
        <v>2.6833333333333345</v>
      </c>
      <c r="K178" s="121">
        <v>2.4500000000000002</v>
      </c>
      <c r="L178" s="121">
        <v>2.15</v>
      </c>
      <c r="M178" s="121">
        <v>358.21591000000001</v>
      </c>
    </row>
    <row r="179" spans="1:13">
      <c r="A179" s="66">
        <v>170</v>
      </c>
      <c r="B179" s="121" t="s">
        <v>2125</v>
      </c>
      <c r="C179" s="121">
        <v>846.4</v>
      </c>
      <c r="D179" s="122">
        <v>844.75</v>
      </c>
      <c r="E179" s="122">
        <v>837.9</v>
      </c>
      <c r="F179" s="122">
        <v>829.4</v>
      </c>
      <c r="G179" s="122">
        <v>822.55</v>
      </c>
      <c r="H179" s="122">
        <v>853.25</v>
      </c>
      <c r="I179" s="122">
        <v>860.09999999999991</v>
      </c>
      <c r="J179" s="122">
        <v>868.6</v>
      </c>
      <c r="K179" s="121">
        <v>851.6</v>
      </c>
      <c r="L179" s="121">
        <v>836.25</v>
      </c>
      <c r="M179" s="121">
        <v>9.6177700000000002</v>
      </c>
    </row>
    <row r="180" spans="1:13">
      <c r="A180" s="66">
        <v>171</v>
      </c>
      <c r="B180" s="121" t="s">
        <v>225</v>
      </c>
      <c r="C180" s="121">
        <v>2751.95</v>
      </c>
      <c r="D180" s="122">
        <v>2754.6166666666668</v>
      </c>
      <c r="E180" s="122">
        <v>2734.3333333333335</v>
      </c>
      <c r="F180" s="122">
        <v>2716.7166666666667</v>
      </c>
      <c r="G180" s="122">
        <v>2696.4333333333334</v>
      </c>
      <c r="H180" s="122">
        <v>2772.2333333333336</v>
      </c>
      <c r="I180" s="122">
        <v>2792.5166666666664</v>
      </c>
      <c r="J180" s="122">
        <v>2810.1333333333337</v>
      </c>
      <c r="K180" s="121">
        <v>2774.9</v>
      </c>
      <c r="L180" s="121">
        <v>2737</v>
      </c>
      <c r="M180" s="121">
        <v>1.5238799999999999</v>
      </c>
    </row>
    <row r="181" spans="1:13">
      <c r="A181" s="66">
        <v>172</v>
      </c>
      <c r="B181" s="121" t="s">
        <v>207</v>
      </c>
      <c r="C181" s="121">
        <v>18888.150000000001</v>
      </c>
      <c r="D181" s="122">
        <v>18977.716666666667</v>
      </c>
      <c r="E181" s="122">
        <v>18712.433333333334</v>
      </c>
      <c r="F181" s="122">
        <v>18536.716666666667</v>
      </c>
      <c r="G181" s="122">
        <v>18271.433333333334</v>
      </c>
      <c r="H181" s="122">
        <v>19153.433333333334</v>
      </c>
      <c r="I181" s="122">
        <v>19418.716666666667</v>
      </c>
      <c r="J181" s="122">
        <v>19594.433333333334</v>
      </c>
      <c r="K181" s="121">
        <v>19243</v>
      </c>
      <c r="L181" s="121">
        <v>18802</v>
      </c>
      <c r="M181" s="121">
        <v>0.18687999999999999</v>
      </c>
    </row>
    <row r="182" spans="1:13">
      <c r="A182" s="66">
        <v>173</v>
      </c>
      <c r="B182" s="121" t="s">
        <v>138</v>
      </c>
      <c r="C182" s="121">
        <v>1071</v>
      </c>
      <c r="D182" s="122">
        <v>1076.8999999999999</v>
      </c>
      <c r="E182" s="122">
        <v>1049.7999999999997</v>
      </c>
      <c r="F182" s="122">
        <v>1028.5999999999999</v>
      </c>
      <c r="G182" s="122">
        <v>1001.4999999999998</v>
      </c>
      <c r="H182" s="122">
        <v>1098.0999999999997</v>
      </c>
      <c r="I182" s="122">
        <v>1125.1999999999996</v>
      </c>
      <c r="J182" s="122">
        <v>1146.3999999999996</v>
      </c>
      <c r="K182" s="121">
        <v>1104</v>
      </c>
      <c r="L182" s="121">
        <v>1055.7</v>
      </c>
      <c r="M182" s="121">
        <v>11.153449999999999</v>
      </c>
    </row>
    <row r="183" spans="1:13">
      <c r="A183" s="66">
        <v>174</v>
      </c>
      <c r="B183" s="121" t="s">
        <v>137</v>
      </c>
      <c r="C183" s="121">
        <v>1516.05</v>
      </c>
      <c r="D183" s="122">
        <v>1507.3333333333333</v>
      </c>
      <c r="E183" s="122">
        <v>1486.8666666666666</v>
      </c>
      <c r="F183" s="122">
        <v>1457.6833333333334</v>
      </c>
      <c r="G183" s="122">
        <v>1437.2166666666667</v>
      </c>
      <c r="H183" s="122">
        <v>1536.5166666666664</v>
      </c>
      <c r="I183" s="122">
        <v>1556.9833333333331</v>
      </c>
      <c r="J183" s="122">
        <v>1586.1666666666663</v>
      </c>
      <c r="K183" s="121">
        <v>1527.8</v>
      </c>
      <c r="L183" s="121">
        <v>1478.15</v>
      </c>
      <c r="M183" s="121">
        <v>8.2502200000000006</v>
      </c>
    </row>
    <row r="184" spans="1:13">
      <c r="A184" s="66">
        <v>175</v>
      </c>
      <c r="B184" s="121" t="s">
        <v>136</v>
      </c>
      <c r="C184" s="121">
        <v>270.8</v>
      </c>
      <c r="D184" s="122">
        <v>274.26666666666671</v>
      </c>
      <c r="E184" s="122">
        <v>266.68333333333339</v>
      </c>
      <c r="F184" s="122">
        <v>262.56666666666666</v>
      </c>
      <c r="G184" s="122">
        <v>254.98333333333335</v>
      </c>
      <c r="H184" s="122">
        <v>278.38333333333344</v>
      </c>
      <c r="I184" s="122">
        <v>285.96666666666681</v>
      </c>
      <c r="J184" s="122">
        <v>290.08333333333348</v>
      </c>
      <c r="K184" s="121">
        <v>281.85000000000002</v>
      </c>
      <c r="L184" s="121">
        <v>270.14999999999998</v>
      </c>
      <c r="M184" s="121">
        <v>410.94130999999999</v>
      </c>
    </row>
    <row r="185" spans="1:13">
      <c r="A185" s="66">
        <v>176</v>
      </c>
      <c r="B185" s="121" t="s">
        <v>135</v>
      </c>
      <c r="C185" s="121">
        <v>33.450000000000003</v>
      </c>
      <c r="D185" s="122">
        <v>32.916666666666664</v>
      </c>
      <c r="E185" s="122">
        <v>32.18333333333333</v>
      </c>
      <c r="F185" s="122">
        <v>30.916666666666664</v>
      </c>
      <c r="G185" s="122">
        <v>30.18333333333333</v>
      </c>
      <c r="H185" s="122">
        <v>34.18333333333333</v>
      </c>
      <c r="I185" s="122">
        <v>34.916666666666664</v>
      </c>
      <c r="J185" s="122">
        <v>36.18333333333333</v>
      </c>
      <c r="K185" s="121">
        <v>33.65</v>
      </c>
      <c r="L185" s="121">
        <v>31.65</v>
      </c>
      <c r="M185" s="121">
        <v>393.70927999999998</v>
      </c>
    </row>
    <row r="186" spans="1:13">
      <c r="A186" s="66">
        <v>177</v>
      </c>
      <c r="B186" s="121" t="s">
        <v>360</v>
      </c>
      <c r="C186" s="121">
        <v>157.4</v>
      </c>
      <c r="D186" s="122">
        <v>158.88333333333333</v>
      </c>
      <c r="E186" s="122">
        <v>154.36666666666665</v>
      </c>
      <c r="F186" s="122">
        <v>151.33333333333331</v>
      </c>
      <c r="G186" s="122">
        <v>146.81666666666663</v>
      </c>
      <c r="H186" s="122">
        <v>161.91666666666666</v>
      </c>
      <c r="I186" s="122">
        <v>166.43333333333331</v>
      </c>
      <c r="J186" s="122">
        <v>169.46666666666667</v>
      </c>
      <c r="K186" s="121">
        <v>163.4</v>
      </c>
      <c r="L186" s="121">
        <v>155.85</v>
      </c>
      <c r="M186" s="121">
        <v>7.7379199999999999</v>
      </c>
    </row>
    <row r="187" spans="1:13">
      <c r="A187" s="66">
        <v>178</v>
      </c>
      <c r="B187" s="121" t="s">
        <v>1501</v>
      </c>
      <c r="C187" s="121">
        <v>125.65</v>
      </c>
      <c r="D187" s="122">
        <v>128.06666666666666</v>
      </c>
      <c r="E187" s="122">
        <v>122.13333333333333</v>
      </c>
      <c r="F187" s="122">
        <v>118.61666666666666</v>
      </c>
      <c r="G187" s="122">
        <v>112.68333333333332</v>
      </c>
      <c r="H187" s="122">
        <v>131.58333333333331</v>
      </c>
      <c r="I187" s="122">
        <v>137.51666666666665</v>
      </c>
      <c r="J187" s="122">
        <v>141.03333333333333</v>
      </c>
      <c r="K187" s="121">
        <v>134</v>
      </c>
      <c r="L187" s="121">
        <v>124.55</v>
      </c>
      <c r="M187" s="121">
        <v>4.5842099999999997</v>
      </c>
    </row>
    <row r="188" spans="1:13">
      <c r="A188" s="66">
        <v>179</v>
      </c>
      <c r="B188" s="121" t="s">
        <v>140</v>
      </c>
      <c r="C188" s="121">
        <v>389.45</v>
      </c>
      <c r="D188" s="122">
        <v>393</v>
      </c>
      <c r="E188" s="122">
        <v>383</v>
      </c>
      <c r="F188" s="122">
        <v>376.55</v>
      </c>
      <c r="G188" s="122">
        <v>366.55</v>
      </c>
      <c r="H188" s="122">
        <v>399.45</v>
      </c>
      <c r="I188" s="122">
        <v>409.45</v>
      </c>
      <c r="J188" s="122">
        <v>415.9</v>
      </c>
      <c r="K188" s="121">
        <v>403</v>
      </c>
      <c r="L188" s="121">
        <v>386.55</v>
      </c>
      <c r="M188" s="121">
        <v>66.74624</v>
      </c>
    </row>
    <row r="189" spans="1:13">
      <c r="A189" s="66">
        <v>180</v>
      </c>
      <c r="B189" s="121" t="s">
        <v>141</v>
      </c>
      <c r="C189" s="121">
        <v>472.7</v>
      </c>
      <c r="D189" s="122">
        <v>471.60000000000008</v>
      </c>
      <c r="E189" s="122">
        <v>460.20000000000016</v>
      </c>
      <c r="F189" s="122">
        <v>447.7000000000001</v>
      </c>
      <c r="G189" s="122">
        <v>436.30000000000018</v>
      </c>
      <c r="H189" s="122">
        <v>484.10000000000014</v>
      </c>
      <c r="I189" s="122">
        <v>495.50000000000011</v>
      </c>
      <c r="J189" s="122">
        <v>508.00000000000011</v>
      </c>
      <c r="K189" s="121">
        <v>483</v>
      </c>
      <c r="L189" s="121">
        <v>459.1</v>
      </c>
      <c r="M189" s="121">
        <v>23.642320000000002</v>
      </c>
    </row>
    <row r="190" spans="1:13">
      <c r="A190" s="66">
        <v>181</v>
      </c>
      <c r="B190" s="121" t="s">
        <v>1553</v>
      </c>
      <c r="C190" s="121">
        <v>310.05</v>
      </c>
      <c r="D190" s="122">
        <v>307.51666666666665</v>
      </c>
      <c r="E190" s="122">
        <v>304.0333333333333</v>
      </c>
      <c r="F190" s="122">
        <v>298.01666666666665</v>
      </c>
      <c r="G190" s="122">
        <v>294.5333333333333</v>
      </c>
      <c r="H190" s="122">
        <v>313.5333333333333</v>
      </c>
      <c r="I190" s="122">
        <v>317.01666666666665</v>
      </c>
      <c r="J190" s="122">
        <v>323.0333333333333</v>
      </c>
      <c r="K190" s="121">
        <v>311</v>
      </c>
      <c r="L190" s="121">
        <v>301.5</v>
      </c>
      <c r="M190" s="121">
        <v>1.4327099999999999</v>
      </c>
    </row>
    <row r="191" spans="1:13">
      <c r="A191" s="66">
        <v>182</v>
      </c>
      <c r="B191" s="121" t="s">
        <v>153</v>
      </c>
      <c r="C191" s="121">
        <v>422</v>
      </c>
      <c r="D191" s="122">
        <v>416.56666666666661</v>
      </c>
      <c r="E191" s="122">
        <v>408.8333333333332</v>
      </c>
      <c r="F191" s="122">
        <v>395.66666666666657</v>
      </c>
      <c r="G191" s="122">
        <v>387.93333333333317</v>
      </c>
      <c r="H191" s="122">
        <v>429.73333333333323</v>
      </c>
      <c r="I191" s="122">
        <v>437.46666666666658</v>
      </c>
      <c r="J191" s="122">
        <v>450.63333333333327</v>
      </c>
      <c r="K191" s="121">
        <v>424.3</v>
      </c>
      <c r="L191" s="121">
        <v>403.4</v>
      </c>
      <c r="M191" s="121">
        <v>24.474150000000002</v>
      </c>
    </row>
    <row r="192" spans="1:13">
      <c r="A192" s="66">
        <v>183</v>
      </c>
      <c r="B192" s="121" t="s">
        <v>143</v>
      </c>
      <c r="C192" s="121">
        <v>588.95000000000005</v>
      </c>
      <c r="D192" s="122">
        <v>590.15</v>
      </c>
      <c r="E192" s="122">
        <v>583.79999999999995</v>
      </c>
      <c r="F192" s="122">
        <v>578.65</v>
      </c>
      <c r="G192" s="122">
        <v>572.29999999999995</v>
      </c>
      <c r="H192" s="122">
        <v>595.29999999999995</v>
      </c>
      <c r="I192" s="122">
        <v>601.65000000000009</v>
      </c>
      <c r="J192" s="122">
        <v>606.79999999999995</v>
      </c>
      <c r="K192" s="121">
        <v>596.5</v>
      </c>
      <c r="L192" s="121">
        <v>585</v>
      </c>
      <c r="M192" s="121">
        <v>5.5777700000000001</v>
      </c>
    </row>
    <row r="193" spans="1:13">
      <c r="A193" s="66">
        <v>184</v>
      </c>
      <c r="B193" s="121" t="s">
        <v>150</v>
      </c>
      <c r="C193" s="121">
        <v>2099.3000000000002</v>
      </c>
      <c r="D193" s="122">
        <v>2087.7666666666669</v>
      </c>
      <c r="E193" s="122">
        <v>2071.5333333333338</v>
      </c>
      <c r="F193" s="122">
        <v>2043.7666666666669</v>
      </c>
      <c r="G193" s="122">
        <v>2027.5333333333338</v>
      </c>
      <c r="H193" s="122">
        <v>2115.5333333333338</v>
      </c>
      <c r="I193" s="122">
        <v>2131.7666666666664</v>
      </c>
      <c r="J193" s="122">
        <v>2159.5333333333338</v>
      </c>
      <c r="K193" s="121">
        <v>2104</v>
      </c>
      <c r="L193" s="121">
        <v>2060</v>
      </c>
      <c r="M193" s="121">
        <v>26.200389999999999</v>
      </c>
    </row>
    <row r="194" spans="1:13">
      <c r="A194" s="66">
        <v>185</v>
      </c>
      <c r="B194" s="121" t="s">
        <v>145</v>
      </c>
      <c r="C194" s="121">
        <v>276</v>
      </c>
      <c r="D194" s="122">
        <v>277.76666666666671</v>
      </c>
      <c r="E194" s="122">
        <v>273.58333333333343</v>
      </c>
      <c r="F194" s="122">
        <v>271.16666666666674</v>
      </c>
      <c r="G194" s="122">
        <v>266.98333333333346</v>
      </c>
      <c r="H194" s="122">
        <v>280.18333333333339</v>
      </c>
      <c r="I194" s="122">
        <v>284.36666666666667</v>
      </c>
      <c r="J194" s="122">
        <v>286.78333333333336</v>
      </c>
      <c r="K194" s="121">
        <v>281.95</v>
      </c>
      <c r="L194" s="121">
        <v>275.35000000000002</v>
      </c>
      <c r="M194" s="121">
        <v>20.571950000000001</v>
      </c>
    </row>
    <row r="195" spans="1:13">
      <c r="A195" s="66">
        <v>186</v>
      </c>
      <c r="B195" s="121" t="s">
        <v>147</v>
      </c>
      <c r="C195" s="121">
        <v>53.1</v>
      </c>
      <c r="D195" s="122">
        <v>53.583333333333336</v>
      </c>
      <c r="E195" s="122">
        <v>52.116666666666674</v>
      </c>
      <c r="F195" s="122">
        <v>51.13333333333334</v>
      </c>
      <c r="G195" s="122">
        <v>49.666666666666679</v>
      </c>
      <c r="H195" s="122">
        <v>54.56666666666667</v>
      </c>
      <c r="I195" s="122">
        <v>56.033333333333324</v>
      </c>
      <c r="J195" s="122">
        <v>57.016666666666666</v>
      </c>
      <c r="K195" s="121">
        <v>55.05</v>
      </c>
      <c r="L195" s="121">
        <v>52.6</v>
      </c>
      <c r="M195" s="121">
        <v>60.494770000000003</v>
      </c>
    </row>
    <row r="196" spans="1:13">
      <c r="A196" s="66">
        <v>187</v>
      </c>
      <c r="B196" s="121" t="s">
        <v>146</v>
      </c>
      <c r="C196" s="121">
        <v>117.45</v>
      </c>
      <c r="D196" s="122">
        <v>118.23333333333335</v>
      </c>
      <c r="E196" s="122">
        <v>115.6166666666667</v>
      </c>
      <c r="F196" s="122">
        <v>113.78333333333336</v>
      </c>
      <c r="G196" s="122">
        <v>111.16666666666671</v>
      </c>
      <c r="H196" s="122">
        <v>120.06666666666669</v>
      </c>
      <c r="I196" s="122">
        <v>122.68333333333334</v>
      </c>
      <c r="J196" s="122">
        <v>124.51666666666668</v>
      </c>
      <c r="K196" s="121">
        <v>120.85</v>
      </c>
      <c r="L196" s="121">
        <v>116.4</v>
      </c>
      <c r="M196" s="121">
        <v>321.58884999999998</v>
      </c>
    </row>
    <row r="197" spans="1:13">
      <c r="A197" s="66">
        <v>188</v>
      </c>
      <c r="B197" s="121" t="s">
        <v>148</v>
      </c>
      <c r="C197" s="121">
        <v>62.5</v>
      </c>
      <c r="D197" s="122">
        <v>62.1</v>
      </c>
      <c r="E197" s="122">
        <v>61.400000000000006</v>
      </c>
      <c r="F197" s="122">
        <v>60.300000000000004</v>
      </c>
      <c r="G197" s="122">
        <v>59.600000000000009</v>
      </c>
      <c r="H197" s="122">
        <v>63.2</v>
      </c>
      <c r="I197" s="122">
        <v>63.900000000000006</v>
      </c>
      <c r="J197" s="122">
        <v>65</v>
      </c>
      <c r="K197" s="121">
        <v>62.8</v>
      </c>
      <c r="L197" s="121">
        <v>61</v>
      </c>
      <c r="M197" s="121">
        <v>70.014210000000006</v>
      </c>
    </row>
    <row r="198" spans="1:13">
      <c r="A198" s="66">
        <v>189</v>
      </c>
      <c r="B198" s="121" t="s">
        <v>149</v>
      </c>
      <c r="C198" s="121">
        <v>360.5</v>
      </c>
      <c r="D198" s="122">
        <v>356.60000000000008</v>
      </c>
      <c r="E198" s="122">
        <v>349.50000000000017</v>
      </c>
      <c r="F198" s="122">
        <v>338.50000000000011</v>
      </c>
      <c r="G198" s="122">
        <v>331.4000000000002</v>
      </c>
      <c r="H198" s="122">
        <v>367.60000000000014</v>
      </c>
      <c r="I198" s="122">
        <v>374.70000000000005</v>
      </c>
      <c r="J198" s="122">
        <v>385.7000000000001</v>
      </c>
      <c r="K198" s="121">
        <v>363.7</v>
      </c>
      <c r="L198" s="121">
        <v>345.6</v>
      </c>
      <c r="M198" s="121">
        <v>147.19695999999999</v>
      </c>
    </row>
    <row r="199" spans="1:13">
      <c r="A199" s="66">
        <v>190</v>
      </c>
      <c r="B199" s="121" t="s">
        <v>151</v>
      </c>
      <c r="C199" s="121">
        <v>714.5</v>
      </c>
      <c r="D199" s="122">
        <v>709.1</v>
      </c>
      <c r="E199" s="122">
        <v>701.6</v>
      </c>
      <c r="F199" s="122">
        <v>688.7</v>
      </c>
      <c r="G199" s="122">
        <v>681.2</v>
      </c>
      <c r="H199" s="122">
        <v>722</v>
      </c>
      <c r="I199" s="122">
        <v>729.5</v>
      </c>
      <c r="J199" s="122">
        <v>742.4</v>
      </c>
      <c r="K199" s="121">
        <v>716.6</v>
      </c>
      <c r="L199" s="121">
        <v>696.2</v>
      </c>
      <c r="M199" s="121">
        <v>21.36186</v>
      </c>
    </row>
    <row r="200" spans="1:13">
      <c r="A200" s="66">
        <v>191</v>
      </c>
      <c r="B200" s="121" t="s">
        <v>2171</v>
      </c>
      <c r="C200" s="121">
        <v>109.35</v>
      </c>
      <c r="D200" s="122">
        <v>108.25</v>
      </c>
      <c r="E200" s="122">
        <v>103.5</v>
      </c>
      <c r="F200" s="122">
        <v>97.65</v>
      </c>
      <c r="G200" s="122">
        <v>92.9</v>
      </c>
      <c r="H200" s="122">
        <v>114.1</v>
      </c>
      <c r="I200" s="122">
        <v>118.85</v>
      </c>
      <c r="J200" s="122">
        <v>124.69999999999999</v>
      </c>
      <c r="K200" s="121">
        <v>113</v>
      </c>
      <c r="L200" s="121">
        <v>102.4</v>
      </c>
      <c r="M200" s="121">
        <v>8.8044499999999992</v>
      </c>
    </row>
    <row r="201" spans="1:13">
      <c r="A201" s="66">
        <v>192</v>
      </c>
      <c r="B201" s="121" t="s">
        <v>209</v>
      </c>
      <c r="C201" s="121">
        <v>751.9</v>
      </c>
      <c r="D201" s="122">
        <v>752.4</v>
      </c>
      <c r="E201" s="122">
        <v>743.69999999999993</v>
      </c>
      <c r="F201" s="122">
        <v>735.5</v>
      </c>
      <c r="G201" s="122">
        <v>726.8</v>
      </c>
      <c r="H201" s="122">
        <v>760.59999999999991</v>
      </c>
      <c r="I201" s="122">
        <v>769.3</v>
      </c>
      <c r="J201" s="122">
        <v>777.49999999999989</v>
      </c>
      <c r="K201" s="121">
        <v>761.1</v>
      </c>
      <c r="L201" s="121">
        <v>744.2</v>
      </c>
      <c r="M201" s="121">
        <v>2.78254</v>
      </c>
    </row>
    <row r="202" spans="1:13">
      <c r="A202" s="66">
        <v>193</v>
      </c>
      <c r="B202" s="121" t="s">
        <v>152</v>
      </c>
      <c r="C202" s="121">
        <v>1273.05</v>
      </c>
      <c r="D202" s="122">
        <v>1278.4666666666665</v>
      </c>
      <c r="E202" s="122">
        <v>1261.083333333333</v>
      </c>
      <c r="F202" s="122">
        <v>1249.1166666666666</v>
      </c>
      <c r="G202" s="122">
        <v>1231.7333333333331</v>
      </c>
      <c r="H202" s="122">
        <v>1290.4333333333329</v>
      </c>
      <c r="I202" s="122">
        <v>1307.8166666666666</v>
      </c>
      <c r="J202" s="122">
        <v>1319.7833333333328</v>
      </c>
      <c r="K202" s="121">
        <v>1295.8499999999999</v>
      </c>
      <c r="L202" s="121">
        <v>1266.5</v>
      </c>
      <c r="M202" s="121">
        <v>21.427910000000001</v>
      </c>
    </row>
    <row r="203" spans="1:13">
      <c r="A203" s="66">
        <v>194</v>
      </c>
      <c r="B203" s="121" t="s">
        <v>211</v>
      </c>
      <c r="C203" s="121">
        <v>1667.4</v>
      </c>
      <c r="D203" s="122">
        <v>1669.9000000000003</v>
      </c>
      <c r="E203" s="122">
        <v>1642.3500000000006</v>
      </c>
      <c r="F203" s="122">
        <v>1617.3000000000002</v>
      </c>
      <c r="G203" s="122">
        <v>1589.7500000000005</v>
      </c>
      <c r="H203" s="122">
        <v>1694.9500000000007</v>
      </c>
      <c r="I203" s="122">
        <v>1722.5000000000005</v>
      </c>
      <c r="J203" s="122">
        <v>1747.5500000000009</v>
      </c>
      <c r="K203" s="121">
        <v>1697.45</v>
      </c>
      <c r="L203" s="121">
        <v>1644.85</v>
      </c>
      <c r="M203" s="121">
        <v>2.2105100000000002</v>
      </c>
    </row>
    <row r="204" spans="1:13">
      <c r="A204" s="66">
        <v>195</v>
      </c>
      <c r="B204" s="65" t="s">
        <v>212</v>
      </c>
      <c r="C204" s="65">
        <v>287.5</v>
      </c>
      <c r="D204" s="279">
        <v>288.90000000000003</v>
      </c>
      <c r="E204" s="279">
        <v>284.85000000000008</v>
      </c>
      <c r="F204" s="279">
        <v>282.20000000000005</v>
      </c>
      <c r="G204" s="279">
        <v>278.15000000000009</v>
      </c>
      <c r="H204" s="279">
        <v>291.55000000000007</v>
      </c>
      <c r="I204" s="279">
        <v>295.60000000000002</v>
      </c>
      <c r="J204" s="279">
        <v>298.25000000000006</v>
      </c>
      <c r="K204" s="65">
        <v>292.95</v>
      </c>
      <c r="L204" s="65">
        <v>286.25</v>
      </c>
      <c r="M204" s="65">
        <v>7.9669699999999999</v>
      </c>
    </row>
    <row r="205" spans="1:13">
      <c r="A205" s="66">
        <v>196</v>
      </c>
      <c r="B205" s="65" t="s">
        <v>158</v>
      </c>
      <c r="C205" s="65">
        <v>603.95000000000005</v>
      </c>
      <c r="D205" s="279">
        <v>596.6</v>
      </c>
      <c r="E205" s="279">
        <v>585.40000000000009</v>
      </c>
      <c r="F205" s="279">
        <v>566.85</v>
      </c>
      <c r="G205" s="279">
        <v>555.65000000000009</v>
      </c>
      <c r="H205" s="279">
        <v>615.15000000000009</v>
      </c>
      <c r="I205" s="279">
        <v>626.35000000000014</v>
      </c>
      <c r="J205" s="279">
        <v>644.90000000000009</v>
      </c>
      <c r="K205" s="65">
        <v>607.79999999999995</v>
      </c>
      <c r="L205" s="65">
        <v>578.04999999999995</v>
      </c>
      <c r="M205" s="65">
        <v>39.14781</v>
      </c>
    </row>
    <row r="206" spans="1:13">
      <c r="A206" s="66">
        <v>197</v>
      </c>
      <c r="B206" s="65" t="s">
        <v>156</v>
      </c>
      <c r="C206" s="65">
        <v>4341.25</v>
      </c>
      <c r="D206" s="279">
        <v>4339.45</v>
      </c>
      <c r="E206" s="279">
        <v>4288.8499999999995</v>
      </c>
      <c r="F206" s="279">
        <v>4236.45</v>
      </c>
      <c r="G206" s="279">
        <v>4185.8499999999995</v>
      </c>
      <c r="H206" s="279">
        <v>4391.8499999999995</v>
      </c>
      <c r="I206" s="279">
        <v>4442.45</v>
      </c>
      <c r="J206" s="279">
        <v>4494.8499999999995</v>
      </c>
      <c r="K206" s="65">
        <v>4390.05</v>
      </c>
      <c r="L206" s="65">
        <v>4287.05</v>
      </c>
      <c r="M206" s="65">
        <v>4.7739599999999998</v>
      </c>
    </row>
    <row r="207" spans="1:13">
      <c r="A207" s="66">
        <v>198</v>
      </c>
      <c r="B207" s="65" t="s">
        <v>157</v>
      </c>
      <c r="C207" s="65">
        <v>52.8</v>
      </c>
      <c r="D207" s="279">
        <v>53.6</v>
      </c>
      <c r="E207" s="279">
        <v>51.25</v>
      </c>
      <c r="F207" s="279">
        <v>49.699999999999996</v>
      </c>
      <c r="G207" s="279">
        <v>47.349999999999994</v>
      </c>
      <c r="H207" s="279">
        <v>55.150000000000006</v>
      </c>
      <c r="I207" s="279">
        <v>57.500000000000014</v>
      </c>
      <c r="J207" s="279">
        <v>59.050000000000011</v>
      </c>
      <c r="K207" s="65">
        <v>55.95</v>
      </c>
      <c r="L207" s="65">
        <v>52.05</v>
      </c>
      <c r="M207" s="65">
        <v>114.55902</v>
      </c>
    </row>
    <row r="208" spans="1:13">
      <c r="A208" s="66">
        <v>199</v>
      </c>
      <c r="B208" s="65" t="s">
        <v>154</v>
      </c>
      <c r="C208" s="65">
        <v>1347.15</v>
      </c>
      <c r="D208" s="279">
        <v>1348.8500000000001</v>
      </c>
      <c r="E208" s="279">
        <v>1338.5000000000002</v>
      </c>
      <c r="F208" s="279">
        <v>1329.8500000000001</v>
      </c>
      <c r="G208" s="279">
        <v>1319.5000000000002</v>
      </c>
      <c r="H208" s="279">
        <v>1357.5000000000002</v>
      </c>
      <c r="I208" s="279">
        <v>1367.8500000000001</v>
      </c>
      <c r="J208" s="279">
        <v>1376.5000000000002</v>
      </c>
      <c r="K208" s="65">
        <v>1359.2</v>
      </c>
      <c r="L208" s="65">
        <v>1340.2</v>
      </c>
      <c r="M208" s="65">
        <v>1.9682900000000001</v>
      </c>
    </row>
    <row r="209" spans="1:13">
      <c r="A209" s="66">
        <v>200</v>
      </c>
      <c r="B209" s="65" t="s">
        <v>341</v>
      </c>
      <c r="C209" s="65">
        <v>667</v>
      </c>
      <c r="D209" s="279">
        <v>666.78333333333342</v>
      </c>
      <c r="E209" s="279">
        <v>662.41666666666686</v>
      </c>
      <c r="F209" s="279">
        <v>657.83333333333348</v>
      </c>
      <c r="G209" s="279">
        <v>653.46666666666692</v>
      </c>
      <c r="H209" s="279">
        <v>671.36666666666679</v>
      </c>
      <c r="I209" s="279">
        <v>675.73333333333335</v>
      </c>
      <c r="J209" s="279">
        <v>680.31666666666672</v>
      </c>
      <c r="K209" s="65">
        <v>671.15</v>
      </c>
      <c r="L209" s="65">
        <v>662.2</v>
      </c>
      <c r="M209" s="65">
        <v>9.4460899999999999</v>
      </c>
    </row>
    <row r="210" spans="1:13">
      <c r="A210" s="66">
        <v>201</v>
      </c>
      <c r="B210" s="65" t="s">
        <v>1689</v>
      </c>
      <c r="C210" s="65">
        <v>224.85</v>
      </c>
      <c r="D210" s="279">
        <v>226.70000000000002</v>
      </c>
      <c r="E210" s="279">
        <v>222.15000000000003</v>
      </c>
      <c r="F210" s="279">
        <v>219.45000000000002</v>
      </c>
      <c r="G210" s="279">
        <v>214.90000000000003</v>
      </c>
      <c r="H210" s="279">
        <v>229.40000000000003</v>
      </c>
      <c r="I210" s="279">
        <v>233.95000000000005</v>
      </c>
      <c r="J210" s="279">
        <v>236.65000000000003</v>
      </c>
      <c r="K210" s="65">
        <v>231.25</v>
      </c>
      <c r="L210" s="65">
        <v>224</v>
      </c>
      <c r="M210" s="65">
        <v>1.52729</v>
      </c>
    </row>
    <row r="211" spans="1:13">
      <c r="A211" s="66">
        <v>202</v>
      </c>
      <c r="B211" s="65" t="s">
        <v>2592</v>
      </c>
      <c r="C211" s="65">
        <v>451.9</v>
      </c>
      <c r="D211" s="279">
        <v>455.25</v>
      </c>
      <c r="E211" s="279">
        <v>443.5</v>
      </c>
      <c r="F211" s="279">
        <v>435.1</v>
      </c>
      <c r="G211" s="279">
        <v>423.35</v>
      </c>
      <c r="H211" s="279">
        <v>463.65</v>
      </c>
      <c r="I211" s="279">
        <v>475.4</v>
      </c>
      <c r="J211" s="279">
        <v>483.79999999999995</v>
      </c>
      <c r="K211" s="65">
        <v>467</v>
      </c>
      <c r="L211" s="65">
        <v>446.85</v>
      </c>
      <c r="M211" s="65">
        <v>0.11221</v>
      </c>
    </row>
    <row r="212" spans="1:13">
      <c r="A212" s="66">
        <v>203</v>
      </c>
      <c r="B212" s="65" t="s">
        <v>223</v>
      </c>
      <c r="C212" s="65">
        <v>154.15</v>
      </c>
      <c r="D212" s="279">
        <v>153.79999999999998</v>
      </c>
      <c r="E212" s="279">
        <v>151.59999999999997</v>
      </c>
      <c r="F212" s="279">
        <v>149.04999999999998</v>
      </c>
      <c r="G212" s="279">
        <v>146.84999999999997</v>
      </c>
      <c r="H212" s="279">
        <v>156.34999999999997</v>
      </c>
      <c r="I212" s="279">
        <v>158.54999999999995</v>
      </c>
      <c r="J212" s="279">
        <v>161.09999999999997</v>
      </c>
      <c r="K212" s="65">
        <v>156</v>
      </c>
      <c r="L212" s="65">
        <v>151.25</v>
      </c>
      <c r="M212" s="65">
        <v>118.68637</v>
      </c>
    </row>
    <row r="213" spans="1:13">
      <c r="A213" s="66">
        <v>204</v>
      </c>
      <c r="B213" s="65" t="s">
        <v>87</v>
      </c>
      <c r="C213" s="65">
        <v>6.15</v>
      </c>
      <c r="D213" s="279">
        <v>5.8500000000000005</v>
      </c>
      <c r="E213" s="279">
        <v>5.2500000000000009</v>
      </c>
      <c r="F213" s="279">
        <v>4.3500000000000005</v>
      </c>
      <c r="G213" s="279">
        <v>3.7500000000000009</v>
      </c>
      <c r="H213" s="279">
        <v>6.7500000000000009</v>
      </c>
      <c r="I213" s="279">
        <v>7.3500000000000005</v>
      </c>
      <c r="J213" s="279">
        <v>8.25</v>
      </c>
      <c r="K213" s="65">
        <v>6.45</v>
      </c>
      <c r="L213" s="65">
        <v>4.95</v>
      </c>
      <c r="M213" s="65">
        <v>3812.4184</v>
      </c>
    </row>
    <row r="214" spans="1:13">
      <c r="A214" s="66">
        <v>205</v>
      </c>
      <c r="B214" s="65" t="s">
        <v>159</v>
      </c>
      <c r="C214" s="65">
        <v>679.55</v>
      </c>
      <c r="D214" s="279">
        <v>678.93333333333328</v>
      </c>
      <c r="E214" s="279">
        <v>671.86666666666656</v>
      </c>
      <c r="F214" s="279">
        <v>664.18333333333328</v>
      </c>
      <c r="G214" s="279">
        <v>657.11666666666656</v>
      </c>
      <c r="H214" s="279">
        <v>686.61666666666656</v>
      </c>
      <c r="I214" s="279">
        <v>693.68333333333339</v>
      </c>
      <c r="J214" s="279">
        <v>701.36666666666656</v>
      </c>
      <c r="K214" s="65">
        <v>686</v>
      </c>
      <c r="L214" s="65">
        <v>671.25</v>
      </c>
      <c r="M214" s="65">
        <v>7.9523200000000003</v>
      </c>
    </row>
    <row r="215" spans="1:13">
      <c r="A215" s="66">
        <v>206</v>
      </c>
      <c r="B215" s="65" t="s">
        <v>160</v>
      </c>
      <c r="C215" s="65">
        <v>239.8</v>
      </c>
      <c r="D215" s="279">
        <v>238.73333333333335</v>
      </c>
      <c r="E215" s="279">
        <v>236.81666666666669</v>
      </c>
      <c r="F215" s="279">
        <v>233.83333333333334</v>
      </c>
      <c r="G215" s="279">
        <v>231.91666666666669</v>
      </c>
      <c r="H215" s="279">
        <v>241.7166666666667</v>
      </c>
      <c r="I215" s="279">
        <v>243.63333333333333</v>
      </c>
      <c r="J215" s="279">
        <v>246.6166666666667</v>
      </c>
      <c r="K215" s="65">
        <v>240.65</v>
      </c>
      <c r="L215" s="65">
        <v>235.75</v>
      </c>
      <c r="M215" s="65">
        <v>32.989530000000002</v>
      </c>
    </row>
    <row r="216" spans="1:13">
      <c r="A216" s="66">
        <v>207</v>
      </c>
      <c r="B216" s="65" t="s">
        <v>162</v>
      </c>
      <c r="C216" s="65">
        <v>41.4</v>
      </c>
      <c r="D216" s="279">
        <v>43.816666666666663</v>
      </c>
      <c r="E216" s="279">
        <v>38.533333333333324</v>
      </c>
      <c r="F216" s="279">
        <v>35.666666666666664</v>
      </c>
      <c r="G216" s="279">
        <v>30.383333333333326</v>
      </c>
      <c r="H216" s="279">
        <v>46.683333333333323</v>
      </c>
      <c r="I216" s="279">
        <v>51.966666666666654</v>
      </c>
      <c r="J216" s="279">
        <v>54.833333333333321</v>
      </c>
      <c r="K216" s="65">
        <v>49.1</v>
      </c>
      <c r="L216" s="65">
        <v>40.950000000000003</v>
      </c>
      <c r="M216" s="65">
        <v>3566.6632500000001</v>
      </c>
    </row>
    <row r="217" spans="1:13">
      <c r="A217" s="66">
        <v>208</v>
      </c>
      <c r="B217" s="65" t="s">
        <v>163</v>
      </c>
      <c r="C217" s="65">
        <v>265.5</v>
      </c>
      <c r="D217" s="279">
        <v>264.05</v>
      </c>
      <c r="E217" s="279">
        <v>253.10000000000002</v>
      </c>
      <c r="F217" s="279">
        <v>240.70000000000002</v>
      </c>
      <c r="G217" s="279">
        <v>229.75000000000003</v>
      </c>
      <c r="H217" s="279">
        <v>276.45000000000005</v>
      </c>
      <c r="I217" s="279">
        <v>287.39999999999998</v>
      </c>
      <c r="J217" s="279">
        <v>299.8</v>
      </c>
      <c r="K217" s="65">
        <v>275</v>
      </c>
      <c r="L217" s="65">
        <v>251.65</v>
      </c>
      <c r="M217" s="65">
        <v>230.45751999999999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I28" sqref="I2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05"/>
      <c r="B1" s="60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43739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02" t="s">
        <v>13</v>
      </c>
      <c r="B9" s="603" t="s">
        <v>14</v>
      </c>
      <c r="C9" s="601" t="s">
        <v>15</v>
      </c>
      <c r="D9" s="601" t="s">
        <v>16</v>
      </c>
      <c r="E9" s="601" t="s">
        <v>17</v>
      </c>
      <c r="F9" s="601"/>
      <c r="G9" s="601"/>
      <c r="H9" s="601" t="s">
        <v>18</v>
      </c>
      <c r="I9" s="601"/>
      <c r="J9" s="601"/>
      <c r="K9" s="23"/>
      <c r="L9" s="24"/>
      <c r="M9" s="34"/>
    </row>
    <row r="10" spans="1:15" ht="42.75" customHeight="1">
      <c r="A10" s="597"/>
      <c r="B10" s="599"/>
      <c r="C10" s="604" t="s">
        <v>19</v>
      </c>
      <c r="D10" s="60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379</v>
      </c>
      <c r="C11" s="117">
        <v>20671.05</v>
      </c>
      <c r="D11" s="115">
        <v>20457.483333333334</v>
      </c>
      <c r="E11" s="115">
        <v>20124.316666666666</v>
      </c>
      <c r="F11" s="115">
        <v>19577.583333333332</v>
      </c>
      <c r="G11" s="115">
        <v>19244.416666666664</v>
      </c>
      <c r="H11" s="115">
        <v>21004.216666666667</v>
      </c>
      <c r="I11" s="115">
        <v>21337.383333333331</v>
      </c>
      <c r="J11" s="115">
        <v>21884.116666666669</v>
      </c>
      <c r="K11" s="114">
        <v>20790.650000000001</v>
      </c>
      <c r="L11" s="114">
        <v>19910.75</v>
      </c>
      <c r="M11" s="114">
        <v>2.8309999999999998E-2</v>
      </c>
    </row>
    <row r="12" spans="1:15" ht="12" customHeight="1">
      <c r="A12" s="65">
        <v>2</v>
      </c>
      <c r="B12" s="114" t="s">
        <v>183</v>
      </c>
      <c r="C12" s="117">
        <v>1515.35</v>
      </c>
      <c r="D12" s="115">
        <v>1518.4333333333334</v>
      </c>
      <c r="E12" s="115">
        <v>1501.9166666666667</v>
      </c>
      <c r="F12" s="115">
        <v>1488.4833333333333</v>
      </c>
      <c r="G12" s="115">
        <v>1471.9666666666667</v>
      </c>
      <c r="H12" s="115">
        <v>1531.8666666666668</v>
      </c>
      <c r="I12" s="115">
        <v>1548.3833333333332</v>
      </c>
      <c r="J12" s="115">
        <v>1561.8166666666668</v>
      </c>
      <c r="K12" s="114">
        <v>1534.95</v>
      </c>
      <c r="L12" s="114">
        <v>1505</v>
      </c>
      <c r="M12" s="114">
        <v>1.5603199999999999</v>
      </c>
    </row>
    <row r="13" spans="1:15" ht="12" customHeight="1">
      <c r="A13" s="65">
        <v>3</v>
      </c>
      <c r="B13" s="114" t="s">
        <v>28</v>
      </c>
      <c r="C13" s="117">
        <v>1608.15</v>
      </c>
      <c r="D13" s="115">
        <v>1612.3999999999999</v>
      </c>
      <c r="E13" s="115">
        <v>1590.7999999999997</v>
      </c>
      <c r="F13" s="115">
        <v>1573.4499999999998</v>
      </c>
      <c r="G13" s="115">
        <v>1551.8499999999997</v>
      </c>
      <c r="H13" s="115">
        <v>1629.7499999999998</v>
      </c>
      <c r="I13" s="115">
        <v>1651.3499999999997</v>
      </c>
      <c r="J13" s="115">
        <v>1668.6999999999998</v>
      </c>
      <c r="K13" s="114">
        <v>1634</v>
      </c>
      <c r="L13" s="114">
        <v>1595.05</v>
      </c>
      <c r="M13" s="114">
        <v>5.5243799999999998</v>
      </c>
    </row>
    <row r="14" spans="1:15" ht="12" customHeight="1">
      <c r="A14" s="65">
        <v>4</v>
      </c>
      <c r="B14" s="114" t="s">
        <v>403</v>
      </c>
      <c r="C14" s="117">
        <v>1784.05</v>
      </c>
      <c r="D14" s="115">
        <v>1778.1833333333334</v>
      </c>
      <c r="E14" s="115">
        <v>1756.3166666666668</v>
      </c>
      <c r="F14" s="115">
        <v>1728.5833333333335</v>
      </c>
      <c r="G14" s="115">
        <v>1706.7166666666669</v>
      </c>
      <c r="H14" s="115">
        <v>1805.9166666666667</v>
      </c>
      <c r="I14" s="115">
        <v>1827.7833333333335</v>
      </c>
      <c r="J14" s="115">
        <v>1855.5166666666667</v>
      </c>
      <c r="K14" s="114">
        <v>1800.05</v>
      </c>
      <c r="L14" s="114">
        <v>1750.45</v>
      </c>
      <c r="M14" s="114">
        <v>0.11933000000000001</v>
      </c>
    </row>
    <row r="15" spans="1:15" ht="12" customHeight="1">
      <c r="A15" s="65">
        <v>5</v>
      </c>
      <c r="B15" s="114" t="s">
        <v>435</v>
      </c>
      <c r="C15" s="117">
        <v>1362.35</v>
      </c>
      <c r="D15" s="115">
        <v>1375.0833333333333</v>
      </c>
      <c r="E15" s="115">
        <v>1337.2666666666664</v>
      </c>
      <c r="F15" s="115">
        <v>1312.1833333333332</v>
      </c>
      <c r="G15" s="115">
        <v>1274.3666666666663</v>
      </c>
      <c r="H15" s="115">
        <v>1400.1666666666665</v>
      </c>
      <c r="I15" s="115">
        <v>1437.9833333333336</v>
      </c>
      <c r="J15" s="115">
        <v>1463.0666666666666</v>
      </c>
      <c r="K15" s="114">
        <v>1412.9</v>
      </c>
      <c r="L15" s="114">
        <v>1350</v>
      </c>
      <c r="M15" s="114">
        <v>0.58562999999999998</v>
      </c>
    </row>
    <row r="16" spans="1:15" ht="12" customHeight="1">
      <c r="A16" s="65">
        <v>6</v>
      </c>
      <c r="B16" s="114" t="s">
        <v>2029</v>
      </c>
      <c r="C16" s="117">
        <v>659.5</v>
      </c>
      <c r="D16" s="115">
        <v>658.56666666666672</v>
      </c>
      <c r="E16" s="115">
        <v>651.93333333333339</v>
      </c>
      <c r="F16" s="115">
        <v>644.36666666666667</v>
      </c>
      <c r="G16" s="115">
        <v>637.73333333333335</v>
      </c>
      <c r="H16" s="115">
        <v>666.13333333333344</v>
      </c>
      <c r="I16" s="115">
        <v>672.76666666666688</v>
      </c>
      <c r="J16" s="115">
        <v>680.33333333333348</v>
      </c>
      <c r="K16" s="114">
        <v>665.2</v>
      </c>
      <c r="L16" s="114">
        <v>651</v>
      </c>
      <c r="M16" s="114">
        <v>2.0006499999999998</v>
      </c>
    </row>
    <row r="17" spans="1:13" ht="12" customHeight="1">
      <c r="A17" s="65">
        <v>7</v>
      </c>
      <c r="B17" s="114" t="s">
        <v>2944</v>
      </c>
      <c r="C17" s="117">
        <v>1596.1</v>
      </c>
      <c r="D17" s="115">
        <v>1590.3666666666668</v>
      </c>
      <c r="E17" s="115">
        <v>1561.3333333333335</v>
      </c>
      <c r="F17" s="115">
        <v>1526.5666666666666</v>
      </c>
      <c r="G17" s="115">
        <v>1497.5333333333333</v>
      </c>
      <c r="H17" s="115">
        <v>1625.1333333333337</v>
      </c>
      <c r="I17" s="115">
        <v>1654.166666666667</v>
      </c>
      <c r="J17" s="115">
        <v>1688.9333333333338</v>
      </c>
      <c r="K17" s="114">
        <v>1619.4</v>
      </c>
      <c r="L17" s="114">
        <v>1555.6</v>
      </c>
      <c r="M17" s="114">
        <v>0.18842</v>
      </c>
    </row>
    <row r="18" spans="1:13" ht="12" customHeight="1">
      <c r="A18" s="65">
        <v>8</v>
      </c>
      <c r="B18" s="114" t="s">
        <v>2697</v>
      </c>
      <c r="C18" s="117">
        <v>58.25</v>
      </c>
      <c r="D18" s="115">
        <v>58.5</v>
      </c>
      <c r="E18" s="115">
        <v>55.55</v>
      </c>
      <c r="F18" s="115">
        <v>52.849999999999994</v>
      </c>
      <c r="G18" s="115">
        <v>49.899999999999991</v>
      </c>
      <c r="H18" s="115">
        <v>61.2</v>
      </c>
      <c r="I18" s="115">
        <v>64.150000000000006</v>
      </c>
      <c r="J18" s="115">
        <v>66.850000000000009</v>
      </c>
      <c r="K18" s="114">
        <v>61.45</v>
      </c>
      <c r="L18" s="114">
        <v>55.8</v>
      </c>
      <c r="M18" s="114">
        <v>40.857819999999997</v>
      </c>
    </row>
    <row r="19" spans="1:13" ht="12" customHeight="1">
      <c r="A19" s="65">
        <v>9</v>
      </c>
      <c r="B19" s="114" t="s">
        <v>30</v>
      </c>
      <c r="C19" s="117">
        <v>413.95</v>
      </c>
      <c r="D19" s="115">
        <v>410.31666666666666</v>
      </c>
      <c r="E19" s="115">
        <v>405.08333333333331</v>
      </c>
      <c r="F19" s="115">
        <v>396.21666666666664</v>
      </c>
      <c r="G19" s="115">
        <v>390.98333333333329</v>
      </c>
      <c r="H19" s="115">
        <v>419.18333333333334</v>
      </c>
      <c r="I19" s="115">
        <v>424.41666666666669</v>
      </c>
      <c r="J19" s="115">
        <v>433.28333333333336</v>
      </c>
      <c r="K19" s="114">
        <v>415.55</v>
      </c>
      <c r="L19" s="114">
        <v>401.45</v>
      </c>
      <c r="M19" s="114">
        <v>31.526579999999999</v>
      </c>
    </row>
    <row r="20" spans="1:13" ht="12" customHeight="1">
      <c r="A20" s="65">
        <v>10</v>
      </c>
      <c r="B20" s="114" t="s">
        <v>31</v>
      </c>
      <c r="C20" s="117">
        <v>64.3</v>
      </c>
      <c r="D20" s="115">
        <v>64.88333333333334</v>
      </c>
      <c r="E20" s="115">
        <v>62.816666666666677</v>
      </c>
      <c r="F20" s="115">
        <v>61.333333333333336</v>
      </c>
      <c r="G20" s="115">
        <v>59.266666666666673</v>
      </c>
      <c r="H20" s="115">
        <v>66.366666666666674</v>
      </c>
      <c r="I20" s="115">
        <v>68.433333333333337</v>
      </c>
      <c r="J20" s="115">
        <v>69.916666666666686</v>
      </c>
      <c r="K20" s="114">
        <v>66.95</v>
      </c>
      <c r="L20" s="114">
        <v>63.4</v>
      </c>
      <c r="M20" s="114">
        <v>116.03051000000001</v>
      </c>
    </row>
    <row r="21" spans="1:13" ht="12" customHeight="1">
      <c r="A21" s="65">
        <v>11</v>
      </c>
      <c r="B21" s="114" t="s">
        <v>392</v>
      </c>
      <c r="C21" s="117">
        <v>228.6</v>
      </c>
      <c r="D21" s="115">
        <v>230.56666666666669</v>
      </c>
      <c r="E21" s="115">
        <v>226.13333333333338</v>
      </c>
      <c r="F21" s="115">
        <v>223.66666666666669</v>
      </c>
      <c r="G21" s="115">
        <v>219.23333333333338</v>
      </c>
      <c r="H21" s="115">
        <v>233.03333333333339</v>
      </c>
      <c r="I21" s="115">
        <v>237.46666666666673</v>
      </c>
      <c r="J21" s="115">
        <v>239.93333333333339</v>
      </c>
      <c r="K21" s="114">
        <v>235</v>
      </c>
      <c r="L21" s="114">
        <v>228.1</v>
      </c>
      <c r="M21" s="114">
        <v>0.57816000000000001</v>
      </c>
    </row>
    <row r="22" spans="1:13" ht="12" customHeight="1">
      <c r="A22" s="65">
        <v>12</v>
      </c>
      <c r="B22" s="114" t="s">
        <v>2103</v>
      </c>
      <c r="C22" s="117">
        <v>84.85</v>
      </c>
      <c r="D22" s="115">
        <v>86.399999999999991</v>
      </c>
      <c r="E22" s="115">
        <v>82.999999999999986</v>
      </c>
      <c r="F22" s="115">
        <v>81.149999999999991</v>
      </c>
      <c r="G22" s="115">
        <v>77.749999999999986</v>
      </c>
      <c r="H22" s="115">
        <v>88.249999999999986</v>
      </c>
      <c r="I22" s="115">
        <v>91.649999999999991</v>
      </c>
      <c r="J22" s="115">
        <v>93.499999999999986</v>
      </c>
      <c r="K22" s="114">
        <v>89.8</v>
      </c>
      <c r="L22" s="114">
        <v>84.55</v>
      </c>
      <c r="M22" s="114">
        <v>17.928570000000001</v>
      </c>
    </row>
    <row r="23" spans="1:13">
      <c r="A23" s="65">
        <v>13</v>
      </c>
      <c r="B23" s="114" t="s">
        <v>384</v>
      </c>
      <c r="C23" s="117">
        <v>211.35</v>
      </c>
      <c r="D23" s="115">
        <v>208.83333333333334</v>
      </c>
      <c r="E23" s="115">
        <v>203.76666666666668</v>
      </c>
      <c r="F23" s="115">
        <v>196.18333333333334</v>
      </c>
      <c r="G23" s="115">
        <v>191.11666666666667</v>
      </c>
      <c r="H23" s="115">
        <v>216.41666666666669</v>
      </c>
      <c r="I23" s="115">
        <v>221.48333333333335</v>
      </c>
      <c r="J23" s="115">
        <v>229.06666666666669</v>
      </c>
      <c r="K23" s="114">
        <v>213.9</v>
      </c>
      <c r="L23" s="114">
        <v>201.25</v>
      </c>
      <c r="M23" s="114">
        <v>5.50223</v>
      </c>
    </row>
    <row r="24" spans="1:13">
      <c r="A24" s="65">
        <v>14</v>
      </c>
      <c r="B24" s="114" t="s">
        <v>1800</v>
      </c>
      <c r="C24" s="117">
        <v>155.30000000000001</v>
      </c>
      <c r="D24" s="115">
        <v>158.76666666666668</v>
      </c>
      <c r="E24" s="115">
        <v>151.53333333333336</v>
      </c>
      <c r="F24" s="115">
        <v>147.76666666666668</v>
      </c>
      <c r="G24" s="115">
        <v>140.53333333333336</v>
      </c>
      <c r="H24" s="115">
        <v>162.53333333333336</v>
      </c>
      <c r="I24" s="115">
        <v>169.76666666666665</v>
      </c>
      <c r="J24" s="115">
        <v>173.53333333333336</v>
      </c>
      <c r="K24" s="114">
        <v>166</v>
      </c>
      <c r="L24" s="114">
        <v>155</v>
      </c>
      <c r="M24" s="114">
        <v>0.47581000000000001</v>
      </c>
    </row>
    <row r="25" spans="1:13">
      <c r="A25" s="65">
        <v>15</v>
      </c>
      <c r="B25" s="114" t="s">
        <v>399</v>
      </c>
      <c r="C25" s="117">
        <v>181.25</v>
      </c>
      <c r="D25" s="115">
        <v>180.4</v>
      </c>
      <c r="E25" s="115">
        <v>177.45000000000002</v>
      </c>
      <c r="F25" s="115">
        <v>173.65</v>
      </c>
      <c r="G25" s="115">
        <v>170.70000000000002</v>
      </c>
      <c r="H25" s="115">
        <v>184.20000000000002</v>
      </c>
      <c r="I25" s="115">
        <v>187.15</v>
      </c>
      <c r="J25" s="115">
        <v>190.95000000000002</v>
      </c>
      <c r="K25" s="114">
        <v>183.35</v>
      </c>
      <c r="L25" s="114">
        <v>176.6</v>
      </c>
      <c r="M25" s="114">
        <v>1.00295</v>
      </c>
    </row>
    <row r="26" spans="1:13">
      <c r="A26" s="65">
        <v>16</v>
      </c>
      <c r="B26" s="114" t="s">
        <v>230</v>
      </c>
      <c r="C26" s="117">
        <v>1010.6</v>
      </c>
      <c r="D26" s="115">
        <v>1025.2</v>
      </c>
      <c r="E26" s="115">
        <v>990.40000000000009</v>
      </c>
      <c r="F26" s="115">
        <v>970.2</v>
      </c>
      <c r="G26" s="115">
        <v>935.40000000000009</v>
      </c>
      <c r="H26" s="115">
        <v>1045.4000000000001</v>
      </c>
      <c r="I26" s="115">
        <v>1080.1999999999998</v>
      </c>
      <c r="J26" s="115">
        <v>1100.4000000000001</v>
      </c>
      <c r="K26" s="114">
        <v>1060</v>
      </c>
      <c r="L26" s="114">
        <v>1005</v>
      </c>
      <c r="M26" s="114">
        <v>0.59138000000000002</v>
      </c>
    </row>
    <row r="27" spans="1:13">
      <c r="A27" s="65">
        <v>17</v>
      </c>
      <c r="B27" s="114" t="s">
        <v>408</v>
      </c>
      <c r="C27" s="117">
        <v>1919.8</v>
      </c>
      <c r="D27" s="115">
        <v>1934.6166666666668</v>
      </c>
      <c r="E27" s="115">
        <v>1892.2333333333336</v>
      </c>
      <c r="F27" s="115">
        <v>1864.6666666666667</v>
      </c>
      <c r="G27" s="115">
        <v>1822.2833333333335</v>
      </c>
      <c r="H27" s="115">
        <v>1962.1833333333336</v>
      </c>
      <c r="I27" s="115">
        <v>2004.5666666666668</v>
      </c>
      <c r="J27" s="115">
        <v>2032.1333333333337</v>
      </c>
      <c r="K27" s="114">
        <v>1977</v>
      </c>
      <c r="L27" s="114">
        <v>1907.05</v>
      </c>
      <c r="M27" s="114">
        <v>0.22503000000000001</v>
      </c>
    </row>
    <row r="28" spans="1:13">
      <c r="A28" s="65">
        <v>18</v>
      </c>
      <c r="B28" s="114" t="s">
        <v>437</v>
      </c>
      <c r="C28" s="117">
        <v>509.4</v>
      </c>
      <c r="D28" s="115">
        <v>511.73333333333329</v>
      </c>
      <c r="E28" s="115">
        <v>502.76666666666654</v>
      </c>
      <c r="F28" s="115">
        <v>496.13333333333327</v>
      </c>
      <c r="G28" s="115">
        <v>487.16666666666652</v>
      </c>
      <c r="H28" s="115">
        <v>518.36666666666656</v>
      </c>
      <c r="I28" s="115">
        <v>527.33333333333337</v>
      </c>
      <c r="J28" s="115">
        <v>533.96666666666658</v>
      </c>
      <c r="K28" s="114">
        <v>520.70000000000005</v>
      </c>
      <c r="L28" s="114">
        <v>505.1</v>
      </c>
      <c r="M28" s="114">
        <v>9.5589999999999994E-2</v>
      </c>
    </row>
    <row r="29" spans="1:13">
      <c r="A29" s="65">
        <v>19</v>
      </c>
      <c r="B29" s="114" t="s">
        <v>412</v>
      </c>
      <c r="C29" s="117">
        <v>1905.1</v>
      </c>
      <c r="D29" s="115">
        <v>1914.9833333333333</v>
      </c>
      <c r="E29" s="115">
        <v>1885.0666666666666</v>
      </c>
      <c r="F29" s="115">
        <v>1865.0333333333333</v>
      </c>
      <c r="G29" s="115">
        <v>1835.1166666666666</v>
      </c>
      <c r="H29" s="115">
        <v>1935.0166666666667</v>
      </c>
      <c r="I29" s="115">
        <v>1964.9333333333332</v>
      </c>
      <c r="J29" s="115">
        <v>1984.9666666666667</v>
      </c>
      <c r="K29" s="114">
        <v>1944.9</v>
      </c>
      <c r="L29" s="114">
        <v>1894.95</v>
      </c>
      <c r="M29" s="114">
        <v>0.54451000000000005</v>
      </c>
    </row>
    <row r="30" spans="1:13">
      <c r="A30" s="65">
        <v>20</v>
      </c>
      <c r="B30" s="114" t="s">
        <v>32</v>
      </c>
      <c r="C30" s="117">
        <v>28.7</v>
      </c>
      <c r="D30" s="115">
        <v>28.933333333333334</v>
      </c>
      <c r="E30" s="115">
        <v>27.966666666666669</v>
      </c>
      <c r="F30" s="115">
        <v>27.233333333333334</v>
      </c>
      <c r="G30" s="115">
        <v>26.266666666666669</v>
      </c>
      <c r="H30" s="115">
        <v>29.666666666666668</v>
      </c>
      <c r="I30" s="115">
        <v>30.633333333333329</v>
      </c>
      <c r="J30" s="115">
        <v>31.366666666666667</v>
      </c>
      <c r="K30" s="114">
        <v>29.9</v>
      </c>
      <c r="L30" s="114">
        <v>28.2</v>
      </c>
      <c r="M30" s="114">
        <v>6.7202500000000001</v>
      </c>
    </row>
    <row r="31" spans="1:13">
      <c r="A31" s="65">
        <v>21</v>
      </c>
      <c r="B31" s="114" t="s">
        <v>415</v>
      </c>
      <c r="C31" s="117">
        <v>107</v>
      </c>
      <c r="D31" s="115">
        <v>108.31666666666666</v>
      </c>
      <c r="E31" s="115">
        <v>104.43333333333332</v>
      </c>
      <c r="F31" s="115">
        <v>101.86666666666666</v>
      </c>
      <c r="G31" s="115">
        <v>97.98333333333332</v>
      </c>
      <c r="H31" s="115">
        <v>110.88333333333333</v>
      </c>
      <c r="I31" s="115">
        <v>114.76666666666665</v>
      </c>
      <c r="J31" s="115">
        <v>117.33333333333333</v>
      </c>
      <c r="K31" s="114">
        <v>112.2</v>
      </c>
      <c r="L31" s="114">
        <v>105.75</v>
      </c>
      <c r="M31" s="114">
        <v>1.62805</v>
      </c>
    </row>
    <row r="32" spans="1:13">
      <c r="A32" s="65">
        <v>22</v>
      </c>
      <c r="B32" s="114" t="s">
        <v>184</v>
      </c>
      <c r="C32" s="117">
        <v>717.6</v>
      </c>
      <c r="D32" s="115">
        <v>713.4</v>
      </c>
      <c r="E32" s="115">
        <v>706.25</v>
      </c>
      <c r="F32" s="115">
        <v>694.9</v>
      </c>
      <c r="G32" s="115">
        <v>687.75</v>
      </c>
      <c r="H32" s="115">
        <v>724.75</v>
      </c>
      <c r="I32" s="115">
        <v>731.89999999999986</v>
      </c>
      <c r="J32" s="115">
        <v>743.25</v>
      </c>
      <c r="K32" s="114">
        <v>720.55</v>
      </c>
      <c r="L32" s="114">
        <v>702.05</v>
      </c>
      <c r="M32" s="114">
        <v>3.3596499999999998</v>
      </c>
    </row>
    <row r="33" spans="1:13">
      <c r="A33" s="65">
        <v>23</v>
      </c>
      <c r="B33" s="114" t="s">
        <v>33</v>
      </c>
      <c r="C33" s="117">
        <v>203.95</v>
      </c>
      <c r="D33" s="115">
        <v>204.48333333333335</v>
      </c>
      <c r="E33" s="115">
        <v>201.9666666666667</v>
      </c>
      <c r="F33" s="115">
        <v>199.98333333333335</v>
      </c>
      <c r="G33" s="115">
        <v>197.4666666666667</v>
      </c>
      <c r="H33" s="115">
        <v>206.4666666666667</v>
      </c>
      <c r="I33" s="115">
        <v>208.98333333333335</v>
      </c>
      <c r="J33" s="115">
        <v>210.9666666666667</v>
      </c>
      <c r="K33" s="114">
        <v>207</v>
      </c>
      <c r="L33" s="114">
        <v>202.5</v>
      </c>
      <c r="M33" s="114">
        <v>21.990549999999999</v>
      </c>
    </row>
    <row r="34" spans="1:13">
      <c r="A34" s="65">
        <v>24</v>
      </c>
      <c r="B34" s="114" t="s">
        <v>34</v>
      </c>
      <c r="C34" s="117">
        <v>17.149999999999999</v>
      </c>
      <c r="D34" s="115">
        <v>17.366666666666664</v>
      </c>
      <c r="E34" s="115">
        <v>16.333333333333329</v>
      </c>
      <c r="F34" s="115">
        <v>15.516666666666666</v>
      </c>
      <c r="G34" s="115">
        <v>14.483333333333331</v>
      </c>
      <c r="H34" s="115">
        <v>18.183333333333326</v>
      </c>
      <c r="I34" s="115">
        <v>19.216666666666665</v>
      </c>
      <c r="J34" s="115">
        <v>20.033333333333324</v>
      </c>
      <c r="K34" s="114">
        <v>18.399999999999999</v>
      </c>
      <c r="L34" s="114">
        <v>16.55</v>
      </c>
      <c r="M34" s="114">
        <v>7.2847299999999997</v>
      </c>
    </row>
    <row r="35" spans="1:13">
      <c r="A35" s="65">
        <v>25</v>
      </c>
      <c r="B35" s="114" t="s">
        <v>35</v>
      </c>
      <c r="C35" s="117">
        <v>1395.5</v>
      </c>
      <c r="D35" s="115">
        <v>1387.1833333333334</v>
      </c>
      <c r="E35" s="115">
        <v>1368.5166666666669</v>
      </c>
      <c r="F35" s="115">
        <v>1341.5333333333335</v>
      </c>
      <c r="G35" s="115">
        <v>1322.866666666667</v>
      </c>
      <c r="H35" s="115">
        <v>1414.1666666666667</v>
      </c>
      <c r="I35" s="115">
        <v>1432.8333333333333</v>
      </c>
      <c r="J35" s="115">
        <v>1459.8166666666666</v>
      </c>
      <c r="K35" s="114">
        <v>1405.85</v>
      </c>
      <c r="L35" s="114">
        <v>1360.2</v>
      </c>
      <c r="M35" s="114">
        <v>7.0888</v>
      </c>
    </row>
    <row r="36" spans="1:13">
      <c r="A36" s="65">
        <v>26</v>
      </c>
      <c r="B36" s="114" t="s">
        <v>36</v>
      </c>
      <c r="C36" s="117">
        <v>181.65</v>
      </c>
      <c r="D36" s="115">
        <v>180.78333333333333</v>
      </c>
      <c r="E36" s="115">
        <v>177.16666666666666</v>
      </c>
      <c r="F36" s="115">
        <v>172.68333333333334</v>
      </c>
      <c r="G36" s="115">
        <v>169.06666666666666</v>
      </c>
      <c r="H36" s="115">
        <v>185.26666666666665</v>
      </c>
      <c r="I36" s="115">
        <v>188.88333333333333</v>
      </c>
      <c r="J36" s="115">
        <v>193.36666666666665</v>
      </c>
      <c r="K36" s="114">
        <v>184.4</v>
      </c>
      <c r="L36" s="114">
        <v>176.3</v>
      </c>
      <c r="M36" s="114">
        <v>30.73573</v>
      </c>
    </row>
    <row r="37" spans="1:13">
      <c r="A37" s="65">
        <v>27</v>
      </c>
      <c r="B37" s="114" t="s">
        <v>38</v>
      </c>
      <c r="C37" s="117">
        <v>68.7</v>
      </c>
      <c r="D37" s="115">
        <v>68.95</v>
      </c>
      <c r="E37" s="115">
        <v>65.650000000000006</v>
      </c>
      <c r="F37" s="115">
        <v>62.600000000000009</v>
      </c>
      <c r="G37" s="115">
        <v>59.300000000000011</v>
      </c>
      <c r="H37" s="115">
        <v>72</v>
      </c>
      <c r="I37" s="115">
        <v>75.299999999999983</v>
      </c>
      <c r="J37" s="115">
        <v>78.349999999999994</v>
      </c>
      <c r="K37" s="114">
        <v>72.25</v>
      </c>
      <c r="L37" s="114">
        <v>65.900000000000006</v>
      </c>
      <c r="M37" s="114">
        <v>415.78689000000003</v>
      </c>
    </row>
    <row r="38" spans="1:13">
      <c r="A38" s="65">
        <v>28</v>
      </c>
      <c r="B38" s="114" t="s">
        <v>464</v>
      </c>
      <c r="C38" s="117">
        <v>97.4</v>
      </c>
      <c r="D38" s="115">
        <v>99.066666666666663</v>
      </c>
      <c r="E38" s="115">
        <v>94.883333333333326</v>
      </c>
      <c r="F38" s="115">
        <v>92.36666666666666</v>
      </c>
      <c r="G38" s="115">
        <v>88.183333333333323</v>
      </c>
      <c r="H38" s="115">
        <v>101.58333333333333</v>
      </c>
      <c r="I38" s="115">
        <v>105.76666666666667</v>
      </c>
      <c r="J38" s="115">
        <v>108.28333333333333</v>
      </c>
      <c r="K38" s="114">
        <v>103.25</v>
      </c>
      <c r="L38" s="114">
        <v>96.55</v>
      </c>
      <c r="M38" s="114">
        <v>2.0740500000000002</v>
      </c>
    </row>
    <row r="39" spans="1:13">
      <c r="A39" s="65">
        <v>29</v>
      </c>
      <c r="B39" s="114" t="s">
        <v>39</v>
      </c>
      <c r="C39" s="117">
        <v>1762.15</v>
      </c>
      <c r="D39" s="115">
        <v>1756.3999999999999</v>
      </c>
      <c r="E39" s="115">
        <v>1742.7999999999997</v>
      </c>
      <c r="F39" s="115">
        <v>1723.4499999999998</v>
      </c>
      <c r="G39" s="115">
        <v>1709.8499999999997</v>
      </c>
      <c r="H39" s="115">
        <v>1775.7499999999998</v>
      </c>
      <c r="I39" s="115">
        <v>1789.3499999999997</v>
      </c>
      <c r="J39" s="115">
        <v>1808.6999999999998</v>
      </c>
      <c r="K39" s="114">
        <v>1770</v>
      </c>
      <c r="L39" s="114">
        <v>1737.05</v>
      </c>
      <c r="M39" s="114">
        <v>10.41807</v>
      </c>
    </row>
    <row r="40" spans="1:13">
      <c r="A40" s="65">
        <v>30</v>
      </c>
      <c r="B40" s="114" t="s">
        <v>2397</v>
      </c>
      <c r="C40" s="117">
        <v>118.05</v>
      </c>
      <c r="D40" s="115">
        <v>119.18333333333334</v>
      </c>
      <c r="E40" s="115">
        <v>115.86666666666667</v>
      </c>
      <c r="F40" s="115">
        <v>113.68333333333334</v>
      </c>
      <c r="G40" s="115">
        <v>110.36666666666667</v>
      </c>
      <c r="H40" s="115">
        <v>121.36666666666667</v>
      </c>
      <c r="I40" s="115">
        <v>124.68333333333334</v>
      </c>
      <c r="J40" s="115">
        <v>126.86666666666667</v>
      </c>
      <c r="K40" s="114">
        <v>122.5</v>
      </c>
      <c r="L40" s="114">
        <v>117</v>
      </c>
      <c r="M40" s="114">
        <v>0.36175000000000002</v>
      </c>
    </row>
    <row r="41" spans="1:13">
      <c r="A41" s="65">
        <v>31</v>
      </c>
      <c r="B41" s="114" t="s">
        <v>476</v>
      </c>
      <c r="C41" s="117">
        <v>2314.25</v>
      </c>
      <c r="D41" s="115">
        <v>2303.9166666666665</v>
      </c>
      <c r="E41" s="115">
        <v>2260.2333333333331</v>
      </c>
      <c r="F41" s="115">
        <v>2206.2166666666667</v>
      </c>
      <c r="G41" s="115">
        <v>2162.5333333333333</v>
      </c>
      <c r="H41" s="115">
        <v>2357.9333333333329</v>
      </c>
      <c r="I41" s="115">
        <v>2401.6166666666663</v>
      </c>
      <c r="J41" s="115">
        <v>2455.6333333333328</v>
      </c>
      <c r="K41" s="114">
        <v>2347.6</v>
      </c>
      <c r="L41" s="114">
        <v>2249.9</v>
      </c>
      <c r="M41" s="114">
        <v>0.34783999999999998</v>
      </c>
    </row>
    <row r="42" spans="1:13">
      <c r="A42" s="65">
        <v>32</v>
      </c>
      <c r="B42" s="114" t="s">
        <v>472</v>
      </c>
      <c r="C42" s="117">
        <v>1147.8499999999999</v>
      </c>
      <c r="D42" s="115">
        <v>1159.55</v>
      </c>
      <c r="E42" s="115">
        <v>1121.3</v>
      </c>
      <c r="F42" s="115">
        <v>1094.75</v>
      </c>
      <c r="G42" s="115">
        <v>1056.5</v>
      </c>
      <c r="H42" s="115">
        <v>1186.0999999999999</v>
      </c>
      <c r="I42" s="115">
        <v>1224.3499999999999</v>
      </c>
      <c r="J42" s="115">
        <v>1250.8999999999999</v>
      </c>
      <c r="K42" s="114">
        <v>1197.8</v>
      </c>
      <c r="L42" s="114">
        <v>1133</v>
      </c>
      <c r="M42" s="114">
        <v>1.3509500000000001</v>
      </c>
    </row>
    <row r="43" spans="1:13">
      <c r="A43" s="65">
        <v>33</v>
      </c>
      <c r="B43" s="114" t="s">
        <v>482</v>
      </c>
      <c r="C43" s="117">
        <v>3996.8</v>
      </c>
      <c r="D43" s="115">
        <v>4016</v>
      </c>
      <c r="E43" s="115">
        <v>3952.05</v>
      </c>
      <c r="F43" s="115">
        <v>3907.3</v>
      </c>
      <c r="G43" s="115">
        <v>3843.3500000000004</v>
      </c>
      <c r="H43" s="115">
        <v>4060.75</v>
      </c>
      <c r="I43" s="115">
        <v>4124.7</v>
      </c>
      <c r="J43" s="115">
        <v>4169.45</v>
      </c>
      <c r="K43" s="114">
        <v>4079.95</v>
      </c>
      <c r="L43" s="114">
        <v>3971.25</v>
      </c>
      <c r="M43" s="114">
        <v>0.15692999999999999</v>
      </c>
    </row>
    <row r="44" spans="1:13">
      <c r="A44" s="65">
        <v>34</v>
      </c>
      <c r="B44" s="114" t="s">
        <v>40</v>
      </c>
      <c r="C44" s="117">
        <v>589</v>
      </c>
      <c r="D44" s="115">
        <v>589.33333333333337</v>
      </c>
      <c r="E44" s="115">
        <v>579.66666666666674</v>
      </c>
      <c r="F44" s="115">
        <v>570.33333333333337</v>
      </c>
      <c r="G44" s="115">
        <v>560.66666666666674</v>
      </c>
      <c r="H44" s="115">
        <v>598.66666666666674</v>
      </c>
      <c r="I44" s="115">
        <v>608.33333333333348</v>
      </c>
      <c r="J44" s="115">
        <v>617.66666666666674</v>
      </c>
      <c r="K44" s="114">
        <v>599</v>
      </c>
      <c r="L44" s="114">
        <v>580</v>
      </c>
      <c r="M44" s="114">
        <v>15.830859999999999</v>
      </c>
    </row>
    <row r="45" spans="1:13">
      <c r="A45" s="65">
        <v>35</v>
      </c>
      <c r="B45" s="114" t="s">
        <v>491</v>
      </c>
      <c r="C45" s="117">
        <v>367.4</v>
      </c>
      <c r="D45" s="115">
        <v>373.33333333333331</v>
      </c>
      <c r="E45" s="115">
        <v>357.06666666666661</v>
      </c>
      <c r="F45" s="115">
        <v>346.73333333333329</v>
      </c>
      <c r="G45" s="115">
        <v>330.46666666666658</v>
      </c>
      <c r="H45" s="115">
        <v>383.66666666666663</v>
      </c>
      <c r="I45" s="115">
        <v>399.93333333333339</v>
      </c>
      <c r="J45" s="115">
        <v>410.26666666666665</v>
      </c>
      <c r="K45" s="114">
        <v>389.6</v>
      </c>
      <c r="L45" s="114">
        <v>363</v>
      </c>
      <c r="M45" s="114">
        <v>2.4880399999999998</v>
      </c>
    </row>
    <row r="46" spans="1:13">
      <c r="A46" s="65">
        <v>36</v>
      </c>
      <c r="B46" s="114" t="s">
        <v>1944</v>
      </c>
      <c r="C46" s="117">
        <v>1860.6</v>
      </c>
      <c r="D46" s="115">
        <v>1870.9333333333334</v>
      </c>
      <c r="E46" s="115">
        <v>1821.8666666666668</v>
      </c>
      <c r="F46" s="115">
        <v>1783.1333333333334</v>
      </c>
      <c r="G46" s="115">
        <v>1734.0666666666668</v>
      </c>
      <c r="H46" s="115">
        <v>1909.6666666666667</v>
      </c>
      <c r="I46" s="115">
        <v>1958.7333333333333</v>
      </c>
      <c r="J46" s="115">
        <v>1997.4666666666667</v>
      </c>
      <c r="K46" s="114">
        <v>1920</v>
      </c>
      <c r="L46" s="114">
        <v>1832.2</v>
      </c>
      <c r="M46" s="114">
        <v>4.0635899999999996</v>
      </c>
    </row>
    <row r="47" spans="1:13">
      <c r="A47" s="65">
        <v>37</v>
      </c>
      <c r="B47" s="114" t="s">
        <v>41</v>
      </c>
      <c r="C47" s="117">
        <v>685</v>
      </c>
      <c r="D47" s="115">
        <v>693.16666666666663</v>
      </c>
      <c r="E47" s="115">
        <v>673.93333333333328</v>
      </c>
      <c r="F47" s="115">
        <v>662.86666666666667</v>
      </c>
      <c r="G47" s="115">
        <v>643.63333333333333</v>
      </c>
      <c r="H47" s="115">
        <v>704.23333333333323</v>
      </c>
      <c r="I47" s="115">
        <v>723.46666666666658</v>
      </c>
      <c r="J47" s="115">
        <v>734.53333333333319</v>
      </c>
      <c r="K47" s="114">
        <v>712.4</v>
      </c>
      <c r="L47" s="114">
        <v>682.1</v>
      </c>
      <c r="M47" s="114">
        <v>200.73725999999999</v>
      </c>
    </row>
    <row r="48" spans="1:13">
      <c r="A48" s="65">
        <v>38</v>
      </c>
      <c r="B48" s="114" t="s">
        <v>528</v>
      </c>
      <c r="C48" s="117">
        <v>1001.9</v>
      </c>
      <c r="D48" s="115">
        <v>1011.2333333333332</v>
      </c>
      <c r="E48" s="115">
        <v>990.66666666666652</v>
      </c>
      <c r="F48" s="115">
        <v>979.43333333333328</v>
      </c>
      <c r="G48" s="115">
        <v>958.86666666666656</v>
      </c>
      <c r="H48" s="115">
        <v>1022.4666666666665</v>
      </c>
      <c r="I48" s="115">
        <v>1043.0333333333333</v>
      </c>
      <c r="J48" s="115">
        <v>1054.2666666666664</v>
      </c>
      <c r="K48" s="114">
        <v>1031.8</v>
      </c>
      <c r="L48" s="114">
        <v>1000</v>
      </c>
      <c r="M48" s="114">
        <v>6.1589999999999999E-2</v>
      </c>
    </row>
    <row r="49" spans="1:13">
      <c r="A49" s="65">
        <v>39</v>
      </c>
      <c r="B49" s="114" t="s">
        <v>236</v>
      </c>
      <c r="C49" s="117">
        <v>954.7</v>
      </c>
      <c r="D49" s="115">
        <v>952.08333333333337</v>
      </c>
      <c r="E49" s="115">
        <v>931.16666666666674</v>
      </c>
      <c r="F49" s="115">
        <v>907.63333333333333</v>
      </c>
      <c r="G49" s="115">
        <v>886.7166666666667</v>
      </c>
      <c r="H49" s="115">
        <v>975.61666666666679</v>
      </c>
      <c r="I49" s="115">
        <v>996.53333333333353</v>
      </c>
      <c r="J49" s="115">
        <v>1020.0666666666668</v>
      </c>
      <c r="K49" s="114">
        <v>973</v>
      </c>
      <c r="L49" s="114">
        <v>928.55</v>
      </c>
      <c r="M49" s="114">
        <v>11.06048</v>
      </c>
    </row>
    <row r="50" spans="1:13">
      <c r="A50" s="65">
        <v>40</v>
      </c>
      <c r="B50" s="114" t="s">
        <v>248</v>
      </c>
      <c r="C50" s="117">
        <v>564.25</v>
      </c>
      <c r="D50" s="115">
        <v>565.26666666666665</v>
      </c>
      <c r="E50" s="115">
        <v>558.98333333333335</v>
      </c>
      <c r="F50" s="115">
        <v>553.7166666666667</v>
      </c>
      <c r="G50" s="115">
        <v>547.43333333333339</v>
      </c>
      <c r="H50" s="115">
        <v>570.5333333333333</v>
      </c>
      <c r="I50" s="115">
        <v>576.81666666666661</v>
      </c>
      <c r="J50" s="115">
        <v>582.08333333333326</v>
      </c>
      <c r="K50" s="114">
        <v>571.54999999999995</v>
      </c>
      <c r="L50" s="114">
        <v>560</v>
      </c>
      <c r="M50" s="114">
        <v>1.02891</v>
      </c>
    </row>
    <row r="51" spans="1:13">
      <c r="A51" s="65">
        <v>41</v>
      </c>
      <c r="B51" s="114" t="s">
        <v>42</v>
      </c>
      <c r="C51" s="117">
        <v>2941.8</v>
      </c>
      <c r="D51" s="115">
        <v>2939.75</v>
      </c>
      <c r="E51" s="115">
        <v>2904.55</v>
      </c>
      <c r="F51" s="115">
        <v>2867.3</v>
      </c>
      <c r="G51" s="115">
        <v>2832.1000000000004</v>
      </c>
      <c r="H51" s="115">
        <v>2977</v>
      </c>
      <c r="I51" s="115">
        <v>3012.2</v>
      </c>
      <c r="J51" s="115">
        <v>3049.45</v>
      </c>
      <c r="K51" s="114">
        <v>2974.95</v>
      </c>
      <c r="L51" s="114">
        <v>2902.5</v>
      </c>
      <c r="M51" s="114">
        <v>3.8424499999999999</v>
      </c>
    </row>
    <row r="52" spans="1:13">
      <c r="A52" s="65">
        <v>42</v>
      </c>
      <c r="B52" s="114" t="s">
        <v>3100</v>
      </c>
      <c r="C52" s="117">
        <v>245.65</v>
      </c>
      <c r="D52" s="115">
        <v>246.53333333333333</v>
      </c>
      <c r="E52" s="115">
        <v>243.11666666666667</v>
      </c>
      <c r="F52" s="115">
        <v>240.58333333333334</v>
      </c>
      <c r="G52" s="115">
        <v>237.16666666666669</v>
      </c>
      <c r="H52" s="115">
        <v>249.06666666666666</v>
      </c>
      <c r="I52" s="115">
        <v>252.48333333333335</v>
      </c>
      <c r="J52" s="115">
        <v>255.01666666666665</v>
      </c>
      <c r="K52" s="114">
        <v>249.95</v>
      </c>
      <c r="L52" s="114">
        <v>244</v>
      </c>
      <c r="M52" s="114">
        <v>0.71984000000000004</v>
      </c>
    </row>
    <row r="53" spans="1:13">
      <c r="A53" s="65">
        <v>43</v>
      </c>
      <c r="B53" s="114" t="s">
        <v>501</v>
      </c>
      <c r="C53" s="117">
        <v>390.95</v>
      </c>
      <c r="D53" s="115">
        <v>396.2833333333333</v>
      </c>
      <c r="E53" s="115">
        <v>382.81666666666661</v>
      </c>
      <c r="F53" s="115">
        <v>374.68333333333328</v>
      </c>
      <c r="G53" s="115">
        <v>361.21666666666658</v>
      </c>
      <c r="H53" s="115">
        <v>404.41666666666663</v>
      </c>
      <c r="I53" s="115">
        <v>417.88333333333333</v>
      </c>
      <c r="J53" s="115">
        <v>426.01666666666665</v>
      </c>
      <c r="K53" s="114">
        <v>409.75</v>
      </c>
      <c r="L53" s="114">
        <v>388.15</v>
      </c>
      <c r="M53" s="114">
        <v>0.62751999999999997</v>
      </c>
    </row>
    <row r="54" spans="1:13">
      <c r="A54" s="65">
        <v>44</v>
      </c>
      <c r="B54" s="114" t="s">
        <v>185</v>
      </c>
      <c r="C54" s="117">
        <v>4046.05</v>
      </c>
      <c r="D54" s="115">
        <v>4062.9333333333329</v>
      </c>
      <c r="E54" s="115">
        <v>4014.1166666666659</v>
      </c>
      <c r="F54" s="115">
        <v>3982.1833333333329</v>
      </c>
      <c r="G54" s="115">
        <v>3933.3666666666659</v>
      </c>
      <c r="H54" s="115">
        <v>4094.8666666666659</v>
      </c>
      <c r="I54" s="115">
        <v>4143.6833333333325</v>
      </c>
      <c r="J54" s="115">
        <v>4175.6166666666659</v>
      </c>
      <c r="K54" s="114">
        <v>4111.75</v>
      </c>
      <c r="L54" s="114">
        <v>4031</v>
      </c>
      <c r="M54" s="114">
        <v>22.563610000000001</v>
      </c>
    </row>
    <row r="55" spans="1:13">
      <c r="A55" s="65">
        <v>45</v>
      </c>
      <c r="B55" s="114" t="s">
        <v>186</v>
      </c>
      <c r="C55" s="117">
        <v>8513</v>
      </c>
      <c r="D55" s="115">
        <v>8530.7166666666672</v>
      </c>
      <c r="E55" s="115">
        <v>8392.633333333335</v>
      </c>
      <c r="F55" s="115">
        <v>8272.2666666666682</v>
      </c>
      <c r="G55" s="115">
        <v>8134.1833333333361</v>
      </c>
      <c r="H55" s="115">
        <v>8651.0833333333339</v>
      </c>
      <c r="I55" s="115">
        <v>8789.1666666666661</v>
      </c>
      <c r="J55" s="115">
        <v>8909.5333333333328</v>
      </c>
      <c r="K55" s="114">
        <v>8668.7999999999993</v>
      </c>
      <c r="L55" s="114">
        <v>8410.35</v>
      </c>
      <c r="M55" s="114">
        <v>4.6271699999999996</v>
      </c>
    </row>
    <row r="56" spans="1:13">
      <c r="A56" s="65">
        <v>46</v>
      </c>
      <c r="B56" s="114" t="s">
        <v>505</v>
      </c>
      <c r="C56" s="117">
        <v>3593.25</v>
      </c>
      <c r="D56" s="115">
        <v>3567.4166666666665</v>
      </c>
      <c r="E56" s="115">
        <v>3537.833333333333</v>
      </c>
      <c r="F56" s="115">
        <v>3482.4166666666665</v>
      </c>
      <c r="G56" s="115">
        <v>3452.833333333333</v>
      </c>
      <c r="H56" s="115">
        <v>3622.833333333333</v>
      </c>
      <c r="I56" s="115">
        <v>3652.4166666666661</v>
      </c>
      <c r="J56" s="115">
        <v>3707.833333333333</v>
      </c>
      <c r="K56" s="114">
        <v>3597</v>
      </c>
      <c r="L56" s="114">
        <v>3512</v>
      </c>
      <c r="M56" s="114">
        <v>0.15975</v>
      </c>
    </row>
    <row r="57" spans="1:13">
      <c r="A57" s="65">
        <v>47</v>
      </c>
      <c r="B57" s="114" t="s">
        <v>510</v>
      </c>
      <c r="C57" s="117">
        <v>776.25</v>
      </c>
      <c r="D57" s="115">
        <v>772.26666666666677</v>
      </c>
      <c r="E57" s="115">
        <v>766.03333333333353</v>
      </c>
      <c r="F57" s="115">
        <v>755.81666666666672</v>
      </c>
      <c r="G57" s="115">
        <v>749.58333333333348</v>
      </c>
      <c r="H57" s="115">
        <v>782.48333333333358</v>
      </c>
      <c r="I57" s="115">
        <v>788.71666666666692</v>
      </c>
      <c r="J57" s="115">
        <v>798.93333333333362</v>
      </c>
      <c r="K57" s="114">
        <v>778.5</v>
      </c>
      <c r="L57" s="114">
        <v>762.05</v>
      </c>
      <c r="M57" s="114">
        <v>2.3300299999999998</v>
      </c>
    </row>
    <row r="58" spans="1:13">
      <c r="A58" s="65">
        <v>48</v>
      </c>
      <c r="B58" s="114" t="s">
        <v>514</v>
      </c>
      <c r="C58" s="117">
        <v>167</v>
      </c>
      <c r="D58" s="115">
        <v>168.11666666666667</v>
      </c>
      <c r="E58" s="115">
        <v>165.18333333333334</v>
      </c>
      <c r="F58" s="115">
        <v>163.36666666666667</v>
      </c>
      <c r="G58" s="115">
        <v>160.43333333333334</v>
      </c>
      <c r="H58" s="115">
        <v>169.93333333333334</v>
      </c>
      <c r="I58" s="115">
        <v>172.86666666666667</v>
      </c>
      <c r="J58" s="115">
        <v>174.68333333333334</v>
      </c>
      <c r="K58" s="114">
        <v>171.05</v>
      </c>
      <c r="L58" s="114">
        <v>166.3</v>
      </c>
      <c r="M58" s="114">
        <v>0.59048999999999996</v>
      </c>
    </row>
    <row r="59" spans="1:13">
      <c r="A59" s="65">
        <v>49</v>
      </c>
      <c r="B59" s="114" t="s">
        <v>518</v>
      </c>
      <c r="C59" s="117">
        <v>154.44999999999999</v>
      </c>
      <c r="D59" s="115">
        <v>156.66666666666666</v>
      </c>
      <c r="E59" s="115">
        <v>149.48333333333332</v>
      </c>
      <c r="F59" s="115">
        <v>144.51666666666665</v>
      </c>
      <c r="G59" s="115">
        <v>137.33333333333331</v>
      </c>
      <c r="H59" s="115">
        <v>161.63333333333333</v>
      </c>
      <c r="I59" s="115">
        <v>168.81666666666666</v>
      </c>
      <c r="J59" s="115">
        <v>173.78333333333333</v>
      </c>
      <c r="K59" s="114">
        <v>163.85</v>
      </c>
      <c r="L59" s="114">
        <v>151.69999999999999</v>
      </c>
      <c r="M59" s="114">
        <v>12.66783</v>
      </c>
    </row>
    <row r="60" spans="1:13" ht="12" customHeight="1">
      <c r="A60" s="65">
        <v>50</v>
      </c>
      <c r="B60" s="114" t="s">
        <v>2406</v>
      </c>
      <c r="C60" s="117">
        <v>491.9</v>
      </c>
      <c r="D60" s="115">
        <v>496.26666666666671</v>
      </c>
      <c r="E60" s="115">
        <v>483.73333333333341</v>
      </c>
      <c r="F60" s="115">
        <v>475.56666666666672</v>
      </c>
      <c r="G60" s="115">
        <v>463.03333333333342</v>
      </c>
      <c r="H60" s="115">
        <v>504.43333333333339</v>
      </c>
      <c r="I60" s="115">
        <v>516.9666666666667</v>
      </c>
      <c r="J60" s="115">
        <v>525.13333333333344</v>
      </c>
      <c r="K60" s="114">
        <v>508.8</v>
      </c>
      <c r="L60" s="114">
        <v>488.1</v>
      </c>
      <c r="M60" s="114">
        <v>5.1046800000000001</v>
      </c>
    </row>
    <row r="61" spans="1:13">
      <c r="A61" s="65">
        <v>51</v>
      </c>
      <c r="B61" s="114" t="s">
        <v>43</v>
      </c>
      <c r="C61" s="117">
        <v>93.05</v>
      </c>
      <c r="D61" s="115">
        <v>93.350000000000009</v>
      </c>
      <c r="E61" s="115">
        <v>91.200000000000017</v>
      </c>
      <c r="F61" s="115">
        <v>89.350000000000009</v>
      </c>
      <c r="G61" s="115">
        <v>87.200000000000017</v>
      </c>
      <c r="H61" s="115">
        <v>95.200000000000017</v>
      </c>
      <c r="I61" s="115">
        <v>97.350000000000023</v>
      </c>
      <c r="J61" s="115">
        <v>99.200000000000017</v>
      </c>
      <c r="K61" s="114">
        <v>95.5</v>
      </c>
      <c r="L61" s="114">
        <v>91.5</v>
      </c>
      <c r="M61" s="114">
        <v>268.15456</v>
      </c>
    </row>
    <row r="62" spans="1:13">
      <c r="A62" s="65">
        <v>52</v>
      </c>
      <c r="B62" s="114" t="s">
        <v>44</v>
      </c>
      <c r="C62" s="117">
        <v>62.95</v>
      </c>
      <c r="D62" s="115">
        <v>63.833333333333336</v>
      </c>
      <c r="E62" s="115">
        <v>61.466666666666669</v>
      </c>
      <c r="F62" s="115">
        <v>59.983333333333334</v>
      </c>
      <c r="G62" s="115">
        <v>57.616666666666667</v>
      </c>
      <c r="H62" s="115">
        <v>65.316666666666663</v>
      </c>
      <c r="I62" s="115">
        <v>67.683333333333337</v>
      </c>
      <c r="J62" s="115">
        <v>69.166666666666671</v>
      </c>
      <c r="K62" s="114">
        <v>66.2</v>
      </c>
      <c r="L62" s="114">
        <v>62.35</v>
      </c>
      <c r="M62" s="114">
        <v>121.41961000000001</v>
      </c>
    </row>
    <row r="63" spans="1:13">
      <c r="A63" s="65">
        <v>53</v>
      </c>
      <c r="B63" s="114" t="s">
        <v>1080</v>
      </c>
      <c r="C63" s="117">
        <v>11.05</v>
      </c>
      <c r="D63" s="115">
        <v>11.133333333333333</v>
      </c>
      <c r="E63" s="115">
        <v>10.816666666666666</v>
      </c>
      <c r="F63" s="115">
        <v>10.583333333333334</v>
      </c>
      <c r="G63" s="115">
        <v>10.266666666666667</v>
      </c>
      <c r="H63" s="115">
        <v>11.366666666666665</v>
      </c>
      <c r="I63" s="115">
        <v>11.683333333333332</v>
      </c>
      <c r="J63" s="115">
        <v>11.916666666666664</v>
      </c>
      <c r="K63" s="114">
        <v>11.45</v>
      </c>
      <c r="L63" s="114">
        <v>10.9</v>
      </c>
      <c r="M63" s="114">
        <v>3.35378</v>
      </c>
    </row>
    <row r="64" spans="1:13">
      <c r="A64" s="65">
        <v>54</v>
      </c>
      <c r="B64" s="114" t="s">
        <v>45</v>
      </c>
      <c r="C64" s="117">
        <v>1722.2</v>
      </c>
      <c r="D64" s="115">
        <v>1735.0833333333333</v>
      </c>
      <c r="E64" s="115">
        <v>1700.2166666666665</v>
      </c>
      <c r="F64" s="115">
        <v>1678.2333333333331</v>
      </c>
      <c r="G64" s="115">
        <v>1643.3666666666663</v>
      </c>
      <c r="H64" s="115">
        <v>1757.0666666666666</v>
      </c>
      <c r="I64" s="115">
        <v>1791.9333333333334</v>
      </c>
      <c r="J64" s="115">
        <v>1813.9166666666667</v>
      </c>
      <c r="K64" s="114">
        <v>1769.95</v>
      </c>
      <c r="L64" s="114">
        <v>1713.1</v>
      </c>
      <c r="M64" s="114">
        <v>6.6307700000000001</v>
      </c>
    </row>
    <row r="65" spans="1:13">
      <c r="A65" s="65">
        <v>55</v>
      </c>
      <c r="B65" s="114" t="s">
        <v>540</v>
      </c>
      <c r="C65" s="117">
        <v>434.8</v>
      </c>
      <c r="D65" s="115">
        <v>437.73333333333335</v>
      </c>
      <c r="E65" s="115">
        <v>430.66666666666669</v>
      </c>
      <c r="F65" s="115">
        <v>426.53333333333336</v>
      </c>
      <c r="G65" s="115">
        <v>419.4666666666667</v>
      </c>
      <c r="H65" s="115">
        <v>441.86666666666667</v>
      </c>
      <c r="I65" s="115">
        <v>448.93333333333328</v>
      </c>
      <c r="J65" s="115">
        <v>453.06666666666666</v>
      </c>
      <c r="K65" s="114">
        <v>444.8</v>
      </c>
      <c r="L65" s="114">
        <v>433.6</v>
      </c>
      <c r="M65" s="114">
        <v>20.588989999999999</v>
      </c>
    </row>
    <row r="66" spans="1:13">
      <c r="A66" s="65">
        <v>56</v>
      </c>
      <c r="B66" s="114" t="s">
        <v>2404</v>
      </c>
      <c r="C66" s="117">
        <v>295.89999999999998</v>
      </c>
      <c r="D66" s="115">
        <v>299</v>
      </c>
      <c r="E66" s="115">
        <v>291</v>
      </c>
      <c r="F66" s="115">
        <v>286.10000000000002</v>
      </c>
      <c r="G66" s="115">
        <v>278.10000000000002</v>
      </c>
      <c r="H66" s="115">
        <v>303.89999999999998</v>
      </c>
      <c r="I66" s="115">
        <v>311.89999999999998</v>
      </c>
      <c r="J66" s="115">
        <v>316.79999999999995</v>
      </c>
      <c r="K66" s="114">
        <v>307</v>
      </c>
      <c r="L66" s="114">
        <v>294.10000000000002</v>
      </c>
      <c r="M66" s="114">
        <v>0.27868999999999999</v>
      </c>
    </row>
    <row r="67" spans="1:13">
      <c r="A67" s="65">
        <v>57</v>
      </c>
      <c r="B67" s="114" t="s">
        <v>187</v>
      </c>
      <c r="C67" s="117">
        <v>108.3</v>
      </c>
      <c r="D67" s="115">
        <v>107.43333333333332</v>
      </c>
      <c r="E67" s="115">
        <v>105.96666666666664</v>
      </c>
      <c r="F67" s="115">
        <v>103.63333333333331</v>
      </c>
      <c r="G67" s="115">
        <v>102.16666666666663</v>
      </c>
      <c r="H67" s="115">
        <v>109.76666666666665</v>
      </c>
      <c r="I67" s="115">
        <v>111.23333333333332</v>
      </c>
      <c r="J67" s="115">
        <v>113.56666666666666</v>
      </c>
      <c r="K67" s="114">
        <v>108.9</v>
      </c>
      <c r="L67" s="114">
        <v>105.1</v>
      </c>
      <c r="M67" s="114">
        <v>78.703950000000006</v>
      </c>
    </row>
    <row r="68" spans="1:13">
      <c r="A68" s="65">
        <v>58</v>
      </c>
      <c r="B68" s="114" t="s">
        <v>46</v>
      </c>
      <c r="C68" s="117">
        <v>446.35</v>
      </c>
      <c r="D68" s="115">
        <v>446.4666666666667</v>
      </c>
      <c r="E68" s="115">
        <v>438.83333333333337</v>
      </c>
      <c r="F68" s="115">
        <v>431.31666666666666</v>
      </c>
      <c r="G68" s="115">
        <v>423.68333333333334</v>
      </c>
      <c r="H68" s="115">
        <v>453.98333333333341</v>
      </c>
      <c r="I68" s="115">
        <v>461.61666666666673</v>
      </c>
      <c r="J68" s="115">
        <v>469.13333333333344</v>
      </c>
      <c r="K68" s="114">
        <v>454.1</v>
      </c>
      <c r="L68" s="114">
        <v>438.95</v>
      </c>
      <c r="M68" s="114">
        <v>15.02636</v>
      </c>
    </row>
    <row r="69" spans="1:13">
      <c r="A69" s="65">
        <v>59</v>
      </c>
      <c r="B69" s="114" t="s">
        <v>48</v>
      </c>
      <c r="C69" s="117">
        <v>48.4</v>
      </c>
      <c r="D69" s="115">
        <v>48.683333333333337</v>
      </c>
      <c r="E69" s="115">
        <v>47.216666666666676</v>
      </c>
      <c r="F69" s="115">
        <v>46.033333333333339</v>
      </c>
      <c r="G69" s="115">
        <v>44.566666666666677</v>
      </c>
      <c r="H69" s="115">
        <v>49.866666666666674</v>
      </c>
      <c r="I69" s="115">
        <v>51.333333333333343</v>
      </c>
      <c r="J69" s="115">
        <v>52.516666666666673</v>
      </c>
      <c r="K69" s="114">
        <v>50.15</v>
      </c>
      <c r="L69" s="114">
        <v>47.5</v>
      </c>
      <c r="M69" s="114">
        <v>115.13334999999999</v>
      </c>
    </row>
    <row r="70" spans="1:13">
      <c r="A70" s="65">
        <v>60</v>
      </c>
      <c r="B70" s="114" t="s">
        <v>51</v>
      </c>
      <c r="C70" s="117">
        <v>470.1</v>
      </c>
      <c r="D70" s="115">
        <v>471.88333333333338</v>
      </c>
      <c r="E70" s="115">
        <v>464.26666666666677</v>
      </c>
      <c r="F70" s="115">
        <v>458.43333333333339</v>
      </c>
      <c r="G70" s="115">
        <v>450.81666666666678</v>
      </c>
      <c r="H70" s="115">
        <v>477.71666666666675</v>
      </c>
      <c r="I70" s="115">
        <v>485.33333333333343</v>
      </c>
      <c r="J70" s="115">
        <v>491.16666666666674</v>
      </c>
      <c r="K70" s="114">
        <v>479.5</v>
      </c>
      <c r="L70" s="114">
        <v>466.05</v>
      </c>
      <c r="M70" s="114">
        <v>131.39610999999999</v>
      </c>
    </row>
    <row r="71" spans="1:13">
      <c r="A71" s="65">
        <v>61</v>
      </c>
      <c r="B71" s="114" t="s">
        <v>47</v>
      </c>
      <c r="C71" s="117">
        <v>367.05</v>
      </c>
      <c r="D71" s="115">
        <v>362.06666666666666</v>
      </c>
      <c r="E71" s="115">
        <v>349.23333333333335</v>
      </c>
      <c r="F71" s="115">
        <v>331.41666666666669</v>
      </c>
      <c r="G71" s="115">
        <v>318.58333333333337</v>
      </c>
      <c r="H71" s="115">
        <v>379.88333333333333</v>
      </c>
      <c r="I71" s="115">
        <v>392.7166666666667</v>
      </c>
      <c r="J71" s="115">
        <v>410.5333333333333</v>
      </c>
      <c r="K71" s="114">
        <v>374.9</v>
      </c>
      <c r="L71" s="114">
        <v>344.25</v>
      </c>
      <c r="M71" s="114">
        <v>196.16421</v>
      </c>
    </row>
    <row r="72" spans="1:13">
      <c r="A72" s="65">
        <v>62</v>
      </c>
      <c r="B72" s="114" t="s">
        <v>188</v>
      </c>
      <c r="C72" s="117">
        <v>257.3</v>
      </c>
      <c r="D72" s="115">
        <v>255.81666666666669</v>
      </c>
      <c r="E72" s="115">
        <v>251.93333333333339</v>
      </c>
      <c r="F72" s="115">
        <v>246.56666666666669</v>
      </c>
      <c r="G72" s="115">
        <v>242.68333333333339</v>
      </c>
      <c r="H72" s="115">
        <v>261.18333333333339</v>
      </c>
      <c r="I72" s="115">
        <v>265.06666666666666</v>
      </c>
      <c r="J72" s="115">
        <v>270.43333333333339</v>
      </c>
      <c r="K72" s="114">
        <v>259.7</v>
      </c>
      <c r="L72" s="114">
        <v>250.45</v>
      </c>
      <c r="M72" s="114">
        <v>20.664149999999999</v>
      </c>
    </row>
    <row r="73" spans="1:13">
      <c r="A73" s="65">
        <v>63</v>
      </c>
      <c r="B73" s="114" t="s">
        <v>49</v>
      </c>
      <c r="C73" s="117">
        <v>222.95</v>
      </c>
      <c r="D73" s="115">
        <v>221.5</v>
      </c>
      <c r="E73" s="115">
        <v>218.55</v>
      </c>
      <c r="F73" s="115">
        <v>214.15</v>
      </c>
      <c r="G73" s="115">
        <v>211.20000000000002</v>
      </c>
      <c r="H73" s="115">
        <v>225.9</v>
      </c>
      <c r="I73" s="115">
        <v>228.85</v>
      </c>
      <c r="J73" s="115">
        <v>233.25</v>
      </c>
      <c r="K73" s="114">
        <v>224.45</v>
      </c>
      <c r="L73" s="114">
        <v>217.1</v>
      </c>
      <c r="M73" s="114">
        <v>46.727760000000004</v>
      </c>
    </row>
    <row r="74" spans="1:13">
      <c r="A74" s="65">
        <v>64</v>
      </c>
      <c r="B74" s="114" t="s">
        <v>559</v>
      </c>
      <c r="C74" s="117">
        <v>563.65</v>
      </c>
      <c r="D74" s="115">
        <v>571.19999999999993</v>
      </c>
      <c r="E74" s="115">
        <v>549.99999999999989</v>
      </c>
      <c r="F74" s="115">
        <v>536.34999999999991</v>
      </c>
      <c r="G74" s="115">
        <v>515.14999999999986</v>
      </c>
      <c r="H74" s="115">
        <v>584.84999999999991</v>
      </c>
      <c r="I74" s="115">
        <v>606.04999999999995</v>
      </c>
      <c r="J74" s="115">
        <v>619.69999999999993</v>
      </c>
      <c r="K74" s="114">
        <v>592.4</v>
      </c>
      <c r="L74" s="114">
        <v>557.54999999999995</v>
      </c>
      <c r="M74" s="114">
        <v>0.65434999999999999</v>
      </c>
    </row>
    <row r="75" spans="1:13">
      <c r="A75" s="65">
        <v>65</v>
      </c>
      <c r="B75" s="114" t="s">
        <v>561</v>
      </c>
      <c r="C75" s="117">
        <v>103</v>
      </c>
      <c r="D75" s="115">
        <v>103.36666666666667</v>
      </c>
      <c r="E75" s="115">
        <v>100.23333333333335</v>
      </c>
      <c r="F75" s="115">
        <v>97.466666666666669</v>
      </c>
      <c r="G75" s="115">
        <v>94.333333333333343</v>
      </c>
      <c r="H75" s="115">
        <v>106.13333333333335</v>
      </c>
      <c r="I75" s="115">
        <v>109.26666666666668</v>
      </c>
      <c r="J75" s="115">
        <v>112.03333333333336</v>
      </c>
      <c r="K75" s="114">
        <v>106.5</v>
      </c>
      <c r="L75" s="114">
        <v>100.6</v>
      </c>
      <c r="M75" s="114">
        <v>3.9762900000000001</v>
      </c>
    </row>
    <row r="76" spans="1:13" s="18" customFormat="1">
      <c r="A76" s="65">
        <v>66</v>
      </c>
      <c r="B76" s="114" t="s">
        <v>564</v>
      </c>
      <c r="C76" s="117">
        <v>2484.1999999999998</v>
      </c>
      <c r="D76" s="115">
        <v>2469.8666666666668</v>
      </c>
      <c r="E76" s="115">
        <v>2349.8333333333335</v>
      </c>
      <c r="F76" s="115">
        <v>2215.4666666666667</v>
      </c>
      <c r="G76" s="115">
        <v>2095.4333333333334</v>
      </c>
      <c r="H76" s="115">
        <v>2604.2333333333336</v>
      </c>
      <c r="I76" s="115">
        <v>2724.2666666666664</v>
      </c>
      <c r="J76" s="115">
        <v>2858.6333333333337</v>
      </c>
      <c r="K76" s="114">
        <v>2589.9</v>
      </c>
      <c r="L76" s="114">
        <v>2335.5</v>
      </c>
      <c r="M76" s="114">
        <v>0.26308999999999999</v>
      </c>
    </row>
    <row r="77" spans="1:13" s="18" customFormat="1">
      <c r="A77" s="65">
        <v>67</v>
      </c>
      <c r="B77" s="114" t="s">
        <v>566</v>
      </c>
      <c r="C77" s="117">
        <v>801.25</v>
      </c>
      <c r="D77" s="115">
        <v>796.11666666666667</v>
      </c>
      <c r="E77" s="115">
        <v>787.23333333333335</v>
      </c>
      <c r="F77" s="115">
        <v>773.2166666666667</v>
      </c>
      <c r="G77" s="115">
        <v>764.33333333333337</v>
      </c>
      <c r="H77" s="115">
        <v>810.13333333333333</v>
      </c>
      <c r="I77" s="115">
        <v>819.01666666666677</v>
      </c>
      <c r="J77" s="115">
        <v>833.0333333333333</v>
      </c>
      <c r="K77" s="114">
        <v>805</v>
      </c>
      <c r="L77" s="114">
        <v>782.1</v>
      </c>
      <c r="M77" s="114">
        <v>0.29187000000000002</v>
      </c>
    </row>
    <row r="78" spans="1:13" s="18" customFormat="1">
      <c r="A78" s="65">
        <v>68</v>
      </c>
      <c r="B78" s="114" t="s">
        <v>535</v>
      </c>
      <c r="C78" s="117">
        <v>1135.2</v>
      </c>
      <c r="D78" s="115">
        <v>1156.3333333333333</v>
      </c>
      <c r="E78" s="115">
        <v>1102.8666666666666</v>
      </c>
      <c r="F78" s="115">
        <v>1070.5333333333333</v>
      </c>
      <c r="G78" s="115">
        <v>1017.0666666666666</v>
      </c>
      <c r="H78" s="115">
        <v>1188.6666666666665</v>
      </c>
      <c r="I78" s="115">
        <v>1242.1333333333332</v>
      </c>
      <c r="J78" s="115">
        <v>1274.4666666666665</v>
      </c>
      <c r="K78" s="114">
        <v>1209.8</v>
      </c>
      <c r="L78" s="114">
        <v>1124</v>
      </c>
      <c r="M78" s="114">
        <v>1.3557300000000001</v>
      </c>
    </row>
    <row r="79" spans="1:13" s="18" customFormat="1">
      <c r="A79" s="65">
        <v>69</v>
      </c>
      <c r="B79" s="114" t="s">
        <v>570</v>
      </c>
      <c r="C79" s="117">
        <v>77.75</v>
      </c>
      <c r="D79" s="115">
        <v>79.650000000000006</v>
      </c>
      <c r="E79" s="115">
        <v>74.500000000000014</v>
      </c>
      <c r="F79" s="115">
        <v>71.250000000000014</v>
      </c>
      <c r="G79" s="115">
        <v>66.100000000000023</v>
      </c>
      <c r="H79" s="115">
        <v>82.9</v>
      </c>
      <c r="I79" s="115">
        <v>88.049999999999983</v>
      </c>
      <c r="J79" s="115">
        <v>91.3</v>
      </c>
      <c r="K79" s="114">
        <v>84.8</v>
      </c>
      <c r="L79" s="114">
        <v>76.400000000000006</v>
      </c>
      <c r="M79" s="114">
        <v>18.105</v>
      </c>
    </row>
    <row r="80" spans="1:13" s="18" customFormat="1">
      <c r="A80" s="65">
        <v>70</v>
      </c>
      <c r="B80" s="114" t="s">
        <v>50</v>
      </c>
      <c r="C80" s="117">
        <v>14063.7</v>
      </c>
      <c r="D80" s="115">
        <v>13978.299999999997</v>
      </c>
      <c r="E80" s="115">
        <v>13835.449999999995</v>
      </c>
      <c r="F80" s="115">
        <v>13607.199999999997</v>
      </c>
      <c r="G80" s="115">
        <v>13464.349999999995</v>
      </c>
      <c r="H80" s="115">
        <v>14206.549999999996</v>
      </c>
      <c r="I80" s="115">
        <v>14349.399999999998</v>
      </c>
      <c r="J80" s="115">
        <v>14577.649999999996</v>
      </c>
      <c r="K80" s="114">
        <v>14121.15</v>
      </c>
      <c r="L80" s="114">
        <v>13750.05</v>
      </c>
      <c r="M80" s="114">
        <v>0.14061999999999999</v>
      </c>
    </row>
    <row r="81" spans="1:13" s="18" customFormat="1">
      <c r="A81" s="65">
        <v>71</v>
      </c>
      <c r="B81" s="114" t="s">
        <v>576</v>
      </c>
      <c r="C81" s="117">
        <v>215.35</v>
      </c>
      <c r="D81" s="115">
        <v>211.45000000000002</v>
      </c>
      <c r="E81" s="115">
        <v>199.90000000000003</v>
      </c>
      <c r="F81" s="115">
        <v>184.45000000000002</v>
      </c>
      <c r="G81" s="115">
        <v>172.90000000000003</v>
      </c>
      <c r="H81" s="115">
        <v>226.90000000000003</v>
      </c>
      <c r="I81" s="115">
        <v>238.45000000000005</v>
      </c>
      <c r="J81" s="115">
        <v>253.90000000000003</v>
      </c>
      <c r="K81" s="114">
        <v>223</v>
      </c>
      <c r="L81" s="114">
        <v>196</v>
      </c>
      <c r="M81" s="114">
        <v>4.2601399999999998</v>
      </c>
    </row>
    <row r="82" spans="1:13" s="18" customFormat="1">
      <c r="A82" s="65">
        <v>72</v>
      </c>
      <c r="B82" s="114" t="s">
        <v>189</v>
      </c>
      <c r="C82" s="117">
        <v>2944.15</v>
      </c>
      <c r="D82" s="115">
        <v>2966.0666666666671</v>
      </c>
      <c r="E82" s="115">
        <v>2908.1833333333343</v>
      </c>
      <c r="F82" s="115">
        <v>2872.2166666666672</v>
      </c>
      <c r="G82" s="115">
        <v>2814.3333333333344</v>
      </c>
      <c r="H82" s="115">
        <v>3002.0333333333342</v>
      </c>
      <c r="I82" s="115">
        <v>3059.9166666666665</v>
      </c>
      <c r="J82" s="115">
        <v>3095.8833333333341</v>
      </c>
      <c r="K82" s="114">
        <v>3023.95</v>
      </c>
      <c r="L82" s="114">
        <v>2930.1</v>
      </c>
      <c r="M82" s="114">
        <v>5.53451</v>
      </c>
    </row>
    <row r="83" spans="1:13" s="18" customFormat="1">
      <c r="A83" s="65">
        <v>73</v>
      </c>
      <c r="B83" s="114" t="s">
        <v>592</v>
      </c>
      <c r="C83" s="117">
        <v>518.5</v>
      </c>
      <c r="D83" s="115">
        <v>527.16666666666663</v>
      </c>
      <c r="E83" s="115">
        <v>507.33333333333326</v>
      </c>
      <c r="F83" s="115">
        <v>496.16666666666663</v>
      </c>
      <c r="G83" s="115">
        <v>476.33333333333326</v>
      </c>
      <c r="H83" s="115">
        <v>538.33333333333326</v>
      </c>
      <c r="I83" s="115">
        <v>558.16666666666652</v>
      </c>
      <c r="J83" s="115">
        <v>569.33333333333326</v>
      </c>
      <c r="K83" s="114">
        <v>547</v>
      </c>
      <c r="L83" s="114">
        <v>516</v>
      </c>
      <c r="M83" s="114">
        <v>0.41782000000000002</v>
      </c>
    </row>
    <row r="84" spans="1:13" s="18" customFormat="1">
      <c r="A84" s="65">
        <v>74</v>
      </c>
      <c r="B84" s="114" t="s">
        <v>594</v>
      </c>
      <c r="C84" s="117">
        <v>239.3</v>
      </c>
      <c r="D84" s="115">
        <v>240.05000000000004</v>
      </c>
      <c r="E84" s="115">
        <v>237.30000000000007</v>
      </c>
      <c r="F84" s="115">
        <v>235.30000000000004</v>
      </c>
      <c r="G84" s="115">
        <v>232.55000000000007</v>
      </c>
      <c r="H84" s="115">
        <v>242.05000000000007</v>
      </c>
      <c r="I84" s="115">
        <v>244.8</v>
      </c>
      <c r="J84" s="115">
        <v>246.80000000000007</v>
      </c>
      <c r="K84" s="114">
        <v>242.8</v>
      </c>
      <c r="L84" s="114">
        <v>238.05</v>
      </c>
      <c r="M84" s="114">
        <v>0.12255000000000001</v>
      </c>
    </row>
    <row r="85" spans="1:13" s="18" customFormat="1">
      <c r="A85" s="65">
        <v>75</v>
      </c>
      <c r="B85" s="114" t="s">
        <v>54</v>
      </c>
      <c r="C85" s="117">
        <v>746.05</v>
      </c>
      <c r="D85" s="115">
        <v>748.94999999999993</v>
      </c>
      <c r="E85" s="115">
        <v>732.09999999999991</v>
      </c>
      <c r="F85" s="115">
        <v>718.15</v>
      </c>
      <c r="G85" s="115">
        <v>701.3</v>
      </c>
      <c r="H85" s="115">
        <v>762.89999999999986</v>
      </c>
      <c r="I85" s="115">
        <v>779.75</v>
      </c>
      <c r="J85" s="115">
        <v>793.69999999999982</v>
      </c>
      <c r="K85" s="114">
        <v>765.8</v>
      </c>
      <c r="L85" s="114">
        <v>735</v>
      </c>
      <c r="M85" s="114">
        <v>4.0503299999999998</v>
      </c>
    </row>
    <row r="86" spans="1:13" s="18" customFormat="1">
      <c r="A86" s="65">
        <v>76</v>
      </c>
      <c r="B86" s="114" t="s">
        <v>1931</v>
      </c>
      <c r="C86" s="117">
        <v>14.15</v>
      </c>
      <c r="D86" s="115">
        <v>14.366666666666667</v>
      </c>
      <c r="E86" s="115">
        <v>13.933333333333334</v>
      </c>
      <c r="F86" s="115">
        <v>13.716666666666667</v>
      </c>
      <c r="G86" s="115">
        <v>13.283333333333333</v>
      </c>
      <c r="H86" s="115">
        <v>14.583333333333334</v>
      </c>
      <c r="I86" s="115">
        <v>15.016666666666667</v>
      </c>
      <c r="J86" s="115">
        <v>15.233333333333334</v>
      </c>
      <c r="K86" s="114">
        <v>14.8</v>
      </c>
      <c r="L86" s="114">
        <v>14.15</v>
      </c>
      <c r="M86" s="114">
        <v>2.7361300000000002</v>
      </c>
    </row>
    <row r="87" spans="1:13" s="18" customFormat="1">
      <c r="A87" s="65">
        <v>77</v>
      </c>
      <c r="B87" s="114" t="s">
        <v>190</v>
      </c>
      <c r="C87" s="117">
        <v>1370</v>
      </c>
      <c r="D87" s="115">
        <v>1366</v>
      </c>
      <c r="E87" s="115">
        <v>1357</v>
      </c>
      <c r="F87" s="115">
        <v>1344</v>
      </c>
      <c r="G87" s="115">
        <v>1335</v>
      </c>
      <c r="H87" s="115">
        <v>1379</v>
      </c>
      <c r="I87" s="115">
        <v>1388</v>
      </c>
      <c r="J87" s="115">
        <v>1401</v>
      </c>
      <c r="K87" s="114">
        <v>1375</v>
      </c>
      <c r="L87" s="114">
        <v>1353</v>
      </c>
      <c r="M87" s="114">
        <v>0.21335999999999999</v>
      </c>
    </row>
    <row r="88" spans="1:13" s="18" customFormat="1">
      <c r="A88" s="65">
        <v>78</v>
      </c>
      <c r="B88" s="114" t="s">
        <v>191</v>
      </c>
      <c r="C88" s="117">
        <v>233.3</v>
      </c>
      <c r="D88" s="115">
        <v>234.03333333333333</v>
      </c>
      <c r="E88" s="115">
        <v>226.66666666666666</v>
      </c>
      <c r="F88" s="115">
        <v>220.03333333333333</v>
      </c>
      <c r="G88" s="115">
        <v>212.66666666666666</v>
      </c>
      <c r="H88" s="115">
        <v>240.66666666666666</v>
      </c>
      <c r="I88" s="115">
        <v>248.03333333333333</v>
      </c>
      <c r="J88" s="115">
        <v>254.66666666666666</v>
      </c>
      <c r="K88" s="114">
        <v>241.4</v>
      </c>
      <c r="L88" s="114">
        <v>227.4</v>
      </c>
      <c r="M88" s="114">
        <v>15.023770000000001</v>
      </c>
    </row>
    <row r="89" spans="1:13" s="18" customFormat="1">
      <c r="A89" s="65">
        <v>79</v>
      </c>
      <c r="B89" s="114" t="s">
        <v>586</v>
      </c>
      <c r="C89" s="117">
        <v>393.25</v>
      </c>
      <c r="D89" s="115">
        <v>395.73333333333335</v>
      </c>
      <c r="E89" s="115">
        <v>387.51666666666671</v>
      </c>
      <c r="F89" s="115">
        <v>381.78333333333336</v>
      </c>
      <c r="G89" s="115">
        <v>373.56666666666672</v>
      </c>
      <c r="H89" s="115">
        <v>401.4666666666667</v>
      </c>
      <c r="I89" s="115">
        <v>409.68333333333339</v>
      </c>
      <c r="J89" s="115">
        <v>415.41666666666669</v>
      </c>
      <c r="K89" s="114">
        <v>403.95</v>
      </c>
      <c r="L89" s="114">
        <v>390</v>
      </c>
      <c r="M89" s="114">
        <v>1.6922600000000001</v>
      </c>
    </row>
    <row r="90" spans="1:13" s="18" customFormat="1">
      <c r="A90" s="65">
        <v>80</v>
      </c>
      <c r="B90" s="114" t="s">
        <v>52</v>
      </c>
      <c r="C90" s="117">
        <v>182.4</v>
      </c>
      <c r="D90" s="115">
        <v>184.36666666666667</v>
      </c>
      <c r="E90" s="115">
        <v>178.03333333333336</v>
      </c>
      <c r="F90" s="115">
        <v>173.66666666666669</v>
      </c>
      <c r="G90" s="115">
        <v>167.33333333333337</v>
      </c>
      <c r="H90" s="115">
        <v>188.73333333333335</v>
      </c>
      <c r="I90" s="115">
        <v>195.06666666666666</v>
      </c>
      <c r="J90" s="115">
        <v>199.43333333333334</v>
      </c>
      <c r="K90" s="114">
        <v>190.7</v>
      </c>
      <c r="L90" s="114">
        <v>180</v>
      </c>
      <c r="M90" s="114">
        <v>88.215140000000005</v>
      </c>
    </row>
    <row r="91" spans="1:13" s="18" customFormat="1">
      <c r="A91" s="65">
        <v>81</v>
      </c>
      <c r="B91" s="114" t="s">
        <v>587</v>
      </c>
      <c r="C91" s="117">
        <v>424.2</v>
      </c>
      <c r="D91" s="115">
        <v>425.38333333333327</v>
      </c>
      <c r="E91" s="115">
        <v>420.86666666666656</v>
      </c>
      <c r="F91" s="115">
        <v>417.5333333333333</v>
      </c>
      <c r="G91" s="115">
        <v>413.01666666666659</v>
      </c>
      <c r="H91" s="115">
        <v>428.71666666666653</v>
      </c>
      <c r="I91" s="115">
        <v>433.23333333333329</v>
      </c>
      <c r="J91" s="115">
        <v>436.56666666666649</v>
      </c>
      <c r="K91" s="114">
        <v>429.9</v>
      </c>
      <c r="L91" s="114">
        <v>422.05</v>
      </c>
      <c r="M91" s="114">
        <v>0.17446</v>
      </c>
    </row>
    <row r="92" spans="1:13" s="18" customFormat="1">
      <c r="A92" s="65">
        <v>82</v>
      </c>
      <c r="B92" s="114" t="s">
        <v>588</v>
      </c>
      <c r="C92" s="117">
        <v>300.5</v>
      </c>
      <c r="D92" s="115">
        <v>297.63333333333333</v>
      </c>
      <c r="E92" s="115">
        <v>292.26666666666665</v>
      </c>
      <c r="F92" s="115">
        <v>284.0333333333333</v>
      </c>
      <c r="G92" s="115">
        <v>278.66666666666663</v>
      </c>
      <c r="H92" s="115">
        <v>305.86666666666667</v>
      </c>
      <c r="I92" s="115">
        <v>311.23333333333335</v>
      </c>
      <c r="J92" s="115">
        <v>319.4666666666667</v>
      </c>
      <c r="K92" s="114">
        <v>303</v>
      </c>
      <c r="L92" s="114">
        <v>289.39999999999998</v>
      </c>
      <c r="M92" s="114">
        <v>0.31029000000000001</v>
      </c>
    </row>
    <row r="93" spans="1:13" s="18" customFormat="1">
      <c r="A93" s="65">
        <v>83</v>
      </c>
      <c r="B93" s="114" t="s">
        <v>228</v>
      </c>
      <c r="C93" s="117">
        <v>136.05000000000001</v>
      </c>
      <c r="D93" s="115">
        <v>134.20000000000002</v>
      </c>
      <c r="E93" s="115">
        <v>131.40000000000003</v>
      </c>
      <c r="F93" s="115">
        <v>126.75000000000003</v>
      </c>
      <c r="G93" s="115">
        <v>123.95000000000005</v>
      </c>
      <c r="H93" s="115">
        <v>138.85000000000002</v>
      </c>
      <c r="I93" s="115">
        <v>141.65000000000003</v>
      </c>
      <c r="J93" s="115">
        <v>146.30000000000001</v>
      </c>
      <c r="K93" s="114">
        <v>137</v>
      </c>
      <c r="L93" s="114">
        <v>129.55000000000001</v>
      </c>
      <c r="M93" s="114">
        <v>25.099720000000001</v>
      </c>
    </row>
    <row r="94" spans="1:13" s="18" customFormat="1">
      <c r="A94" s="65">
        <v>84</v>
      </c>
      <c r="B94" s="114" t="s">
        <v>227</v>
      </c>
      <c r="C94" s="117">
        <v>957.1</v>
      </c>
      <c r="D94" s="115">
        <v>962.83333333333337</v>
      </c>
      <c r="E94" s="115">
        <v>945.66666666666674</v>
      </c>
      <c r="F94" s="115">
        <v>934.23333333333335</v>
      </c>
      <c r="G94" s="115">
        <v>917.06666666666672</v>
      </c>
      <c r="H94" s="115">
        <v>974.26666666666677</v>
      </c>
      <c r="I94" s="115">
        <v>991.43333333333351</v>
      </c>
      <c r="J94" s="115">
        <v>1002.8666666666668</v>
      </c>
      <c r="K94" s="114">
        <v>980</v>
      </c>
      <c r="L94" s="114">
        <v>951.4</v>
      </c>
      <c r="M94" s="114">
        <v>0.65537999999999996</v>
      </c>
    </row>
    <row r="95" spans="1:13" s="18" customFormat="1">
      <c r="A95" s="65">
        <v>85</v>
      </c>
      <c r="B95" s="114" t="s">
        <v>599</v>
      </c>
      <c r="C95" s="117">
        <v>18.05</v>
      </c>
      <c r="D95" s="115">
        <v>18.166666666666668</v>
      </c>
      <c r="E95" s="115">
        <v>17.183333333333337</v>
      </c>
      <c r="F95" s="115">
        <v>16.31666666666667</v>
      </c>
      <c r="G95" s="115">
        <v>15.333333333333339</v>
      </c>
      <c r="H95" s="115">
        <v>19.033333333333335</v>
      </c>
      <c r="I95" s="115">
        <v>20.016666666666662</v>
      </c>
      <c r="J95" s="115">
        <v>20.883333333333333</v>
      </c>
      <c r="K95" s="114">
        <v>19.149999999999999</v>
      </c>
      <c r="L95" s="114">
        <v>17.3</v>
      </c>
      <c r="M95" s="114">
        <v>6.2609000000000004</v>
      </c>
    </row>
    <row r="96" spans="1:13" s="18" customFormat="1">
      <c r="A96" s="65">
        <v>86</v>
      </c>
      <c r="B96" s="114" t="s">
        <v>2017</v>
      </c>
      <c r="C96" s="117">
        <v>204.65</v>
      </c>
      <c r="D96" s="115">
        <v>204.98333333333335</v>
      </c>
      <c r="E96" s="115">
        <v>201.6166666666667</v>
      </c>
      <c r="F96" s="115">
        <v>198.58333333333334</v>
      </c>
      <c r="G96" s="115">
        <v>195.2166666666667</v>
      </c>
      <c r="H96" s="115">
        <v>208.01666666666671</v>
      </c>
      <c r="I96" s="115">
        <v>211.38333333333338</v>
      </c>
      <c r="J96" s="115">
        <v>214.41666666666671</v>
      </c>
      <c r="K96" s="114">
        <v>208.35</v>
      </c>
      <c r="L96" s="114">
        <v>201.95</v>
      </c>
      <c r="M96" s="114">
        <v>1.4766699999999999</v>
      </c>
    </row>
    <row r="97" spans="1:13" s="18" customFormat="1">
      <c r="A97" s="65">
        <v>87</v>
      </c>
      <c r="B97" s="114" t="s">
        <v>603</v>
      </c>
      <c r="C97" s="117">
        <v>159.19999999999999</v>
      </c>
      <c r="D97" s="115">
        <v>159.53333333333333</v>
      </c>
      <c r="E97" s="115">
        <v>156.16666666666666</v>
      </c>
      <c r="F97" s="115">
        <v>153.13333333333333</v>
      </c>
      <c r="G97" s="115">
        <v>149.76666666666665</v>
      </c>
      <c r="H97" s="115">
        <v>162.56666666666666</v>
      </c>
      <c r="I97" s="115">
        <v>165.93333333333334</v>
      </c>
      <c r="J97" s="115">
        <v>168.96666666666667</v>
      </c>
      <c r="K97" s="114">
        <v>162.9</v>
      </c>
      <c r="L97" s="114">
        <v>156.5</v>
      </c>
      <c r="M97" s="114">
        <v>1.6232800000000001</v>
      </c>
    </row>
    <row r="98" spans="1:13" s="18" customFormat="1">
      <c r="A98" s="65">
        <v>88</v>
      </c>
      <c r="B98" s="114" t="s">
        <v>606</v>
      </c>
      <c r="C98" s="117">
        <v>2660.9</v>
      </c>
      <c r="D98" s="115">
        <v>2668.6333333333332</v>
      </c>
      <c r="E98" s="115">
        <v>2612.2666666666664</v>
      </c>
      <c r="F98" s="115">
        <v>2563.6333333333332</v>
      </c>
      <c r="G98" s="115">
        <v>2507.2666666666664</v>
      </c>
      <c r="H98" s="115">
        <v>2717.2666666666664</v>
      </c>
      <c r="I98" s="115">
        <v>2773.6333333333332</v>
      </c>
      <c r="J98" s="115">
        <v>2822.2666666666664</v>
      </c>
      <c r="K98" s="114">
        <v>2725</v>
      </c>
      <c r="L98" s="114">
        <v>2620</v>
      </c>
      <c r="M98" s="114">
        <v>2.6460000000000001E-2</v>
      </c>
    </row>
    <row r="99" spans="1:13" s="18" customFormat="1">
      <c r="A99" s="65">
        <v>89</v>
      </c>
      <c r="B99" s="114" t="s">
        <v>610</v>
      </c>
      <c r="C99" s="117">
        <v>153.80000000000001</v>
      </c>
      <c r="D99" s="115">
        <v>155.31666666666666</v>
      </c>
      <c r="E99" s="115">
        <v>150.78333333333333</v>
      </c>
      <c r="F99" s="115">
        <v>147.76666666666668</v>
      </c>
      <c r="G99" s="115">
        <v>143.23333333333335</v>
      </c>
      <c r="H99" s="115">
        <v>158.33333333333331</v>
      </c>
      <c r="I99" s="115">
        <v>162.86666666666662</v>
      </c>
      <c r="J99" s="115">
        <v>165.8833333333333</v>
      </c>
      <c r="K99" s="114">
        <v>159.85</v>
      </c>
      <c r="L99" s="114">
        <v>152.30000000000001</v>
      </c>
      <c r="M99" s="114">
        <v>0.90041000000000004</v>
      </c>
    </row>
    <row r="100" spans="1:13" s="18" customFormat="1">
      <c r="A100" s="65">
        <v>90</v>
      </c>
      <c r="B100" s="114" t="s">
        <v>612</v>
      </c>
      <c r="C100" s="117">
        <v>173.8</v>
      </c>
      <c r="D100" s="115">
        <v>172.21666666666667</v>
      </c>
      <c r="E100" s="115">
        <v>167.58333333333334</v>
      </c>
      <c r="F100" s="115">
        <v>161.36666666666667</v>
      </c>
      <c r="G100" s="115">
        <v>156.73333333333335</v>
      </c>
      <c r="H100" s="115">
        <v>178.43333333333334</v>
      </c>
      <c r="I100" s="115">
        <v>183.06666666666666</v>
      </c>
      <c r="J100" s="115">
        <v>189.28333333333333</v>
      </c>
      <c r="K100" s="114">
        <v>176.85</v>
      </c>
      <c r="L100" s="114">
        <v>166</v>
      </c>
      <c r="M100" s="114">
        <v>3.2909199999999998</v>
      </c>
    </row>
    <row r="101" spans="1:13">
      <c r="A101" s="65">
        <v>91</v>
      </c>
      <c r="B101" s="114" t="s">
        <v>3162</v>
      </c>
      <c r="C101" s="117">
        <v>489.85</v>
      </c>
      <c r="D101" s="115">
        <v>485.61666666666662</v>
      </c>
      <c r="E101" s="115">
        <v>481.23333333333323</v>
      </c>
      <c r="F101" s="115">
        <v>472.61666666666662</v>
      </c>
      <c r="G101" s="115">
        <v>468.23333333333323</v>
      </c>
      <c r="H101" s="115">
        <v>494.23333333333323</v>
      </c>
      <c r="I101" s="115">
        <v>498.61666666666656</v>
      </c>
      <c r="J101" s="115">
        <v>507.23333333333323</v>
      </c>
      <c r="K101" s="114">
        <v>490</v>
      </c>
      <c r="L101" s="114">
        <v>477</v>
      </c>
      <c r="M101" s="114">
        <v>0.41266000000000003</v>
      </c>
    </row>
    <row r="102" spans="1:13">
      <c r="A102" s="65">
        <v>92</v>
      </c>
      <c r="B102" s="114" t="s">
        <v>614</v>
      </c>
      <c r="C102" s="117">
        <v>307.8</v>
      </c>
      <c r="D102" s="115">
        <v>309</v>
      </c>
      <c r="E102" s="115">
        <v>304.8</v>
      </c>
      <c r="F102" s="115">
        <v>301.8</v>
      </c>
      <c r="G102" s="115">
        <v>297.60000000000002</v>
      </c>
      <c r="H102" s="115">
        <v>312</v>
      </c>
      <c r="I102" s="115">
        <v>316.20000000000005</v>
      </c>
      <c r="J102" s="115">
        <v>319.2</v>
      </c>
      <c r="K102" s="114">
        <v>313.2</v>
      </c>
      <c r="L102" s="114">
        <v>306</v>
      </c>
      <c r="M102" s="114">
        <v>9.5912400000000009</v>
      </c>
    </row>
    <row r="103" spans="1:13">
      <c r="A103" s="65">
        <v>93</v>
      </c>
      <c r="B103" s="114" t="s">
        <v>55</v>
      </c>
      <c r="C103" s="117">
        <v>425.5</v>
      </c>
      <c r="D103" s="115">
        <v>425.43333333333334</v>
      </c>
      <c r="E103" s="115">
        <v>418.06666666666666</v>
      </c>
      <c r="F103" s="115">
        <v>410.63333333333333</v>
      </c>
      <c r="G103" s="115">
        <v>403.26666666666665</v>
      </c>
      <c r="H103" s="115">
        <v>432.86666666666667</v>
      </c>
      <c r="I103" s="115">
        <v>440.23333333333335</v>
      </c>
      <c r="J103" s="115">
        <v>447.66666666666669</v>
      </c>
      <c r="K103" s="114">
        <v>432.8</v>
      </c>
      <c r="L103" s="114">
        <v>418</v>
      </c>
      <c r="M103" s="114">
        <v>63.07161</v>
      </c>
    </row>
    <row r="104" spans="1:13">
      <c r="A104" s="65">
        <v>94</v>
      </c>
      <c r="B104" s="114" t="s">
        <v>640</v>
      </c>
      <c r="C104" s="117">
        <v>218.65</v>
      </c>
      <c r="D104" s="115">
        <v>217.01666666666665</v>
      </c>
      <c r="E104" s="115">
        <v>214.1333333333333</v>
      </c>
      <c r="F104" s="115">
        <v>209.61666666666665</v>
      </c>
      <c r="G104" s="115">
        <v>206.73333333333329</v>
      </c>
      <c r="H104" s="115">
        <v>221.5333333333333</v>
      </c>
      <c r="I104" s="115">
        <v>224.41666666666663</v>
      </c>
      <c r="J104" s="115">
        <v>228.93333333333331</v>
      </c>
      <c r="K104" s="114">
        <v>219.9</v>
      </c>
      <c r="L104" s="114">
        <v>212.5</v>
      </c>
      <c r="M104" s="114">
        <v>4.4036999999999997</v>
      </c>
    </row>
    <row r="105" spans="1:13">
      <c r="A105" s="65">
        <v>95</v>
      </c>
      <c r="B105" s="114" t="s">
        <v>56</v>
      </c>
      <c r="C105" s="117">
        <v>199.85</v>
      </c>
      <c r="D105" s="115">
        <v>199.05000000000004</v>
      </c>
      <c r="E105" s="115">
        <v>197.35000000000008</v>
      </c>
      <c r="F105" s="115">
        <v>194.85000000000005</v>
      </c>
      <c r="G105" s="115">
        <v>193.15000000000009</v>
      </c>
      <c r="H105" s="115">
        <v>201.55000000000007</v>
      </c>
      <c r="I105" s="115">
        <v>203.25000000000006</v>
      </c>
      <c r="J105" s="115">
        <v>205.75000000000006</v>
      </c>
      <c r="K105" s="114">
        <v>200.75</v>
      </c>
      <c r="L105" s="114">
        <v>196.55</v>
      </c>
      <c r="M105" s="114">
        <v>75.789460000000005</v>
      </c>
    </row>
    <row r="106" spans="1:13">
      <c r="A106" s="65">
        <v>96</v>
      </c>
      <c r="B106" s="114" t="s">
        <v>2047</v>
      </c>
      <c r="C106" s="117">
        <v>337.7</v>
      </c>
      <c r="D106" s="115">
        <v>339.6</v>
      </c>
      <c r="E106" s="115">
        <v>334.20000000000005</v>
      </c>
      <c r="F106" s="115">
        <v>330.70000000000005</v>
      </c>
      <c r="G106" s="115">
        <v>325.30000000000007</v>
      </c>
      <c r="H106" s="115">
        <v>343.1</v>
      </c>
      <c r="I106" s="115">
        <v>348.5</v>
      </c>
      <c r="J106" s="115">
        <v>352</v>
      </c>
      <c r="K106" s="114">
        <v>345</v>
      </c>
      <c r="L106" s="114">
        <v>336.1</v>
      </c>
      <c r="M106" s="114">
        <v>0.33417999999999998</v>
      </c>
    </row>
    <row r="107" spans="1:13">
      <c r="A107" s="65">
        <v>97</v>
      </c>
      <c r="B107" s="114" t="s">
        <v>621</v>
      </c>
      <c r="C107" s="117">
        <v>48.05</v>
      </c>
      <c r="D107" s="115">
        <v>48.04999999999999</v>
      </c>
      <c r="E107" s="115">
        <v>48.049999999999983</v>
      </c>
      <c r="F107" s="115">
        <v>48.04999999999999</v>
      </c>
      <c r="G107" s="115">
        <v>48.049999999999983</v>
      </c>
      <c r="H107" s="115">
        <v>48.049999999999983</v>
      </c>
      <c r="I107" s="115">
        <v>48.05</v>
      </c>
      <c r="J107" s="115">
        <v>48.049999999999983</v>
      </c>
      <c r="K107" s="114">
        <v>48.05</v>
      </c>
      <c r="L107" s="114">
        <v>48.05</v>
      </c>
      <c r="M107" s="114">
        <v>1.7995399999999999</v>
      </c>
    </row>
    <row r="108" spans="1:13">
      <c r="A108" s="65">
        <v>98</v>
      </c>
      <c r="B108" s="114" t="s">
        <v>57</v>
      </c>
      <c r="C108" s="117">
        <v>1503.95</v>
      </c>
      <c r="D108" s="115">
        <v>1516</v>
      </c>
      <c r="E108" s="115">
        <v>1480</v>
      </c>
      <c r="F108" s="115">
        <v>1456.05</v>
      </c>
      <c r="G108" s="115">
        <v>1420.05</v>
      </c>
      <c r="H108" s="115">
        <v>1539.95</v>
      </c>
      <c r="I108" s="115">
        <v>1575.95</v>
      </c>
      <c r="J108" s="115">
        <v>1599.9</v>
      </c>
      <c r="K108" s="114">
        <v>1552</v>
      </c>
      <c r="L108" s="114">
        <v>1492.05</v>
      </c>
      <c r="M108" s="114">
        <v>8.0947300000000002</v>
      </c>
    </row>
    <row r="109" spans="1:13">
      <c r="A109" s="65">
        <v>99</v>
      </c>
      <c r="B109" s="113" t="s">
        <v>192</v>
      </c>
      <c r="C109" s="117">
        <v>604.75</v>
      </c>
      <c r="D109" s="115">
        <v>602.48333333333335</v>
      </c>
      <c r="E109" s="115">
        <v>593.26666666666665</v>
      </c>
      <c r="F109" s="115">
        <v>581.7833333333333</v>
      </c>
      <c r="G109" s="115">
        <v>572.56666666666661</v>
      </c>
      <c r="H109" s="115">
        <v>613.9666666666667</v>
      </c>
      <c r="I109" s="115">
        <v>623.18333333333339</v>
      </c>
      <c r="J109" s="115">
        <v>634.66666666666674</v>
      </c>
      <c r="K109" s="114">
        <v>611.70000000000005</v>
      </c>
      <c r="L109" s="114">
        <v>591</v>
      </c>
      <c r="M109" s="114">
        <v>29.033169999999998</v>
      </c>
    </row>
    <row r="110" spans="1:13">
      <c r="A110" s="65">
        <v>100</v>
      </c>
      <c r="B110" s="114" t="s">
        <v>624</v>
      </c>
      <c r="C110" s="117">
        <v>415.4</v>
      </c>
      <c r="D110" s="115">
        <v>412.09999999999997</v>
      </c>
      <c r="E110" s="115">
        <v>403.29999999999995</v>
      </c>
      <c r="F110" s="115">
        <v>391.2</v>
      </c>
      <c r="G110" s="115">
        <v>382.4</v>
      </c>
      <c r="H110" s="115">
        <v>424.19999999999993</v>
      </c>
      <c r="I110" s="115">
        <v>433</v>
      </c>
      <c r="J110" s="115">
        <v>445.09999999999991</v>
      </c>
      <c r="K110" s="114">
        <v>420.9</v>
      </c>
      <c r="L110" s="114">
        <v>400</v>
      </c>
      <c r="M110" s="114">
        <v>2.1110000000000002</v>
      </c>
    </row>
    <row r="111" spans="1:13">
      <c r="A111" s="65">
        <v>101</v>
      </c>
      <c r="B111" s="114" t="s">
        <v>626</v>
      </c>
      <c r="C111" s="117">
        <v>15.1</v>
      </c>
      <c r="D111" s="115">
        <v>15.166666666666666</v>
      </c>
      <c r="E111" s="115">
        <v>14.833333333333332</v>
      </c>
      <c r="F111" s="115">
        <v>14.566666666666666</v>
      </c>
      <c r="G111" s="115">
        <v>14.233333333333333</v>
      </c>
      <c r="H111" s="115">
        <v>15.433333333333332</v>
      </c>
      <c r="I111" s="115">
        <v>15.766666666666664</v>
      </c>
      <c r="J111" s="115">
        <v>16.033333333333331</v>
      </c>
      <c r="K111" s="114">
        <v>15.5</v>
      </c>
      <c r="L111" s="114">
        <v>14.9</v>
      </c>
      <c r="M111" s="114">
        <v>2.7596500000000002</v>
      </c>
    </row>
    <row r="112" spans="1:13">
      <c r="A112" s="65">
        <v>102</v>
      </c>
      <c r="B112" s="114" t="s">
        <v>630</v>
      </c>
      <c r="C112" s="117">
        <v>3.8</v>
      </c>
      <c r="D112" s="115">
        <v>3.9333333333333336</v>
      </c>
      <c r="E112" s="115">
        <v>3.666666666666667</v>
      </c>
      <c r="F112" s="115">
        <v>3.5333333333333332</v>
      </c>
      <c r="G112" s="115">
        <v>3.2666666666666666</v>
      </c>
      <c r="H112" s="115">
        <v>4.0666666666666673</v>
      </c>
      <c r="I112" s="115">
        <v>4.333333333333333</v>
      </c>
      <c r="J112" s="115">
        <v>4.4666666666666677</v>
      </c>
      <c r="K112" s="114">
        <v>4.2</v>
      </c>
      <c r="L112" s="114">
        <v>3.8</v>
      </c>
      <c r="M112" s="114">
        <v>29.358180000000001</v>
      </c>
    </row>
    <row r="113" spans="1:13">
      <c r="A113" s="65">
        <v>103</v>
      </c>
      <c r="B113" s="114" t="s">
        <v>2618</v>
      </c>
      <c r="C113" s="117">
        <v>657.1</v>
      </c>
      <c r="D113" s="115">
        <v>651.46666666666658</v>
      </c>
      <c r="E113" s="115">
        <v>640.93333333333317</v>
      </c>
      <c r="F113" s="115">
        <v>624.76666666666654</v>
      </c>
      <c r="G113" s="115">
        <v>614.23333333333312</v>
      </c>
      <c r="H113" s="115">
        <v>667.63333333333321</v>
      </c>
      <c r="I113" s="115">
        <v>678.16666666666674</v>
      </c>
      <c r="J113" s="115">
        <v>694.33333333333326</v>
      </c>
      <c r="K113" s="114">
        <v>662</v>
      </c>
      <c r="L113" s="114">
        <v>635.29999999999995</v>
      </c>
      <c r="M113" s="114">
        <v>0.62082999999999999</v>
      </c>
    </row>
    <row r="114" spans="1:13">
      <c r="A114" s="65">
        <v>104</v>
      </c>
      <c r="B114" s="114" t="s">
        <v>636</v>
      </c>
      <c r="C114" s="117">
        <v>250.3</v>
      </c>
      <c r="D114" s="115">
        <v>251.03333333333333</v>
      </c>
      <c r="E114" s="115">
        <v>243.26666666666665</v>
      </c>
      <c r="F114" s="115">
        <v>236.23333333333332</v>
      </c>
      <c r="G114" s="115">
        <v>228.46666666666664</v>
      </c>
      <c r="H114" s="115">
        <v>258.06666666666666</v>
      </c>
      <c r="I114" s="115">
        <v>265.83333333333337</v>
      </c>
      <c r="J114" s="115">
        <v>272.86666666666667</v>
      </c>
      <c r="K114" s="114">
        <v>258.8</v>
      </c>
      <c r="L114" s="114">
        <v>244</v>
      </c>
      <c r="M114" s="114">
        <v>14.9551</v>
      </c>
    </row>
    <row r="115" spans="1:13">
      <c r="A115" s="65">
        <v>105</v>
      </c>
      <c r="B115" s="114" t="s">
        <v>338</v>
      </c>
      <c r="C115" s="117">
        <v>572.79999999999995</v>
      </c>
      <c r="D115" s="115">
        <v>573.43333333333339</v>
      </c>
      <c r="E115" s="115">
        <v>566.76666666666677</v>
      </c>
      <c r="F115" s="115">
        <v>560.73333333333335</v>
      </c>
      <c r="G115" s="115">
        <v>554.06666666666672</v>
      </c>
      <c r="H115" s="115">
        <v>579.46666666666681</v>
      </c>
      <c r="I115" s="115">
        <v>586.13333333333333</v>
      </c>
      <c r="J115" s="115">
        <v>592.16666666666686</v>
      </c>
      <c r="K115" s="114">
        <v>580.1</v>
      </c>
      <c r="L115" s="114">
        <v>567.4</v>
      </c>
      <c r="M115" s="114">
        <v>3.7031700000000001</v>
      </c>
    </row>
    <row r="116" spans="1:13">
      <c r="A116" s="65">
        <v>106</v>
      </c>
      <c r="B116" s="114" t="s">
        <v>644</v>
      </c>
      <c r="C116" s="117">
        <v>465.35</v>
      </c>
      <c r="D116" s="115">
        <v>460.45</v>
      </c>
      <c r="E116" s="115">
        <v>451.9</v>
      </c>
      <c r="F116" s="115">
        <v>438.45</v>
      </c>
      <c r="G116" s="115">
        <v>429.9</v>
      </c>
      <c r="H116" s="115">
        <v>473.9</v>
      </c>
      <c r="I116" s="115">
        <v>482.45000000000005</v>
      </c>
      <c r="J116" s="115">
        <v>495.9</v>
      </c>
      <c r="K116" s="114">
        <v>469</v>
      </c>
      <c r="L116" s="114">
        <v>447</v>
      </c>
      <c r="M116" s="114">
        <v>4.4702700000000002</v>
      </c>
    </row>
    <row r="117" spans="1:13">
      <c r="A117" s="65">
        <v>107</v>
      </c>
      <c r="B117" s="114" t="s">
        <v>652</v>
      </c>
      <c r="C117" s="117">
        <v>144</v>
      </c>
      <c r="D117" s="115">
        <v>143.88333333333333</v>
      </c>
      <c r="E117" s="115">
        <v>141.06666666666666</v>
      </c>
      <c r="F117" s="115">
        <v>138.13333333333333</v>
      </c>
      <c r="G117" s="115">
        <v>135.31666666666666</v>
      </c>
      <c r="H117" s="115">
        <v>146.81666666666666</v>
      </c>
      <c r="I117" s="115">
        <v>149.63333333333333</v>
      </c>
      <c r="J117" s="115">
        <v>152.56666666666666</v>
      </c>
      <c r="K117" s="114">
        <v>146.69999999999999</v>
      </c>
      <c r="L117" s="114">
        <v>140.94999999999999</v>
      </c>
      <c r="M117" s="114">
        <v>0.12166</v>
      </c>
    </row>
    <row r="118" spans="1:13">
      <c r="A118" s="65">
        <v>108</v>
      </c>
      <c r="B118" s="114" t="s">
        <v>358</v>
      </c>
      <c r="C118" s="117">
        <v>195.3</v>
      </c>
      <c r="D118" s="115">
        <v>197.06666666666669</v>
      </c>
      <c r="E118" s="115">
        <v>191.73333333333338</v>
      </c>
      <c r="F118" s="115">
        <v>188.16666666666669</v>
      </c>
      <c r="G118" s="115">
        <v>182.83333333333337</v>
      </c>
      <c r="H118" s="115">
        <v>200.63333333333338</v>
      </c>
      <c r="I118" s="115">
        <v>205.9666666666667</v>
      </c>
      <c r="J118" s="115">
        <v>209.53333333333339</v>
      </c>
      <c r="K118" s="114">
        <v>202.4</v>
      </c>
      <c r="L118" s="114">
        <v>193.5</v>
      </c>
      <c r="M118" s="114">
        <v>6.2814100000000002</v>
      </c>
    </row>
    <row r="119" spans="1:13">
      <c r="A119" s="65">
        <v>109</v>
      </c>
      <c r="B119" s="114" t="s">
        <v>657</v>
      </c>
      <c r="C119" s="117">
        <v>404.45</v>
      </c>
      <c r="D119" s="115">
        <v>408.2</v>
      </c>
      <c r="E119" s="115">
        <v>397.7</v>
      </c>
      <c r="F119" s="115">
        <v>390.95</v>
      </c>
      <c r="G119" s="115">
        <v>380.45</v>
      </c>
      <c r="H119" s="115">
        <v>414.95</v>
      </c>
      <c r="I119" s="115">
        <v>425.45</v>
      </c>
      <c r="J119" s="115">
        <v>432.2</v>
      </c>
      <c r="K119" s="114">
        <v>418.7</v>
      </c>
      <c r="L119" s="114">
        <v>401.45</v>
      </c>
      <c r="M119" s="114">
        <v>1.07012</v>
      </c>
    </row>
    <row r="120" spans="1:13">
      <c r="A120" s="65">
        <v>110</v>
      </c>
      <c r="B120" s="114" t="s">
        <v>61</v>
      </c>
      <c r="C120" s="117">
        <v>155.6</v>
      </c>
      <c r="D120" s="115">
        <v>155.33333333333334</v>
      </c>
      <c r="E120" s="115">
        <v>151.66666666666669</v>
      </c>
      <c r="F120" s="115">
        <v>147.73333333333335</v>
      </c>
      <c r="G120" s="115">
        <v>144.06666666666669</v>
      </c>
      <c r="H120" s="115">
        <v>159.26666666666668</v>
      </c>
      <c r="I120" s="115">
        <v>162.93333333333337</v>
      </c>
      <c r="J120" s="115">
        <v>166.86666666666667</v>
      </c>
      <c r="K120" s="114">
        <v>159</v>
      </c>
      <c r="L120" s="114">
        <v>151.4</v>
      </c>
      <c r="M120" s="114">
        <v>105.46288</v>
      </c>
    </row>
    <row r="121" spans="1:13">
      <c r="A121" s="65">
        <v>111</v>
      </c>
      <c r="B121" s="114" t="s">
        <v>58</v>
      </c>
      <c r="C121" s="117">
        <v>447.25</v>
      </c>
      <c r="D121" s="115">
        <v>446.18333333333334</v>
      </c>
      <c r="E121" s="115">
        <v>443.11666666666667</v>
      </c>
      <c r="F121" s="115">
        <v>438.98333333333335</v>
      </c>
      <c r="G121" s="115">
        <v>435.91666666666669</v>
      </c>
      <c r="H121" s="115">
        <v>450.31666666666666</v>
      </c>
      <c r="I121" s="115">
        <v>453.38333333333338</v>
      </c>
      <c r="J121" s="115">
        <v>457.51666666666665</v>
      </c>
      <c r="K121" s="114">
        <v>449.25</v>
      </c>
      <c r="L121" s="114">
        <v>442.05</v>
      </c>
      <c r="M121" s="114">
        <v>11.30716</v>
      </c>
    </row>
    <row r="122" spans="1:13">
      <c r="A122" s="65">
        <v>112</v>
      </c>
      <c r="B122" s="114" t="s">
        <v>660</v>
      </c>
      <c r="C122" s="117">
        <v>97.7</v>
      </c>
      <c r="D122" s="115">
        <v>99.533333333333346</v>
      </c>
      <c r="E122" s="115">
        <v>94.766666666666694</v>
      </c>
      <c r="F122" s="115">
        <v>91.833333333333343</v>
      </c>
      <c r="G122" s="115">
        <v>87.066666666666691</v>
      </c>
      <c r="H122" s="115">
        <v>102.4666666666667</v>
      </c>
      <c r="I122" s="115">
        <v>107.23333333333335</v>
      </c>
      <c r="J122" s="115">
        <v>110.1666666666667</v>
      </c>
      <c r="K122" s="114">
        <v>104.3</v>
      </c>
      <c r="L122" s="114">
        <v>96.6</v>
      </c>
      <c r="M122" s="114">
        <v>2.2621000000000002</v>
      </c>
    </row>
    <row r="123" spans="1:13">
      <c r="A123" s="65">
        <v>113</v>
      </c>
      <c r="B123" s="114" t="s">
        <v>662</v>
      </c>
      <c r="C123" s="117">
        <v>298.85000000000002</v>
      </c>
      <c r="D123" s="115">
        <v>301.96666666666664</v>
      </c>
      <c r="E123" s="115">
        <v>294.2833333333333</v>
      </c>
      <c r="F123" s="115">
        <v>289.71666666666664</v>
      </c>
      <c r="G123" s="115">
        <v>282.0333333333333</v>
      </c>
      <c r="H123" s="115">
        <v>306.5333333333333</v>
      </c>
      <c r="I123" s="115">
        <v>314.21666666666658</v>
      </c>
      <c r="J123" s="115">
        <v>318.7833333333333</v>
      </c>
      <c r="K123" s="114">
        <v>309.64999999999998</v>
      </c>
      <c r="L123" s="114">
        <v>297.39999999999998</v>
      </c>
      <c r="M123" s="114">
        <v>1.2916000000000001</v>
      </c>
    </row>
    <row r="124" spans="1:13">
      <c r="A124" s="65">
        <v>114</v>
      </c>
      <c r="B124" s="114" t="s">
        <v>664</v>
      </c>
      <c r="C124" s="117">
        <v>168.9</v>
      </c>
      <c r="D124" s="115">
        <v>173.29999999999998</v>
      </c>
      <c r="E124" s="115">
        <v>163.59999999999997</v>
      </c>
      <c r="F124" s="115">
        <v>158.29999999999998</v>
      </c>
      <c r="G124" s="115">
        <v>148.59999999999997</v>
      </c>
      <c r="H124" s="115">
        <v>178.59999999999997</v>
      </c>
      <c r="I124" s="115">
        <v>188.29999999999995</v>
      </c>
      <c r="J124" s="115">
        <v>193.59999999999997</v>
      </c>
      <c r="K124" s="114">
        <v>183</v>
      </c>
      <c r="L124" s="114">
        <v>168</v>
      </c>
      <c r="M124" s="114">
        <v>8.8277000000000001</v>
      </c>
    </row>
    <row r="125" spans="1:13">
      <c r="A125" s="65">
        <v>115</v>
      </c>
      <c r="B125" s="114" t="s">
        <v>229</v>
      </c>
      <c r="C125" s="117">
        <v>38.75</v>
      </c>
      <c r="D125" s="115">
        <v>40.31666666666667</v>
      </c>
      <c r="E125" s="115">
        <v>36.933333333333337</v>
      </c>
      <c r="F125" s="115">
        <v>35.116666666666667</v>
      </c>
      <c r="G125" s="115">
        <v>31.733333333333334</v>
      </c>
      <c r="H125" s="115">
        <v>42.13333333333334</v>
      </c>
      <c r="I125" s="115">
        <v>45.51666666666668</v>
      </c>
      <c r="J125" s="115">
        <v>47.333333333333343</v>
      </c>
      <c r="K125" s="114">
        <v>43.7</v>
      </c>
      <c r="L125" s="114">
        <v>38.5</v>
      </c>
      <c r="M125" s="114">
        <v>131.3657</v>
      </c>
    </row>
    <row r="126" spans="1:13">
      <c r="A126" s="65">
        <v>116</v>
      </c>
      <c r="B126" s="114" t="s">
        <v>1807</v>
      </c>
      <c r="C126" s="117">
        <v>416.3</v>
      </c>
      <c r="D126" s="115">
        <v>418.76666666666665</v>
      </c>
      <c r="E126" s="115">
        <v>397.5333333333333</v>
      </c>
      <c r="F126" s="115">
        <v>378.76666666666665</v>
      </c>
      <c r="G126" s="115">
        <v>357.5333333333333</v>
      </c>
      <c r="H126" s="115">
        <v>437.5333333333333</v>
      </c>
      <c r="I126" s="115">
        <v>458.76666666666665</v>
      </c>
      <c r="J126" s="115">
        <v>477.5333333333333</v>
      </c>
      <c r="K126" s="114">
        <v>440</v>
      </c>
      <c r="L126" s="114">
        <v>400</v>
      </c>
      <c r="M126" s="114">
        <v>3.25108</v>
      </c>
    </row>
    <row r="127" spans="1:13">
      <c r="A127" s="65">
        <v>117</v>
      </c>
      <c r="B127" s="114" t="s">
        <v>59</v>
      </c>
      <c r="C127" s="117">
        <v>18.149999999999999</v>
      </c>
      <c r="D127" s="115">
        <v>18.483333333333334</v>
      </c>
      <c r="E127" s="115">
        <v>17.416666666666668</v>
      </c>
      <c r="F127" s="115">
        <v>16.683333333333334</v>
      </c>
      <c r="G127" s="115">
        <v>15.616666666666667</v>
      </c>
      <c r="H127" s="115">
        <v>19.216666666666669</v>
      </c>
      <c r="I127" s="115">
        <v>20.283333333333331</v>
      </c>
      <c r="J127" s="115">
        <v>21.016666666666669</v>
      </c>
      <c r="K127" s="114">
        <v>19.55</v>
      </c>
      <c r="L127" s="114">
        <v>17.75</v>
      </c>
      <c r="M127" s="114">
        <v>325.58607999999998</v>
      </c>
    </row>
    <row r="128" spans="1:13">
      <c r="A128" s="65">
        <v>118</v>
      </c>
      <c r="B128" s="114" t="s">
        <v>2127</v>
      </c>
      <c r="C128" s="117">
        <v>166.25</v>
      </c>
      <c r="D128" s="115">
        <v>168.38333333333333</v>
      </c>
      <c r="E128" s="115">
        <v>163.06666666666666</v>
      </c>
      <c r="F128" s="115">
        <v>159.88333333333333</v>
      </c>
      <c r="G128" s="115">
        <v>154.56666666666666</v>
      </c>
      <c r="H128" s="115">
        <v>171.56666666666666</v>
      </c>
      <c r="I128" s="115">
        <v>176.88333333333333</v>
      </c>
      <c r="J128" s="115">
        <v>180.06666666666666</v>
      </c>
      <c r="K128" s="114">
        <v>173.7</v>
      </c>
      <c r="L128" s="114">
        <v>165.2</v>
      </c>
      <c r="M128" s="114">
        <v>1.1324799999999999</v>
      </c>
    </row>
    <row r="129" spans="1:13">
      <c r="A129" s="65">
        <v>119</v>
      </c>
      <c r="B129" s="114" t="s">
        <v>60</v>
      </c>
      <c r="C129" s="117">
        <v>1665.5</v>
      </c>
      <c r="D129" s="115">
        <v>1662.7833333333335</v>
      </c>
      <c r="E129" s="115">
        <v>1653.666666666667</v>
      </c>
      <c r="F129" s="115">
        <v>1641.8333333333335</v>
      </c>
      <c r="G129" s="115">
        <v>1632.7166666666669</v>
      </c>
      <c r="H129" s="115">
        <v>1674.616666666667</v>
      </c>
      <c r="I129" s="115">
        <v>1683.7333333333333</v>
      </c>
      <c r="J129" s="115">
        <v>1695.5666666666671</v>
      </c>
      <c r="K129" s="114">
        <v>1671.9</v>
      </c>
      <c r="L129" s="114">
        <v>1650.95</v>
      </c>
      <c r="M129" s="114">
        <v>2.6957300000000002</v>
      </c>
    </row>
    <row r="130" spans="1:13">
      <c r="A130" s="65">
        <v>120</v>
      </c>
      <c r="B130" s="114" t="s">
        <v>2107</v>
      </c>
      <c r="C130" s="117">
        <v>2904.05</v>
      </c>
      <c r="D130" s="115">
        <v>2866.7333333333336</v>
      </c>
      <c r="E130" s="115">
        <v>2792.3166666666671</v>
      </c>
      <c r="F130" s="115">
        <v>2680.5833333333335</v>
      </c>
      <c r="G130" s="115">
        <v>2606.166666666667</v>
      </c>
      <c r="H130" s="115">
        <v>2978.4666666666672</v>
      </c>
      <c r="I130" s="115">
        <v>3052.8833333333332</v>
      </c>
      <c r="J130" s="115">
        <v>3164.6166666666672</v>
      </c>
      <c r="K130" s="114">
        <v>2941.15</v>
      </c>
      <c r="L130" s="114">
        <v>2755</v>
      </c>
      <c r="M130" s="114">
        <v>0.30773</v>
      </c>
    </row>
    <row r="131" spans="1:13">
      <c r="A131" s="65">
        <v>121</v>
      </c>
      <c r="B131" s="114" t="s">
        <v>1037</v>
      </c>
      <c r="C131" s="117">
        <v>1392.75</v>
      </c>
      <c r="D131" s="115">
        <v>1391.9166666666667</v>
      </c>
      <c r="E131" s="115">
        <v>1380.8333333333335</v>
      </c>
      <c r="F131" s="115">
        <v>1368.9166666666667</v>
      </c>
      <c r="G131" s="115">
        <v>1357.8333333333335</v>
      </c>
      <c r="H131" s="115">
        <v>1403.8333333333335</v>
      </c>
      <c r="I131" s="115">
        <v>1414.916666666667</v>
      </c>
      <c r="J131" s="115">
        <v>1426.8333333333335</v>
      </c>
      <c r="K131" s="114">
        <v>1403</v>
      </c>
      <c r="L131" s="114">
        <v>1380</v>
      </c>
      <c r="M131" s="114">
        <v>0.49096000000000001</v>
      </c>
    </row>
    <row r="132" spans="1:13">
      <c r="A132" s="65">
        <v>122</v>
      </c>
      <c r="B132" s="114" t="s">
        <v>62</v>
      </c>
      <c r="C132" s="117">
        <v>2702.25</v>
      </c>
      <c r="D132" s="115">
        <v>2711.7333333333336</v>
      </c>
      <c r="E132" s="115">
        <v>2680.916666666667</v>
      </c>
      <c r="F132" s="115">
        <v>2659.5833333333335</v>
      </c>
      <c r="G132" s="115">
        <v>2628.7666666666669</v>
      </c>
      <c r="H132" s="115">
        <v>2733.0666666666671</v>
      </c>
      <c r="I132" s="115">
        <v>2763.8833333333337</v>
      </c>
      <c r="J132" s="115">
        <v>2785.2166666666672</v>
      </c>
      <c r="K132" s="114">
        <v>2742.55</v>
      </c>
      <c r="L132" s="114">
        <v>2690.4</v>
      </c>
      <c r="M132" s="114">
        <v>5.4980599999999997</v>
      </c>
    </row>
    <row r="133" spans="1:13">
      <c r="A133" s="65">
        <v>123</v>
      </c>
      <c r="B133" s="114" t="s">
        <v>689</v>
      </c>
      <c r="C133" s="117">
        <v>164.75</v>
      </c>
      <c r="D133" s="115">
        <v>165.06666666666666</v>
      </c>
      <c r="E133" s="115">
        <v>162.18333333333334</v>
      </c>
      <c r="F133" s="115">
        <v>159.61666666666667</v>
      </c>
      <c r="G133" s="115">
        <v>156.73333333333335</v>
      </c>
      <c r="H133" s="115">
        <v>167.63333333333333</v>
      </c>
      <c r="I133" s="115">
        <v>170.51666666666665</v>
      </c>
      <c r="J133" s="115">
        <v>173.08333333333331</v>
      </c>
      <c r="K133" s="114">
        <v>167.95</v>
      </c>
      <c r="L133" s="114">
        <v>162.5</v>
      </c>
      <c r="M133" s="114">
        <v>0.83626</v>
      </c>
    </row>
    <row r="134" spans="1:13">
      <c r="A134" s="65">
        <v>124</v>
      </c>
      <c r="B134" s="114" t="s">
        <v>690</v>
      </c>
      <c r="C134" s="117">
        <v>182.85</v>
      </c>
      <c r="D134" s="115">
        <v>181.6</v>
      </c>
      <c r="E134" s="115">
        <v>175.29999999999998</v>
      </c>
      <c r="F134" s="115">
        <v>167.75</v>
      </c>
      <c r="G134" s="115">
        <v>161.44999999999999</v>
      </c>
      <c r="H134" s="115">
        <v>189.14999999999998</v>
      </c>
      <c r="I134" s="115">
        <v>195.45</v>
      </c>
      <c r="J134" s="115">
        <v>202.99999999999997</v>
      </c>
      <c r="K134" s="114">
        <v>187.9</v>
      </c>
      <c r="L134" s="114">
        <v>174.05</v>
      </c>
      <c r="M134" s="114">
        <v>2.11145</v>
      </c>
    </row>
    <row r="135" spans="1:13">
      <c r="A135" s="65">
        <v>125</v>
      </c>
      <c r="B135" s="114" t="s">
        <v>688</v>
      </c>
      <c r="C135" s="117">
        <v>94.9</v>
      </c>
      <c r="D135" s="115">
        <v>98.283333333333346</v>
      </c>
      <c r="E135" s="115">
        <v>90.816666666666691</v>
      </c>
      <c r="F135" s="115">
        <v>86.733333333333348</v>
      </c>
      <c r="G135" s="115">
        <v>79.266666666666694</v>
      </c>
      <c r="H135" s="115">
        <v>102.36666666666669</v>
      </c>
      <c r="I135" s="115">
        <v>109.83333333333336</v>
      </c>
      <c r="J135" s="115">
        <v>113.91666666666669</v>
      </c>
      <c r="K135" s="114">
        <v>105.75</v>
      </c>
      <c r="L135" s="114">
        <v>94.2</v>
      </c>
      <c r="M135" s="114">
        <v>56.338349999999998</v>
      </c>
    </row>
    <row r="136" spans="1:13">
      <c r="A136" s="65">
        <v>126</v>
      </c>
      <c r="B136" s="114" t="s">
        <v>63</v>
      </c>
      <c r="C136" s="117">
        <v>17765.2</v>
      </c>
      <c r="D136" s="115">
        <v>17710.55</v>
      </c>
      <c r="E136" s="115">
        <v>17421.099999999999</v>
      </c>
      <c r="F136" s="115">
        <v>17077</v>
      </c>
      <c r="G136" s="115">
        <v>16787.55</v>
      </c>
      <c r="H136" s="115">
        <v>18054.649999999998</v>
      </c>
      <c r="I136" s="115">
        <v>18344.100000000002</v>
      </c>
      <c r="J136" s="115">
        <v>18688.199999999997</v>
      </c>
      <c r="K136" s="114">
        <v>18000</v>
      </c>
      <c r="L136" s="114">
        <v>17366.45</v>
      </c>
      <c r="M136" s="114">
        <v>1.4995700000000001</v>
      </c>
    </row>
    <row r="137" spans="1:13">
      <c r="A137" s="65">
        <v>127</v>
      </c>
      <c r="B137" s="114" t="s">
        <v>693</v>
      </c>
      <c r="C137" s="117">
        <v>303.5</v>
      </c>
      <c r="D137" s="115">
        <v>302.5</v>
      </c>
      <c r="E137" s="115">
        <v>300</v>
      </c>
      <c r="F137" s="115">
        <v>296.5</v>
      </c>
      <c r="G137" s="115">
        <v>294</v>
      </c>
      <c r="H137" s="115">
        <v>306</v>
      </c>
      <c r="I137" s="115">
        <v>308.5</v>
      </c>
      <c r="J137" s="115">
        <v>312</v>
      </c>
      <c r="K137" s="114">
        <v>305</v>
      </c>
      <c r="L137" s="114">
        <v>299</v>
      </c>
      <c r="M137" s="114">
        <v>0.40559000000000001</v>
      </c>
    </row>
    <row r="138" spans="1:13">
      <c r="A138" s="65">
        <v>128</v>
      </c>
      <c r="B138" s="114" t="s">
        <v>193</v>
      </c>
      <c r="C138" s="117">
        <v>318.60000000000002</v>
      </c>
      <c r="D138" s="115">
        <v>318.90000000000003</v>
      </c>
      <c r="E138" s="115">
        <v>315.70000000000005</v>
      </c>
      <c r="F138" s="115">
        <v>312.8</v>
      </c>
      <c r="G138" s="115">
        <v>309.60000000000002</v>
      </c>
      <c r="H138" s="115">
        <v>321.80000000000007</v>
      </c>
      <c r="I138" s="115">
        <v>325</v>
      </c>
      <c r="J138" s="115">
        <v>327.90000000000009</v>
      </c>
      <c r="K138" s="114">
        <v>322.10000000000002</v>
      </c>
      <c r="L138" s="114">
        <v>316</v>
      </c>
      <c r="M138" s="114">
        <v>2.4847999999999999</v>
      </c>
    </row>
    <row r="139" spans="1:13">
      <c r="A139" s="65">
        <v>129</v>
      </c>
      <c r="B139" s="114" t="s">
        <v>1852</v>
      </c>
      <c r="C139" s="117">
        <v>1012.25</v>
      </c>
      <c r="D139" s="115">
        <v>1008.75</v>
      </c>
      <c r="E139" s="115">
        <v>988.5</v>
      </c>
      <c r="F139" s="115">
        <v>964.75</v>
      </c>
      <c r="G139" s="115">
        <v>944.5</v>
      </c>
      <c r="H139" s="115">
        <v>1032.5</v>
      </c>
      <c r="I139" s="115">
        <v>1052.75</v>
      </c>
      <c r="J139" s="115">
        <v>1076.5</v>
      </c>
      <c r="K139" s="114">
        <v>1029</v>
      </c>
      <c r="L139" s="114">
        <v>985</v>
      </c>
      <c r="M139" s="114">
        <v>0.15512999999999999</v>
      </c>
    </row>
    <row r="140" spans="1:13">
      <c r="A140" s="65">
        <v>130</v>
      </c>
      <c r="B140" s="114" t="s">
        <v>64</v>
      </c>
      <c r="C140" s="117">
        <v>117.35</v>
      </c>
      <c r="D140" s="115">
        <v>118.10000000000001</v>
      </c>
      <c r="E140" s="115">
        <v>115.75000000000001</v>
      </c>
      <c r="F140" s="115">
        <v>114.15</v>
      </c>
      <c r="G140" s="115">
        <v>111.80000000000001</v>
      </c>
      <c r="H140" s="115">
        <v>119.70000000000002</v>
      </c>
      <c r="I140" s="115">
        <v>122.05000000000001</v>
      </c>
      <c r="J140" s="115">
        <v>123.65000000000002</v>
      </c>
      <c r="K140" s="114">
        <v>120.45</v>
      </c>
      <c r="L140" s="114">
        <v>116.5</v>
      </c>
      <c r="M140" s="114">
        <v>17.05753</v>
      </c>
    </row>
    <row r="141" spans="1:13">
      <c r="A141" s="65">
        <v>131</v>
      </c>
      <c r="B141" s="114" t="s">
        <v>703</v>
      </c>
      <c r="C141" s="117">
        <v>103.8</v>
      </c>
      <c r="D141" s="115">
        <v>104.13333333333333</v>
      </c>
      <c r="E141" s="115">
        <v>102.26666666666665</v>
      </c>
      <c r="F141" s="115">
        <v>100.73333333333332</v>
      </c>
      <c r="G141" s="115">
        <v>98.866666666666646</v>
      </c>
      <c r="H141" s="115">
        <v>105.66666666666666</v>
      </c>
      <c r="I141" s="115">
        <v>107.53333333333333</v>
      </c>
      <c r="J141" s="115">
        <v>109.06666666666666</v>
      </c>
      <c r="K141" s="114">
        <v>106</v>
      </c>
      <c r="L141" s="114">
        <v>102.6</v>
      </c>
      <c r="M141" s="114">
        <v>51.849460000000001</v>
      </c>
    </row>
    <row r="142" spans="1:13">
      <c r="A142" s="65">
        <v>132</v>
      </c>
      <c r="B142" s="114" t="s">
        <v>2015</v>
      </c>
      <c r="C142" s="117">
        <v>451.2</v>
      </c>
      <c r="D142" s="115">
        <v>443.7</v>
      </c>
      <c r="E142" s="115">
        <v>432.5</v>
      </c>
      <c r="F142" s="115">
        <v>413.8</v>
      </c>
      <c r="G142" s="115">
        <v>402.6</v>
      </c>
      <c r="H142" s="115">
        <v>462.4</v>
      </c>
      <c r="I142" s="115">
        <v>473.59999999999991</v>
      </c>
      <c r="J142" s="115">
        <v>492.29999999999995</v>
      </c>
      <c r="K142" s="114">
        <v>454.9</v>
      </c>
      <c r="L142" s="114">
        <v>425</v>
      </c>
      <c r="M142" s="114">
        <v>0.22320000000000001</v>
      </c>
    </row>
    <row r="143" spans="1:13">
      <c r="A143" s="65">
        <v>133</v>
      </c>
      <c r="B143" s="114" t="s">
        <v>709</v>
      </c>
      <c r="C143" s="117">
        <v>580.35</v>
      </c>
      <c r="D143" s="115">
        <v>579.1</v>
      </c>
      <c r="E143" s="115">
        <v>564.40000000000009</v>
      </c>
      <c r="F143" s="115">
        <v>548.45000000000005</v>
      </c>
      <c r="G143" s="115">
        <v>533.75000000000011</v>
      </c>
      <c r="H143" s="115">
        <v>595.05000000000007</v>
      </c>
      <c r="I143" s="115">
        <v>609.75000000000011</v>
      </c>
      <c r="J143" s="115">
        <v>625.70000000000005</v>
      </c>
      <c r="K143" s="114">
        <v>593.79999999999995</v>
      </c>
      <c r="L143" s="114">
        <v>563.15</v>
      </c>
      <c r="M143" s="114">
        <v>33.042259999999999</v>
      </c>
    </row>
    <row r="144" spans="1:13">
      <c r="A144" s="65">
        <v>134</v>
      </c>
      <c r="B144" s="114" t="s">
        <v>713</v>
      </c>
      <c r="C144" s="117">
        <v>118.2</v>
      </c>
      <c r="D144" s="115">
        <v>117.60000000000001</v>
      </c>
      <c r="E144" s="115">
        <v>114.75000000000001</v>
      </c>
      <c r="F144" s="115">
        <v>111.30000000000001</v>
      </c>
      <c r="G144" s="115">
        <v>108.45000000000002</v>
      </c>
      <c r="H144" s="115">
        <v>121.05000000000001</v>
      </c>
      <c r="I144" s="115">
        <v>123.9</v>
      </c>
      <c r="J144" s="115">
        <v>127.35000000000001</v>
      </c>
      <c r="K144" s="114">
        <v>120.45</v>
      </c>
      <c r="L144" s="114">
        <v>114.15</v>
      </c>
      <c r="M144" s="114">
        <v>0.37658000000000003</v>
      </c>
    </row>
    <row r="145" spans="1:13">
      <c r="A145" s="65">
        <v>135</v>
      </c>
      <c r="B145" s="114" t="s">
        <v>65</v>
      </c>
      <c r="C145" s="117">
        <v>195.2</v>
      </c>
      <c r="D145" s="115">
        <v>193.56666666666669</v>
      </c>
      <c r="E145" s="115">
        <v>191.63333333333338</v>
      </c>
      <c r="F145" s="115">
        <v>188.06666666666669</v>
      </c>
      <c r="G145" s="115">
        <v>186.13333333333338</v>
      </c>
      <c r="H145" s="115">
        <v>197.13333333333338</v>
      </c>
      <c r="I145" s="115">
        <v>199.06666666666672</v>
      </c>
      <c r="J145" s="115">
        <v>202.63333333333338</v>
      </c>
      <c r="K145" s="114">
        <v>195.5</v>
      </c>
      <c r="L145" s="114">
        <v>190</v>
      </c>
      <c r="M145" s="114">
        <v>17.143219999999999</v>
      </c>
    </row>
    <row r="146" spans="1:13">
      <c r="A146" s="65">
        <v>136</v>
      </c>
      <c r="B146" s="114" t="s">
        <v>2754</v>
      </c>
      <c r="C146" s="117">
        <v>174.65</v>
      </c>
      <c r="D146" s="115">
        <v>174.88333333333333</v>
      </c>
      <c r="E146" s="115">
        <v>173.76666666666665</v>
      </c>
      <c r="F146" s="115">
        <v>172.88333333333333</v>
      </c>
      <c r="G146" s="115">
        <v>171.76666666666665</v>
      </c>
      <c r="H146" s="115">
        <v>175.76666666666665</v>
      </c>
      <c r="I146" s="115">
        <v>176.88333333333333</v>
      </c>
      <c r="J146" s="115">
        <v>177.76666666666665</v>
      </c>
      <c r="K146" s="114">
        <v>176</v>
      </c>
      <c r="L146" s="114">
        <v>174</v>
      </c>
      <c r="M146" s="114">
        <v>0.22645000000000001</v>
      </c>
    </row>
    <row r="147" spans="1:13">
      <c r="A147" s="65">
        <v>137</v>
      </c>
      <c r="B147" s="114" t="s">
        <v>66</v>
      </c>
      <c r="C147" s="117">
        <v>90.4</v>
      </c>
      <c r="D147" s="115">
        <v>91.216666666666654</v>
      </c>
      <c r="E147" s="115">
        <v>88.433333333333309</v>
      </c>
      <c r="F147" s="115">
        <v>86.466666666666654</v>
      </c>
      <c r="G147" s="115">
        <v>83.683333333333309</v>
      </c>
      <c r="H147" s="115">
        <v>93.183333333333309</v>
      </c>
      <c r="I147" s="115">
        <v>95.96666666666664</v>
      </c>
      <c r="J147" s="115">
        <v>97.933333333333309</v>
      </c>
      <c r="K147" s="114">
        <v>94</v>
      </c>
      <c r="L147" s="114">
        <v>89.25</v>
      </c>
      <c r="M147" s="114">
        <v>176.93994000000001</v>
      </c>
    </row>
    <row r="148" spans="1:13">
      <c r="A148" s="65">
        <v>138</v>
      </c>
      <c r="B148" s="114" t="s">
        <v>2762</v>
      </c>
      <c r="C148" s="117">
        <v>1729.6</v>
      </c>
      <c r="D148" s="115">
        <v>1725.8166666666666</v>
      </c>
      <c r="E148" s="115">
        <v>1703.7833333333333</v>
      </c>
      <c r="F148" s="115">
        <v>1677.9666666666667</v>
      </c>
      <c r="G148" s="115">
        <v>1655.9333333333334</v>
      </c>
      <c r="H148" s="115">
        <v>1751.6333333333332</v>
      </c>
      <c r="I148" s="115">
        <v>1773.6666666666665</v>
      </c>
      <c r="J148" s="115">
        <v>1799.4833333333331</v>
      </c>
      <c r="K148" s="114">
        <v>1747.85</v>
      </c>
      <c r="L148" s="114">
        <v>1700</v>
      </c>
      <c r="M148" s="114">
        <v>5.9950000000000003E-2</v>
      </c>
    </row>
    <row r="149" spans="1:13">
      <c r="A149" s="65">
        <v>139</v>
      </c>
      <c r="B149" s="114" t="s">
        <v>724</v>
      </c>
      <c r="C149" s="117">
        <v>388.3</v>
      </c>
      <c r="D149" s="115">
        <v>387.73333333333335</v>
      </c>
      <c r="E149" s="115">
        <v>377.66666666666669</v>
      </c>
      <c r="F149" s="115">
        <v>367.03333333333336</v>
      </c>
      <c r="G149" s="115">
        <v>356.9666666666667</v>
      </c>
      <c r="H149" s="115">
        <v>398.36666666666667</v>
      </c>
      <c r="I149" s="115">
        <v>408.43333333333328</v>
      </c>
      <c r="J149" s="115">
        <v>419.06666666666666</v>
      </c>
      <c r="K149" s="114">
        <v>397.8</v>
      </c>
      <c r="L149" s="114">
        <v>377.1</v>
      </c>
      <c r="M149" s="114">
        <v>0.74273999999999996</v>
      </c>
    </row>
    <row r="150" spans="1:13">
      <c r="A150" s="65">
        <v>140</v>
      </c>
      <c r="B150" s="114" t="s">
        <v>725</v>
      </c>
      <c r="C150" s="117">
        <v>595.95000000000005</v>
      </c>
      <c r="D150" s="115">
        <v>591</v>
      </c>
      <c r="E150" s="115">
        <v>581</v>
      </c>
      <c r="F150" s="115">
        <v>566.04999999999995</v>
      </c>
      <c r="G150" s="115">
        <v>556.04999999999995</v>
      </c>
      <c r="H150" s="115">
        <v>605.95000000000005</v>
      </c>
      <c r="I150" s="115">
        <v>615.95000000000005</v>
      </c>
      <c r="J150" s="115">
        <v>630.90000000000009</v>
      </c>
      <c r="K150" s="114">
        <v>601</v>
      </c>
      <c r="L150" s="114">
        <v>576.04999999999995</v>
      </c>
      <c r="M150" s="114">
        <v>1.19835</v>
      </c>
    </row>
    <row r="151" spans="1:13">
      <c r="A151" s="65">
        <v>141</v>
      </c>
      <c r="B151" s="114" t="s">
        <v>733</v>
      </c>
      <c r="C151" s="117">
        <v>46.95</v>
      </c>
      <c r="D151" s="115">
        <v>47.016666666666673</v>
      </c>
      <c r="E151" s="115">
        <v>45.883333333333347</v>
      </c>
      <c r="F151" s="115">
        <v>44.816666666666677</v>
      </c>
      <c r="G151" s="115">
        <v>43.683333333333351</v>
      </c>
      <c r="H151" s="115">
        <v>48.083333333333343</v>
      </c>
      <c r="I151" s="115">
        <v>49.216666666666669</v>
      </c>
      <c r="J151" s="115">
        <v>50.283333333333339</v>
      </c>
      <c r="K151" s="114">
        <v>48.15</v>
      </c>
      <c r="L151" s="114">
        <v>45.95</v>
      </c>
      <c r="M151" s="114">
        <v>23.76464</v>
      </c>
    </row>
    <row r="152" spans="1:13">
      <c r="A152" s="65">
        <v>142</v>
      </c>
      <c r="B152" s="114" t="s">
        <v>729</v>
      </c>
      <c r="C152" s="117">
        <v>135.15</v>
      </c>
      <c r="D152" s="115">
        <v>135.70000000000002</v>
      </c>
      <c r="E152" s="115">
        <v>133.70000000000005</v>
      </c>
      <c r="F152" s="115">
        <v>132.25000000000003</v>
      </c>
      <c r="G152" s="115">
        <v>130.25000000000006</v>
      </c>
      <c r="H152" s="115">
        <v>137.15000000000003</v>
      </c>
      <c r="I152" s="115">
        <v>139.14999999999998</v>
      </c>
      <c r="J152" s="115">
        <v>140.60000000000002</v>
      </c>
      <c r="K152" s="114">
        <v>137.69999999999999</v>
      </c>
      <c r="L152" s="114">
        <v>134.25</v>
      </c>
      <c r="M152" s="114">
        <v>8.0288199999999996</v>
      </c>
    </row>
    <row r="153" spans="1:13">
      <c r="A153" s="65">
        <v>143</v>
      </c>
      <c r="B153" s="114" t="s">
        <v>1854</v>
      </c>
      <c r="C153" s="117">
        <v>26.9</v>
      </c>
      <c r="D153" s="115">
        <v>27.333333333333332</v>
      </c>
      <c r="E153" s="115">
        <v>26.266666666666666</v>
      </c>
      <c r="F153" s="115">
        <v>25.633333333333333</v>
      </c>
      <c r="G153" s="115">
        <v>24.566666666666666</v>
      </c>
      <c r="H153" s="115">
        <v>27.966666666666665</v>
      </c>
      <c r="I153" s="115">
        <v>29.033333333333335</v>
      </c>
      <c r="J153" s="115">
        <v>29.666666666666664</v>
      </c>
      <c r="K153" s="114">
        <v>28.4</v>
      </c>
      <c r="L153" s="114">
        <v>26.7</v>
      </c>
      <c r="M153" s="114">
        <v>7.14785</v>
      </c>
    </row>
    <row r="154" spans="1:13">
      <c r="A154" s="65">
        <v>144</v>
      </c>
      <c r="B154" s="114" t="s">
        <v>726</v>
      </c>
      <c r="C154" s="117">
        <v>420.85</v>
      </c>
      <c r="D154" s="115">
        <v>425.61666666666662</v>
      </c>
      <c r="E154" s="115">
        <v>411.23333333333323</v>
      </c>
      <c r="F154" s="115">
        <v>401.61666666666662</v>
      </c>
      <c r="G154" s="115">
        <v>387.23333333333323</v>
      </c>
      <c r="H154" s="115">
        <v>435.23333333333323</v>
      </c>
      <c r="I154" s="115">
        <v>449.61666666666656</v>
      </c>
      <c r="J154" s="115">
        <v>459.23333333333323</v>
      </c>
      <c r="K154" s="114">
        <v>440</v>
      </c>
      <c r="L154" s="114">
        <v>416</v>
      </c>
      <c r="M154" s="114">
        <v>0.15256</v>
      </c>
    </row>
    <row r="155" spans="1:13">
      <c r="A155" s="65">
        <v>145</v>
      </c>
      <c r="B155" s="114" t="s">
        <v>2213</v>
      </c>
      <c r="C155" s="117">
        <v>380.8</v>
      </c>
      <c r="D155" s="115">
        <v>380.66666666666669</v>
      </c>
      <c r="E155" s="115">
        <v>372.13333333333338</v>
      </c>
      <c r="F155" s="115">
        <v>363.4666666666667</v>
      </c>
      <c r="G155" s="115">
        <v>354.93333333333339</v>
      </c>
      <c r="H155" s="115">
        <v>389.33333333333337</v>
      </c>
      <c r="I155" s="115">
        <v>397.86666666666667</v>
      </c>
      <c r="J155" s="115">
        <v>406.53333333333336</v>
      </c>
      <c r="K155" s="114">
        <v>389.2</v>
      </c>
      <c r="L155" s="114">
        <v>372</v>
      </c>
      <c r="M155" s="114">
        <v>3.8930400000000001</v>
      </c>
    </row>
    <row r="156" spans="1:13">
      <c r="A156" s="65">
        <v>146</v>
      </c>
      <c r="B156" s="114" t="s">
        <v>67</v>
      </c>
      <c r="C156" s="117">
        <v>134.5</v>
      </c>
      <c r="D156" s="115">
        <v>134.04999999999998</v>
      </c>
      <c r="E156" s="115">
        <v>132.84999999999997</v>
      </c>
      <c r="F156" s="115">
        <v>131.19999999999999</v>
      </c>
      <c r="G156" s="115">
        <v>129.99999999999997</v>
      </c>
      <c r="H156" s="115">
        <v>135.69999999999996</v>
      </c>
      <c r="I156" s="115">
        <v>136.89999999999995</v>
      </c>
      <c r="J156" s="115">
        <v>138.54999999999995</v>
      </c>
      <c r="K156" s="114">
        <v>135.25</v>
      </c>
      <c r="L156" s="114">
        <v>132.4</v>
      </c>
      <c r="M156" s="114">
        <v>69.291529999999995</v>
      </c>
    </row>
    <row r="157" spans="1:13">
      <c r="A157" s="65">
        <v>147</v>
      </c>
      <c r="B157" s="114" t="s">
        <v>1831</v>
      </c>
      <c r="C157" s="117">
        <v>798.75</v>
      </c>
      <c r="D157" s="115">
        <v>807.58333333333337</v>
      </c>
      <c r="E157" s="115">
        <v>781.2166666666667</v>
      </c>
      <c r="F157" s="115">
        <v>763.68333333333328</v>
      </c>
      <c r="G157" s="115">
        <v>737.31666666666661</v>
      </c>
      <c r="H157" s="115">
        <v>825.11666666666679</v>
      </c>
      <c r="I157" s="115">
        <v>851.48333333333335</v>
      </c>
      <c r="J157" s="115">
        <v>869.01666666666688</v>
      </c>
      <c r="K157" s="114">
        <v>833.95</v>
      </c>
      <c r="L157" s="114">
        <v>790.05</v>
      </c>
      <c r="M157" s="114">
        <v>0.12425</v>
      </c>
    </row>
    <row r="158" spans="1:13">
      <c r="A158" s="65">
        <v>148</v>
      </c>
      <c r="B158" s="114" t="s">
        <v>1832</v>
      </c>
      <c r="C158" s="117">
        <v>190.1</v>
      </c>
      <c r="D158" s="115">
        <v>184.05000000000004</v>
      </c>
      <c r="E158" s="115">
        <v>174.10000000000008</v>
      </c>
      <c r="F158" s="115">
        <v>158.10000000000005</v>
      </c>
      <c r="G158" s="115">
        <v>148.15000000000009</v>
      </c>
      <c r="H158" s="115">
        <v>200.05000000000007</v>
      </c>
      <c r="I158" s="115">
        <v>210.00000000000006</v>
      </c>
      <c r="J158" s="115">
        <v>226.00000000000006</v>
      </c>
      <c r="K158" s="114">
        <v>194</v>
      </c>
      <c r="L158" s="114">
        <v>168.05</v>
      </c>
      <c r="M158" s="114">
        <v>1.2249000000000001</v>
      </c>
    </row>
    <row r="159" spans="1:13">
      <c r="A159" s="65">
        <v>149</v>
      </c>
      <c r="B159" s="114" t="s">
        <v>752</v>
      </c>
      <c r="C159" s="117">
        <v>210.95</v>
      </c>
      <c r="D159" s="115">
        <v>212.91666666666666</v>
      </c>
      <c r="E159" s="115">
        <v>204.08333333333331</v>
      </c>
      <c r="F159" s="115">
        <v>197.21666666666667</v>
      </c>
      <c r="G159" s="115">
        <v>188.38333333333333</v>
      </c>
      <c r="H159" s="115">
        <v>219.7833333333333</v>
      </c>
      <c r="I159" s="115">
        <v>228.61666666666662</v>
      </c>
      <c r="J159" s="115">
        <v>235.48333333333329</v>
      </c>
      <c r="K159" s="114">
        <v>221.75</v>
      </c>
      <c r="L159" s="114">
        <v>206.05</v>
      </c>
      <c r="M159" s="114">
        <v>0.80396999999999996</v>
      </c>
    </row>
    <row r="160" spans="1:13">
      <c r="A160" s="65">
        <v>150</v>
      </c>
      <c r="B160" s="114" t="s">
        <v>69</v>
      </c>
      <c r="C160" s="117">
        <v>17</v>
      </c>
      <c r="D160" s="115">
        <v>16.95</v>
      </c>
      <c r="E160" s="115">
        <v>16.7</v>
      </c>
      <c r="F160" s="115">
        <v>16.399999999999999</v>
      </c>
      <c r="G160" s="115">
        <v>16.149999999999999</v>
      </c>
      <c r="H160" s="115">
        <v>17.25</v>
      </c>
      <c r="I160" s="115">
        <v>17.5</v>
      </c>
      <c r="J160" s="115">
        <v>17.8</v>
      </c>
      <c r="K160" s="114">
        <v>17.2</v>
      </c>
      <c r="L160" s="114">
        <v>16.649999999999999</v>
      </c>
      <c r="M160" s="114">
        <v>199.43176</v>
      </c>
    </row>
    <row r="161" spans="1:13">
      <c r="A161" s="65">
        <v>151</v>
      </c>
      <c r="B161" s="114" t="s">
        <v>2388</v>
      </c>
      <c r="C161" s="117">
        <v>1457.45</v>
      </c>
      <c r="D161" s="115">
        <v>1455.8166666666666</v>
      </c>
      <c r="E161" s="115">
        <v>1416.6333333333332</v>
      </c>
      <c r="F161" s="115">
        <v>1375.8166666666666</v>
      </c>
      <c r="G161" s="115">
        <v>1336.6333333333332</v>
      </c>
      <c r="H161" s="115">
        <v>1496.6333333333332</v>
      </c>
      <c r="I161" s="115">
        <v>1535.8166666666666</v>
      </c>
      <c r="J161" s="115">
        <v>1576.6333333333332</v>
      </c>
      <c r="K161" s="114">
        <v>1495</v>
      </c>
      <c r="L161" s="114">
        <v>1415</v>
      </c>
      <c r="M161" s="114">
        <v>9.7809999999999994E-2</v>
      </c>
    </row>
    <row r="162" spans="1:13">
      <c r="A162" s="65">
        <v>152</v>
      </c>
      <c r="B162" s="114" t="s">
        <v>369</v>
      </c>
      <c r="C162" s="117">
        <v>108.3</v>
      </c>
      <c r="D162" s="115">
        <v>109.03333333333335</v>
      </c>
      <c r="E162" s="115">
        <v>106.76666666666669</v>
      </c>
      <c r="F162" s="115">
        <v>105.23333333333335</v>
      </c>
      <c r="G162" s="115">
        <v>102.9666666666667</v>
      </c>
      <c r="H162" s="115">
        <v>110.56666666666669</v>
      </c>
      <c r="I162" s="115">
        <v>112.83333333333334</v>
      </c>
      <c r="J162" s="115">
        <v>114.36666666666669</v>
      </c>
      <c r="K162" s="114">
        <v>111.3</v>
      </c>
      <c r="L162" s="114">
        <v>107.5</v>
      </c>
      <c r="M162" s="114">
        <v>0.71855999999999998</v>
      </c>
    </row>
    <row r="163" spans="1:13">
      <c r="A163" s="65">
        <v>153</v>
      </c>
      <c r="B163" s="114" t="s">
        <v>2390</v>
      </c>
      <c r="C163" s="117">
        <v>107.9</v>
      </c>
      <c r="D163" s="115">
        <v>109.93333333333334</v>
      </c>
      <c r="E163" s="115">
        <v>101.96666666666667</v>
      </c>
      <c r="F163" s="115">
        <v>96.033333333333331</v>
      </c>
      <c r="G163" s="115">
        <v>88.066666666666663</v>
      </c>
      <c r="H163" s="115">
        <v>115.86666666666667</v>
      </c>
      <c r="I163" s="115">
        <v>123.83333333333334</v>
      </c>
      <c r="J163" s="115">
        <v>129.76666666666668</v>
      </c>
      <c r="K163" s="114">
        <v>117.9</v>
      </c>
      <c r="L163" s="114">
        <v>104</v>
      </c>
      <c r="M163" s="114">
        <v>17.824249999999999</v>
      </c>
    </row>
    <row r="164" spans="1:13">
      <c r="A164" s="65">
        <v>154</v>
      </c>
      <c r="B164" s="114" t="s">
        <v>2149</v>
      </c>
      <c r="C164" s="117">
        <v>219.9</v>
      </c>
      <c r="D164" s="115">
        <v>217.03333333333333</v>
      </c>
      <c r="E164" s="115">
        <v>208.46666666666667</v>
      </c>
      <c r="F164" s="115">
        <v>197.03333333333333</v>
      </c>
      <c r="G164" s="115">
        <v>188.46666666666667</v>
      </c>
      <c r="H164" s="115">
        <v>228.46666666666667</v>
      </c>
      <c r="I164" s="115">
        <v>237.03333333333333</v>
      </c>
      <c r="J164" s="115">
        <v>248.46666666666667</v>
      </c>
      <c r="K164" s="114">
        <v>225.6</v>
      </c>
      <c r="L164" s="114">
        <v>205.6</v>
      </c>
      <c r="M164" s="114">
        <v>2.37798</v>
      </c>
    </row>
    <row r="165" spans="1:13">
      <c r="A165" s="65">
        <v>155</v>
      </c>
      <c r="B165" s="114" t="s">
        <v>756</v>
      </c>
      <c r="C165" s="117">
        <v>7099.3</v>
      </c>
      <c r="D165" s="115">
        <v>7097.75</v>
      </c>
      <c r="E165" s="115">
        <v>7045.5</v>
      </c>
      <c r="F165" s="115">
        <v>6991.7</v>
      </c>
      <c r="G165" s="115">
        <v>6939.45</v>
      </c>
      <c r="H165" s="115">
        <v>7151.55</v>
      </c>
      <c r="I165" s="115">
        <v>7203.8</v>
      </c>
      <c r="J165" s="115">
        <v>7257.6</v>
      </c>
      <c r="K165" s="114">
        <v>7150</v>
      </c>
      <c r="L165" s="114">
        <v>7043.95</v>
      </c>
      <c r="M165" s="114">
        <v>0.12225999999999999</v>
      </c>
    </row>
    <row r="166" spans="1:13">
      <c r="A166" s="65">
        <v>156</v>
      </c>
      <c r="B166" s="114" t="s">
        <v>179</v>
      </c>
      <c r="C166" s="117">
        <v>8528.9</v>
      </c>
      <c r="D166" s="115">
        <v>8560.75</v>
      </c>
      <c r="E166" s="115">
        <v>8470.15</v>
      </c>
      <c r="F166" s="115">
        <v>8411.4</v>
      </c>
      <c r="G166" s="115">
        <v>8320.7999999999993</v>
      </c>
      <c r="H166" s="115">
        <v>8619.5</v>
      </c>
      <c r="I166" s="115">
        <v>8710.0999999999985</v>
      </c>
      <c r="J166" s="115">
        <v>8768.85</v>
      </c>
      <c r="K166" s="114">
        <v>8651.35</v>
      </c>
      <c r="L166" s="114">
        <v>8502</v>
      </c>
      <c r="M166" s="114">
        <v>0.62038000000000004</v>
      </c>
    </row>
    <row r="167" spans="1:13">
      <c r="A167" s="65">
        <v>157</v>
      </c>
      <c r="B167" s="114" t="s">
        <v>762</v>
      </c>
      <c r="C167" s="117">
        <v>1389.45</v>
      </c>
      <c r="D167" s="115">
        <v>1388.2666666666667</v>
      </c>
      <c r="E167" s="115">
        <v>1371.5833333333333</v>
      </c>
      <c r="F167" s="115">
        <v>1353.7166666666667</v>
      </c>
      <c r="G167" s="115">
        <v>1337.0333333333333</v>
      </c>
      <c r="H167" s="115">
        <v>1406.1333333333332</v>
      </c>
      <c r="I167" s="115">
        <v>1422.8166666666666</v>
      </c>
      <c r="J167" s="115">
        <v>1440.6833333333332</v>
      </c>
      <c r="K167" s="114">
        <v>1404.95</v>
      </c>
      <c r="L167" s="114">
        <v>1370.4</v>
      </c>
      <c r="M167" s="114">
        <v>0.35</v>
      </c>
    </row>
    <row r="168" spans="1:13">
      <c r="A168" s="65">
        <v>158</v>
      </c>
      <c r="B168" s="114" t="s">
        <v>68</v>
      </c>
      <c r="C168" s="117">
        <v>325.05</v>
      </c>
      <c r="D168" s="115">
        <v>325.7833333333333</v>
      </c>
      <c r="E168" s="115">
        <v>318.56666666666661</v>
      </c>
      <c r="F168" s="115">
        <v>312.08333333333331</v>
      </c>
      <c r="G168" s="115">
        <v>304.86666666666662</v>
      </c>
      <c r="H168" s="115">
        <v>332.26666666666659</v>
      </c>
      <c r="I168" s="115">
        <v>339.48333333333329</v>
      </c>
      <c r="J168" s="115">
        <v>345.96666666666658</v>
      </c>
      <c r="K168" s="114">
        <v>333</v>
      </c>
      <c r="L168" s="114">
        <v>319.3</v>
      </c>
      <c r="M168" s="114">
        <v>16.49372</v>
      </c>
    </row>
    <row r="169" spans="1:13">
      <c r="A169" s="65">
        <v>159</v>
      </c>
      <c r="B169" s="114" t="s">
        <v>776</v>
      </c>
      <c r="C169" s="117">
        <v>960.9</v>
      </c>
      <c r="D169" s="115">
        <v>966.65</v>
      </c>
      <c r="E169" s="115">
        <v>945.3</v>
      </c>
      <c r="F169" s="115">
        <v>929.69999999999993</v>
      </c>
      <c r="G169" s="115">
        <v>908.34999999999991</v>
      </c>
      <c r="H169" s="115">
        <v>982.25</v>
      </c>
      <c r="I169" s="115">
        <v>1003.6000000000001</v>
      </c>
      <c r="J169" s="115">
        <v>1019.2</v>
      </c>
      <c r="K169" s="114">
        <v>988</v>
      </c>
      <c r="L169" s="114">
        <v>951.05</v>
      </c>
      <c r="M169" s="114">
        <v>0.43840000000000001</v>
      </c>
    </row>
    <row r="170" spans="1:13">
      <c r="A170" s="65">
        <v>160</v>
      </c>
      <c r="B170" s="114" t="s">
        <v>2139</v>
      </c>
      <c r="C170" s="117">
        <v>477</v>
      </c>
      <c r="D170" s="115">
        <v>478.88333333333338</v>
      </c>
      <c r="E170" s="115">
        <v>468.21666666666675</v>
      </c>
      <c r="F170" s="115">
        <v>459.43333333333339</v>
      </c>
      <c r="G170" s="115">
        <v>448.76666666666677</v>
      </c>
      <c r="H170" s="115">
        <v>487.66666666666674</v>
      </c>
      <c r="I170" s="115">
        <v>498.33333333333337</v>
      </c>
      <c r="J170" s="115">
        <v>507.11666666666673</v>
      </c>
      <c r="K170" s="114">
        <v>489.55</v>
      </c>
      <c r="L170" s="114">
        <v>470.1</v>
      </c>
      <c r="M170" s="114">
        <v>0.19663</v>
      </c>
    </row>
    <row r="171" spans="1:13">
      <c r="A171" s="65">
        <v>161</v>
      </c>
      <c r="B171" s="114" t="s">
        <v>334</v>
      </c>
      <c r="C171" s="117">
        <v>687.3</v>
      </c>
      <c r="D171" s="115">
        <v>688.15</v>
      </c>
      <c r="E171" s="115">
        <v>679.34999999999991</v>
      </c>
      <c r="F171" s="115">
        <v>671.4</v>
      </c>
      <c r="G171" s="115">
        <v>662.59999999999991</v>
      </c>
      <c r="H171" s="115">
        <v>696.09999999999991</v>
      </c>
      <c r="I171" s="115">
        <v>704.89999999999986</v>
      </c>
      <c r="J171" s="115">
        <v>712.84999999999991</v>
      </c>
      <c r="K171" s="114">
        <v>696.95</v>
      </c>
      <c r="L171" s="114">
        <v>680.2</v>
      </c>
      <c r="M171" s="114">
        <v>10.0457</v>
      </c>
    </row>
    <row r="172" spans="1:13">
      <c r="A172" s="65">
        <v>162</v>
      </c>
      <c r="B172" s="114" t="s">
        <v>70</v>
      </c>
      <c r="C172" s="117">
        <v>408.4</v>
      </c>
      <c r="D172" s="115">
        <v>410.23333333333335</v>
      </c>
      <c r="E172" s="115">
        <v>403.16666666666669</v>
      </c>
      <c r="F172" s="115">
        <v>397.93333333333334</v>
      </c>
      <c r="G172" s="115">
        <v>390.86666666666667</v>
      </c>
      <c r="H172" s="115">
        <v>415.4666666666667</v>
      </c>
      <c r="I172" s="115">
        <v>422.5333333333333</v>
      </c>
      <c r="J172" s="115">
        <v>427.76666666666671</v>
      </c>
      <c r="K172" s="114">
        <v>417.3</v>
      </c>
      <c r="L172" s="114">
        <v>405</v>
      </c>
      <c r="M172" s="114">
        <v>1.2022699999999999</v>
      </c>
    </row>
    <row r="173" spans="1:13">
      <c r="A173" s="65">
        <v>163</v>
      </c>
      <c r="B173" s="114" t="s">
        <v>780</v>
      </c>
      <c r="C173" s="117">
        <v>1038.7</v>
      </c>
      <c r="D173" s="115">
        <v>1041.3999999999999</v>
      </c>
      <c r="E173" s="115">
        <v>1020.3499999999997</v>
      </c>
      <c r="F173" s="115">
        <v>1001.9999999999998</v>
      </c>
      <c r="G173" s="115">
        <v>980.94999999999959</v>
      </c>
      <c r="H173" s="115">
        <v>1059.7499999999998</v>
      </c>
      <c r="I173" s="115">
        <v>1080.8</v>
      </c>
      <c r="J173" s="115">
        <v>1099.1499999999999</v>
      </c>
      <c r="K173" s="114">
        <v>1062.45</v>
      </c>
      <c r="L173" s="114">
        <v>1023.05</v>
      </c>
      <c r="M173" s="114">
        <v>1.5473300000000001</v>
      </c>
    </row>
    <row r="174" spans="1:13">
      <c r="A174" s="65">
        <v>164</v>
      </c>
      <c r="B174" s="114" t="s">
        <v>339</v>
      </c>
      <c r="C174" s="117">
        <v>104.7</v>
      </c>
      <c r="D174" s="115">
        <v>103.63333333333333</v>
      </c>
      <c r="E174" s="115">
        <v>101.26666666666665</v>
      </c>
      <c r="F174" s="115">
        <v>97.833333333333329</v>
      </c>
      <c r="G174" s="115">
        <v>95.466666666666654</v>
      </c>
      <c r="H174" s="115">
        <v>107.06666666666665</v>
      </c>
      <c r="I174" s="115">
        <v>109.43333333333332</v>
      </c>
      <c r="J174" s="115">
        <v>112.86666666666665</v>
      </c>
      <c r="K174" s="114">
        <v>106</v>
      </c>
      <c r="L174" s="114">
        <v>100.2</v>
      </c>
      <c r="M174" s="114">
        <v>9.5173199999999998</v>
      </c>
    </row>
    <row r="175" spans="1:13">
      <c r="A175" s="65">
        <v>165</v>
      </c>
      <c r="B175" s="114" t="s">
        <v>783</v>
      </c>
      <c r="C175" s="117">
        <v>290.95</v>
      </c>
      <c r="D175" s="115">
        <v>297.60000000000002</v>
      </c>
      <c r="E175" s="115">
        <v>278.45000000000005</v>
      </c>
      <c r="F175" s="115">
        <v>265.95000000000005</v>
      </c>
      <c r="G175" s="115">
        <v>246.80000000000007</v>
      </c>
      <c r="H175" s="115">
        <v>310.10000000000002</v>
      </c>
      <c r="I175" s="115">
        <v>329.25</v>
      </c>
      <c r="J175" s="115">
        <v>341.75</v>
      </c>
      <c r="K175" s="114">
        <v>316.75</v>
      </c>
      <c r="L175" s="114">
        <v>285.10000000000002</v>
      </c>
      <c r="M175" s="114">
        <v>19.921800000000001</v>
      </c>
    </row>
    <row r="176" spans="1:13">
      <c r="A176" s="65">
        <v>166</v>
      </c>
      <c r="B176" s="114" t="s">
        <v>71</v>
      </c>
      <c r="C176" s="117">
        <v>730.1</v>
      </c>
      <c r="D176" s="115">
        <v>725.65</v>
      </c>
      <c r="E176" s="115">
        <v>712.69999999999993</v>
      </c>
      <c r="F176" s="115">
        <v>695.3</v>
      </c>
      <c r="G176" s="115">
        <v>682.34999999999991</v>
      </c>
      <c r="H176" s="115">
        <v>743.05</v>
      </c>
      <c r="I176" s="115">
        <v>756</v>
      </c>
      <c r="J176" s="115">
        <v>773.4</v>
      </c>
      <c r="K176" s="114">
        <v>738.6</v>
      </c>
      <c r="L176" s="114">
        <v>708.25</v>
      </c>
      <c r="M176" s="114">
        <v>17.421949999999999</v>
      </c>
    </row>
    <row r="177" spans="1:13">
      <c r="A177" s="65">
        <v>167</v>
      </c>
      <c r="B177" s="114" t="s">
        <v>194</v>
      </c>
      <c r="C177" s="117">
        <v>280.2</v>
      </c>
      <c r="D177" s="115">
        <v>281.68333333333334</v>
      </c>
      <c r="E177" s="115">
        <v>276.4666666666667</v>
      </c>
      <c r="F177" s="115">
        <v>272.73333333333335</v>
      </c>
      <c r="G177" s="115">
        <v>267.51666666666671</v>
      </c>
      <c r="H177" s="115">
        <v>285.41666666666669</v>
      </c>
      <c r="I177" s="115">
        <v>290.63333333333327</v>
      </c>
      <c r="J177" s="115">
        <v>294.36666666666667</v>
      </c>
      <c r="K177" s="114">
        <v>286.89999999999998</v>
      </c>
      <c r="L177" s="114">
        <v>277.95</v>
      </c>
      <c r="M177" s="114">
        <v>0.38682</v>
      </c>
    </row>
    <row r="178" spans="1:13">
      <c r="A178" s="65">
        <v>168</v>
      </c>
      <c r="B178" s="114" t="s">
        <v>786</v>
      </c>
      <c r="C178" s="117">
        <v>146.05000000000001</v>
      </c>
      <c r="D178" s="115">
        <v>145.11666666666667</v>
      </c>
      <c r="E178" s="115">
        <v>143.28333333333336</v>
      </c>
      <c r="F178" s="115">
        <v>140.51666666666668</v>
      </c>
      <c r="G178" s="115">
        <v>138.68333333333337</v>
      </c>
      <c r="H178" s="115">
        <v>147.88333333333335</v>
      </c>
      <c r="I178" s="115">
        <v>149.71666666666667</v>
      </c>
      <c r="J178" s="115">
        <v>152.48333333333335</v>
      </c>
      <c r="K178" s="114">
        <v>146.94999999999999</v>
      </c>
      <c r="L178" s="114">
        <v>142.35</v>
      </c>
      <c r="M178" s="114">
        <v>1.8255600000000001</v>
      </c>
    </row>
    <row r="179" spans="1:13">
      <c r="A179" s="65">
        <v>169</v>
      </c>
      <c r="B179" s="114" t="s">
        <v>794</v>
      </c>
      <c r="C179" s="117">
        <v>617.15</v>
      </c>
      <c r="D179" s="115">
        <v>607.19999999999993</v>
      </c>
      <c r="E179" s="115">
        <v>591.94999999999982</v>
      </c>
      <c r="F179" s="115">
        <v>566.74999999999989</v>
      </c>
      <c r="G179" s="115">
        <v>551.49999999999977</v>
      </c>
      <c r="H179" s="115">
        <v>632.39999999999986</v>
      </c>
      <c r="I179" s="115">
        <v>647.65000000000009</v>
      </c>
      <c r="J179" s="115">
        <v>672.84999999999991</v>
      </c>
      <c r="K179" s="114">
        <v>622.45000000000005</v>
      </c>
      <c r="L179" s="114">
        <v>582</v>
      </c>
      <c r="M179" s="114">
        <v>0.22620999999999999</v>
      </c>
    </row>
    <row r="180" spans="1:13">
      <c r="A180" s="65">
        <v>170</v>
      </c>
      <c r="B180" s="114" t="s">
        <v>796</v>
      </c>
      <c r="C180" s="117">
        <v>269.35000000000002</v>
      </c>
      <c r="D180" s="115">
        <v>269.43333333333334</v>
      </c>
      <c r="E180" s="115">
        <v>267.06666666666666</v>
      </c>
      <c r="F180" s="115">
        <v>264.7833333333333</v>
      </c>
      <c r="G180" s="115">
        <v>262.41666666666663</v>
      </c>
      <c r="H180" s="115">
        <v>271.7166666666667</v>
      </c>
      <c r="I180" s="115">
        <v>274.08333333333337</v>
      </c>
      <c r="J180" s="115">
        <v>276.36666666666673</v>
      </c>
      <c r="K180" s="114">
        <v>271.8</v>
      </c>
      <c r="L180" s="114">
        <v>267.14999999999998</v>
      </c>
      <c r="M180" s="114">
        <v>9.1551399999999994</v>
      </c>
    </row>
    <row r="181" spans="1:13">
      <c r="A181" s="65">
        <v>171</v>
      </c>
      <c r="B181" s="114" t="s">
        <v>804</v>
      </c>
      <c r="C181" s="117">
        <v>455.8</v>
      </c>
      <c r="D181" s="115">
        <v>460.26666666666671</v>
      </c>
      <c r="E181" s="115">
        <v>440.63333333333344</v>
      </c>
      <c r="F181" s="115">
        <v>425.46666666666675</v>
      </c>
      <c r="G181" s="115">
        <v>405.83333333333348</v>
      </c>
      <c r="H181" s="115">
        <v>475.43333333333339</v>
      </c>
      <c r="I181" s="115">
        <v>495.06666666666672</v>
      </c>
      <c r="J181" s="115">
        <v>510.23333333333335</v>
      </c>
      <c r="K181" s="114">
        <v>479.9</v>
      </c>
      <c r="L181" s="114">
        <v>445.1</v>
      </c>
      <c r="M181" s="114">
        <v>0.67473000000000005</v>
      </c>
    </row>
    <row r="182" spans="1:13">
      <c r="A182" s="65">
        <v>172</v>
      </c>
      <c r="B182" s="114" t="s">
        <v>807</v>
      </c>
      <c r="C182" s="117">
        <v>177.3</v>
      </c>
      <c r="D182" s="115">
        <v>175.05000000000004</v>
      </c>
      <c r="E182" s="115">
        <v>170.20000000000007</v>
      </c>
      <c r="F182" s="115">
        <v>163.10000000000002</v>
      </c>
      <c r="G182" s="115">
        <v>158.25000000000006</v>
      </c>
      <c r="H182" s="115">
        <v>182.15000000000009</v>
      </c>
      <c r="I182" s="115">
        <v>187.00000000000006</v>
      </c>
      <c r="J182" s="115">
        <v>194.10000000000011</v>
      </c>
      <c r="K182" s="114">
        <v>179.9</v>
      </c>
      <c r="L182" s="114">
        <v>167.95</v>
      </c>
      <c r="M182" s="114">
        <v>13.262600000000001</v>
      </c>
    </row>
    <row r="183" spans="1:13">
      <c r="A183" s="65">
        <v>173</v>
      </c>
      <c r="B183" s="114" t="s">
        <v>769</v>
      </c>
      <c r="C183" s="117">
        <v>61.25</v>
      </c>
      <c r="D183" s="115">
        <v>61.75</v>
      </c>
      <c r="E183" s="115">
        <v>60.25</v>
      </c>
      <c r="F183" s="115">
        <v>59.25</v>
      </c>
      <c r="G183" s="115">
        <v>57.75</v>
      </c>
      <c r="H183" s="115">
        <v>62.75</v>
      </c>
      <c r="I183" s="115">
        <v>64.25</v>
      </c>
      <c r="J183" s="115">
        <v>65.25</v>
      </c>
      <c r="K183" s="114">
        <v>63.25</v>
      </c>
      <c r="L183" s="114">
        <v>60.75</v>
      </c>
      <c r="M183" s="114">
        <v>1.3151900000000001</v>
      </c>
    </row>
    <row r="184" spans="1:13">
      <c r="A184" s="65">
        <v>174</v>
      </c>
      <c r="B184" s="114" t="s">
        <v>772</v>
      </c>
      <c r="C184" s="117">
        <v>202.4</v>
      </c>
      <c r="D184" s="115">
        <v>204.33333333333334</v>
      </c>
      <c r="E184" s="115">
        <v>198.06666666666669</v>
      </c>
      <c r="F184" s="115">
        <v>193.73333333333335</v>
      </c>
      <c r="G184" s="115">
        <v>187.4666666666667</v>
      </c>
      <c r="H184" s="115">
        <v>208.66666666666669</v>
      </c>
      <c r="I184" s="115">
        <v>214.93333333333334</v>
      </c>
      <c r="J184" s="115">
        <v>219.26666666666668</v>
      </c>
      <c r="K184" s="114">
        <v>210.6</v>
      </c>
      <c r="L184" s="114">
        <v>200</v>
      </c>
      <c r="M184" s="114">
        <v>1.98868</v>
      </c>
    </row>
    <row r="185" spans="1:13">
      <c r="A185" s="65">
        <v>175</v>
      </c>
      <c r="B185" s="114" t="s">
        <v>306</v>
      </c>
      <c r="C185" s="117">
        <v>86.1</v>
      </c>
      <c r="D185" s="115">
        <v>86.133333333333326</v>
      </c>
      <c r="E185" s="115">
        <v>84.266666666666652</v>
      </c>
      <c r="F185" s="115">
        <v>82.433333333333323</v>
      </c>
      <c r="G185" s="115">
        <v>80.566666666666649</v>
      </c>
      <c r="H185" s="115">
        <v>87.966666666666654</v>
      </c>
      <c r="I185" s="115">
        <v>89.833333333333329</v>
      </c>
      <c r="J185" s="115">
        <v>91.666666666666657</v>
      </c>
      <c r="K185" s="114">
        <v>88</v>
      </c>
      <c r="L185" s="114">
        <v>84.3</v>
      </c>
      <c r="M185" s="114">
        <v>0.82557999999999998</v>
      </c>
    </row>
    <row r="186" spans="1:13">
      <c r="A186" s="65">
        <v>176</v>
      </c>
      <c r="B186" s="114" t="s">
        <v>304</v>
      </c>
      <c r="C186" s="117">
        <v>77.8</v>
      </c>
      <c r="D186" s="115">
        <v>78.466666666666669</v>
      </c>
      <c r="E186" s="115">
        <v>76.733333333333334</v>
      </c>
      <c r="F186" s="115">
        <v>75.666666666666671</v>
      </c>
      <c r="G186" s="115">
        <v>73.933333333333337</v>
      </c>
      <c r="H186" s="115">
        <v>79.533333333333331</v>
      </c>
      <c r="I186" s="115">
        <v>81.26666666666668</v>
      </c>
      <c r="J186" s="115">
        <v>82.333333333333329</v>
      </c>
      <c r="K186" s="114">
        <v>80.2</v>
      </c>
      <c r="L186" s="114">
        <v>77.400000000000006</v>
      </c>
      <c r="M186" s="114">
        <v>2.21841</v>
      </c>
    </row>
    <row r="187" spans="1:13">
      <c r="A187" s="65">
        <v>177</v>
      </c>
      <c r="B187" s="114" t="s">
        <v>195</v>
      </c>
      <c r="C187" s="117">
        <v>216.95</v>
      </c>
      <c r="D187" s="115">
        <v>217.80000000000004</v>
      </c>
      <c r="E187" s="115">
        <v>215.20000000000007</v>
      </c>
      <c r="F187" s="115">
        <v>213.45000000000005</v>
      </c>
      <c r="G187" s="115">
        <v>210.85000000000008</v>
      </c>
      <c r="H187" s="115">
        <v>219.55000000000007</v>
      </c>
      <c r="I187" s="115">
        <v>222.15000000000003</v>
      </c>
      <c r="J187" s="115">
        <v>223.90000000000006</v>
      </c>
      <c r="K187" s="114">
        <v>220.4</v>
      </c>
      <c r="L187" s="114">
        <v>216.05</v>
      </c>
      <c r="M187" s="114">
        <v>4.1345099999999997</v>
      </c>
    </row>
    <row r="188" spans="1:13">
      <c r="A188" s="65">
        <v>178</v>
      </c>
      <c r="B188" s="114" t="s">
        <v>808</v>
      </c>
      <c r="C188" s="117">
        <v>862.5</v>
      </c>
      <c r="D188" s="115">
        <v>860.13333333333321</v>
      </c>
      <c r="E188" s="115">
        <v>853.4166666666664</v>
      </c>
      <c r="F188" s="115">
        <v>844.33333333333314</v>
      </c>
      <c r="G188" s="115">
        <v>837.61666666666633</v>
      </c>
      <c r="H188" s="115">
        <v>869.21666666666647</v>
      </c>
      <c r="I188" s="115">
        <v>875.93333333333317</v>
      </c>
      <c r="J188" s="115">
        <v>885.01666666666654</v>
      </c>
      <c r="K188" s="114">
        <v>866.85</v>
      </c>
      <c r="L188" s="114">
        <v>851.05</v>
      </c>
      <c r="M188" s="114">
        <v>1.55E-2</v>
      </c>
    </row>
    <row r="189" spans="1:13">
      <c r="A189" s="65">
        <v>179</v>
      </c>
      <c r="B189" s="114" t="s">
        <v>832</v>
      </c>
      <c r="C189" s="117">
        <v>953.2</v>
      </c>
      <c r="D189" s="115">
        <v>968.4</v>
      </c>
      <c r="E189" s="115">
        <v>919.8</v>
      </c>
      <c r="F189" s="115">
        <v>886.4</v>
      </c>
      <c r="G189" s="115">
        <v>837.8</v>
      </c>
      <c r="H189" s="115">
        <v>1001.8</v>
      </c>
      <c r="I189" s="115">
        <v>1050.4000000000001</v>
      </c>
      <c r="J189" s="115">
        <v>1083.8</v>
      </c>
      <c r="K189" s="114">
        <v>1017</v>
      </c>
      <c r="L189" s="114">
        <v>935</v>
      </c>
      <c r="M189" s="114">
        <v>7.06656</v>
      </c>
    </row>
    <row r="190" spans="1:13">
      <c r="A190" s="65">
        <v>180</v>
      </c>
      <c r="B190" s="114" t="s">
        <v>73</v>
      </c>
      <c r="C190" s="117">
        <v>1080.5999999999999</v>
      </c>
      <c r="D190" s="115">
        <v>1073.3833333333332</v>
      </c>
      <c r="E190" s="115">
        <v>1050.2666666666664</v>
      </c>
      <c r="F190" s="115">
        <v>1019.9333333333332</v>
      </c>
      <c r="G190" s="115">
        <v>996.81666666666638</v>
      </c>
      <c r="H190" s="115">
        <v>1103.7166666666665</v>
      </c>
      <c r="I190" s="115">
        <v>1126.8333333333333</v>
      </c>
      <c r="J190" s="115">
        <v>1157.1666666666665</v>
      </c>
      <c r="K190" s="114">
        <v>1096.5</v>
      </c>
      <c r="L190" s="114">
        <v>1043.05</v>
      </c>
      <c r="M190" s="114">
        <v>42.797930000000001</v>
      </c>
    </row>
    <row r="191" spans="1:13">
      <c r="A191" s="65">
        <v>181</v>
      </c>
      <c r="B191" s="114" t="s">
        <v>2611</v>
      </c>
      <c r="C191" s="117">
        <v>2801.7</v>
      </c>
      <c r="D191" s="115">
        <v>2809.2833333333333</v>
      </c>
      <c r="E191" s="115">
        <v>2779.4166666666665</v>
      </c>
      <c r="F191" s="115">
        <v>2757.1333333333332</v>
      </c>
      <c r="G191" s="115">
        <v>2727.2666666666664</v>
      </c>
      <c r="H191" s="115">
        <v>2831.5666666666666</v>
      </c>
      <c r="I191" s="115">
        <v>2861.4333333333334</v>
      </c>
      <c r="J191" s="115">
        <v>2883.7166666666667</v>
      </c>
      <c r="K191" s="114">
        <v>2839.15</v>
      </c>
      <c r="L191" s="114">
        <v>2787</v>
      </c>
      <c r="M191" s="114">
        <v>1.9086099999999999</v>
      </c>
    </row>
    <row r="192" spans="1:13">
      <c r="A192" s="65">
        <v>182</v>
      </c>
      <c r="B192" s="114" t="s">
        <v>75</v>
      </c>
      <c r="C192" s="117">
        <v>1227.45</v>
      </c>
      <c r="D192" s="115">
        <v>1227.9833333333333</v>
      </c>
      <c r="E192" s="115">
        <v>1215.9666666666667</v>
      </c>
      <c r="F192" s="115">
        <v>1204.4833333333333</v>
      </c>
      <c r="G192" s="115">
        <v>1192.4666666666667</v>
      </c>
      <c r="H192" s="115">
        <v>1239.4666666666667</v>
      </c>
      <c r="I192" s="115">
        <v>1251.4833333333336</v>
      </c>
      <c r="J192" s="115">
        <v>1262.9666666666667</v>
      </c>
      <c r="K192" s="114">
        <v>1240</v>
      </c>
      <c r="L192" s="114">
        <v>1216.5</v>
      </c>
      <c r="M192" s="114">
        <v>91.092290000000006</v>
      </c>
    </row>
    <row r="193" spans="1:13">
      <c r="A193" s="65">
        <v>183</v>
      </c>
      <c r="B193" s="114" t="s">
        <v>2203</v>
      </c>
      <c r="C193" s="117">
        <v>601.15</v>
      </c>
      <c r="D193" s="115">
        <v>598.38333333333333</v>
      </c>
      <c r="E193" s="115">
        <v>587.76666666666665</v>
      </c>
      <c r="F193" s="115">
        <v>574.38333333333333</v>
      </c>
      <c r="G193" s="115">
        <v>563.76666666666665</v>
      </c>
      <c r="H193" s="115">
        <v>611.76666666666665</v>
      </c>
      <c r="I193" s="115">
        <v>622.38333333333321</v>
      </c>
      <c r="J193" s="115">
        <v>635.76666666666665</v>
      </c>
      <c r="K193" s="114">
        <v>609</v>
      </c>
      <c r="L193" s="114">
        <v>585</v>
      </c>
      <c r="M193" s="114">
        <v>55.224780000000003</v>
      </c>
    </row>
    <row r="194" spans="1:13">
      <c r="A194" s="65">
        <v>184</v>
      </c>
      <c r="B194" s="114" t="s">
        <v>813</v>
      </c>
      <c r="C194" s="117">
        <v>20.8</v>
      </c>
      <c r="D194" s="115">
        <v>21.000000000000004</v>
      </c>
      <c r="E194" s="115">
        <v>20.400000000000006</v>
      </c>
      <c r="F194" s="115">
        <v>20.000000000000004</v>
      </c>
      <c r="G194" s="115">
        <v>19.400000000000006</v>
      </c>
      <c r="H194" s="115">
        <v>21.400000000000006</v>
      </c>
      <c r="I194" s="115">
        <v>22.000000000000007</v>
      </c>
      <c r="J194" s="115">
        <v>22.400000000000006</v>
      </c>
      <c r="K194" s="114">
        <v>21.6</v>
      </c>
      <c r="L194" s="114">
        <v>20.6</v>
      </c>
      <c r="M194" s="114">
        <v>2.6278600000000001</v>
      </c>
    </row>
    <row r="195" spans="1:13">
      <c r="A195" s="65">
        <v>185</v>
      </c>
      <c r="B195" s="114" t="s">
        <v>815</v>
      </c>
      <c r="C195" s="117">
        <v>626.45000000000005</v>
      </c>
      <c r="D195" s="115">
        <v>627.0333333333333</v>
      </c>
      <c r="E195" s="115">
        <v>615.76666666666665</v>
      </c>
      <c r="F195" s="115">
        <v>605.08333333333337</v>
      </c>
      <c r="G195" s="115">
        <v>593.81666666666672</v>
      </c>
      <c r="H195" s="115">
        <v>637.71666666666658</v>
      </c>
      <c r="I195" s="115">
        <v>648.98333333333323</v>
      </c>
      <c r="J195" s="115">
        <v>659.66666666666652</v>
      </c>
      <c r="K195" s="114">
        <v>638.29999999999995</v>
      </c>
      <c r="L195" s="114">
        <v>616.35</v>
      </c>
      <c r="M195" s="114">
        <v>3.1649999999999998E-2</v>
      </c>
    </row>
    <row r="196" spans="1:13">
      <c r="A196" s="65">
        <v>186</v>
      </c>
      <c r="B196" s="114" t="s">
        <v>72</v>
      </c>
      <c r="C196" s="117">
        <v>718.3</v>
      </c>
      <c r="D196" s="115">
        <v>716.19999999999993</v>
      </c>
      <c r="E196" s="115">
        <v>711.14999999999986</v>
      </c>
      <c r="F196" s="115">
        <v>703.99999999999989</v>
      </c>
      <c r="G196" s="115">
        <v>698.94999999999982</v>
      </c>
      <c r="H196" s="115">
        <v>723.34999999999991</v>
      </c>
      <c r="I196" s="115">
        <v>728.39999999999986</v>
      </c>
      <c r="J196" s="115">
        <v>735.55</v>
      </c>
      <c r="K196" s="114">
        <v>721.25</v>
      </c>
      <c r="L196" s="114">
        <v>709.05</v>
      </c>
      <c r="M196" s="114">
        <v>9.7964300000000009</v>
      </c>
    </row>
    <row r="197" spans="1:13">
      <c r="A197" s="65">
        <v>187</v>
      </c>
      <c r="B197" s="114" t="s">
        <v>833</v>
      </c>
      <c r="C197" s="117">
        <v>188.3</v>
      </c>
      <c r="D197" s="115">
        <v>190.15</v>
      </c>
      <c r="E197" s="115">
        <v>185.70000000000002</v>
      </c>
      <c r="F197" s="115">
        <v>183.10000000000002</v>
      </c>
      <c r="G197" s="115">
        <v>178.65000000000003</v>
      </c>
      <c r="H197" s="115">
        <v>192.75</v>
      </c>
      <c r="I197" s="115">
        <v>197.2</v>
      </c>
      <c r="J197" s="115">
        <v>199.79999999999998</v>
      </c>
      <c r="K197" s="114">
        <v>194.6</v>
      </c>
      <c r="L197" s="114">
        <v>187.55</v>
      </c>
      <c r="M197" s="114">
        <v>1.82416</v>
      </c>
    </row>
    <row r="198" spans="1:13">
      <c r="A198" s="65">
        <v>188</v>
      </c>
      <c r="B198" s="114" t="s">
        <v>836</v>
      </c>
      <c r="C198" s="117">
        <v>382.65</v>
      </c>
      <c r="D198" s="115">
        <v>386.2166666666667</v>
      </c>
      <c r="E198" s="115">
        <v>376.43333333333339</v>
      </c>
      <c r="F198" s="115">
        <v>370.2166666666667</v>
      </c>
      <c r="G198" s="115">
        <v>360.43333333333339</v>
      </c>
      <c r="H198" s="115">
        <v>392.43333333333339</v>
      </c>
      <c r="I198" s="115">
        <v>402.2166666666667</v>
      </c>
      <c r="J198" s="115">
        <v>408.43333333333339</v>
      </c>
      <c r="K198" s="114">
        <v>396</v>
      </c>
      <c r="L198" s="114">
        <v>380</v>
      </c>
      <c r="M198" s="114">
        <v>0.11675000000000001</v>
      </c>
    </row>
    <row r="199" spans="1:13">
      <c r="A199" s="65">
        <v>189</v>
      </c>
      <c r="B199" s="114" t="s">
        <v>77</v>
      </c>
      <c r="C199" s="117">
        <v>2704.75</v>
      </c>
      <c r="D199" s="115">
        <v>2710.5666666666666</v>
      </c>
      <c r="E199" s="115">
        <v>2662.3833333333332</v>
      </c>
      <c r="F199" s="115">
        <v>2620.0166666666664</v>
      </c>
      <c r="G199" s="115">
        <v>2571.833333333333</v>
      </c>
      <c r="H199" s="115">
        <v>2752.9333333333334</v>
      </c>
      <c r="I199" s="115">
        <v>2801.1166666666668</v>
      </c>
      <c r="J199" s="115">
        <v>2843.4833333333336</v>
      </c>
      <c r="K199" s="114">
        <v>2758.75</v>
      </c>
      <c r="L199" s="114">
        <v>2668.2</v>
      </c>
      <c r="M199" s="114">
        <v>8.3778600000000001</v>
      </c>
    </row>
    <row r="200" spans="1:13">
      <c r="A200" s="65">
        <v>190</v>
      </c>
      <c r="B200" s="114" t="s">
        <v>78</v>
      </c>
      <c r="C200" s="117">
        <v>380.35</v>
      </c>
      <c r="D200" s="115">
        <v>380.23333333333335</v>
      </c>
      <c r="E200" s="115">
        <v>375.16666666666669</v>
      </c>
      <c r="F200" s="115">
        <v>369.98333333333335</v>
      </c>
      <c r="G200" s="115">
        <v>364.91666666666669</v>
      </c>
      <c r="H200" s="115">
        <v>385.41666666666669</v>
      </c>
      <c r="I200" s="115">
        <v>390.48333333333329</v>
      </c>
      <c r="J200" s="115">
        <v>395.66666666666669</v>
      </c>
      <c r="K200" s="114">
        <v>385.3</v>
      </c>
      <c r="L200" s="114">
        <v>375.05</v>
      </c>
      <c r="M200" s="114">
        <v>16.911750000000001</v>
      </c>
    </row>
    <row r="201" spans="1:13">
      <c r="A201" s="65">
        <v>191</v>
      </c>
      <c r="B201" s="114" t="s">
        <v>841</v>
      </c>
      <c r="C201" s="117">
        <v>18</v>
      </c>
      <c r="D201" s="115">
        <v>18.266666666666666</v>
      </c>
      <c r="E201" s="115">
        <v>17.533333333333331</v>
      </c>
      <c r="F201" s="115">
        <v>17.066666666666666</v>
      </c>
      <c r="G201" s="115">
        <v>16.333333333333332</v>
      </c>
      <c r="H201" s="115">
        <v>18.733333333333331</v>
      </c>
      <c r="I201" s="115">
        <v>19.466666666666665</v>
      </c>
      <c r="J201" s="115">
        <v>19.93333333333333</v>
      </c>
      <c r="K201" s="114">
        <v>19</v>
      </c>
      <c r="L201" s="114">
        <v>17.8</v>
      </c>
      <c r="M201" s="114">
        <v>21.363109999999999</v>
      </c>
    </row>
    <row r="202" spans="1:13">
      <c r="A202" s="65">
        <v>192</v>
      </c>
      <c r="B202" s="114" t="s">
        <v>1810</v>
      </c>
      <c r="C202" s="117">
        <v>81</v>
      </c>
      <c r="D202" s="115">
        <v>81.283333333333331</v>
      </c>
      <c r="E202" s="115">
        <v>78.566666666666663</v>
      </c>
      <c r="F202" s="115">
        <v>76.133333333333326</v>
      </c>
      <c r="G202" s="115">
        <v>73.416666666666657</v>
      </c>
      <c r="H202" s="115">
        <v>83.716666666666669</v>
      </c>
      <c r="I202" s="115">
        <v>86.433333333333337</v>
      </c>
      <c r="J202" s="115">
        <v>88.866666666666674</v>
      </c>
      <c r="K202" s="114">
        <v>84</v>
      </c>
      <c r="L202" s="114">
        <v>78.849999999999994</v>
      </c>
      <c r="M202" s="114">
        <v>4.4048299999999996</v>
      </c>
    </row>
    <row r="203" spans="1:13">
      <c r="A203" s="65">
        <v>193</v>
      </c>
      <c r="B203" s="114" t="s">
        <v>848</v>
      </c>
      <c r="C203" s="117">
        <v>143.19999999999999</v>
      </c>
      <c r="D203" s="115">
        <v>143.79999999999998</v>
      </c>
      <c r="E203" s="115">
        <v>140.89999999999998</v>
      </c>
      <c r="F203" s="115">
        <v>138.6</v>
      </c>
      <c r="G203" s="115">
        <v>135.69999999999999</v>
      </c>
      <c r="H203" s="115">
        <v>146.09999999999997</v>
      </c>
      <c r="I203" s="115">
        <v>149</v>
      </c>
      <c r="J203" s="115">
        <v>151.29999999999995</v>
      </c>
      <c r="K203" s="114">
        <v>146.69999999999999</v>
      </c>
      <c r="L203" s="114">
        <v>141.5</v>
      </c>
      <c r="M203" s="114">
        <v>0.33239999999999997</v>
      </c>
    </row>
    <row r="204" spans="1:13">
      <c r="A204" s="65">
        <v>194</v>
      </c>
      <c r="B204" s="114" t="s">
        <v>79</v>
      </c>
      <c r="C204" s="117">
        <v>191.35</v>
      </c>
      <c r="D204" s="115">
        <v>189.33333333333334</v>
      </c>
      <c r="E204" s="115">
        <v>186.76666666666668</v>
      </c>
      <c r="F204" s="115">
        <v>182.18333333333334</v>
      </c>
      <c r="G204" s="115">
        <v>179.61666666666667</v>
      </c>
      <c r="H204" s="115">
        <v>193.91666666666669</v>
      </c>
      <c r="I204" s="115">
        <v>196.48333333333335</v>
      </c>
      <c r="J204" s="115">
        <v>201.06666666666669</v>
      </c>
      <c r="K204" s="114">
        <v>191.9</v>
      </c>
      <c r="L204" s="114">
        <v>184.75</v>
      </c>
      <c r="M204" s="114">
        <v>65.217550000000003</v>
      </c>
    </row>
    <row r="205" spans="1:13">
      <c r="A205" s="65">
        <v>195</v>
      </c>
      <c r="B205" s="114" t="s">
        <v>2408</v>
      </c>
      <c r="C205" s="117">
        <v>706.3</v>
      </c>
      <c r="D205" s="115">
        <v>716.43333333333339</v>
      </c>
      <c r="E205" s="115">
        <v>689.86666666666679</v>
      </c>
      <c r="F205" s="115">
        <v>673.43333333333339</v>
      </c>
      <c r="G205" s="115">
        <v>646.86666666666679</v>
      </c>
      <c r="H205" s="115">
        <v>732.86666666666679</v>
      </c>
      <c r="I205" s="115">
        <v>759.43333333333339</v>
      </c>
      <c r="J205" s="115">
        <v>775.86666666666679</v>
      </c>
      <c r="K205" s="114">
        <v>743</v>
      </c>
      <c r="L205" s="114">
        <v>700</v>
      </c>
      <c r="M205" s="114">
        <v>0.11992</v>
      </c>
    </row>
    <row r="206" spans="1:13">
      <c r="A206" s="65">
        <v>196</v>
      </c>
      <c r="B206" s="114" t="s">
        <v>852</v>
      </c>
      <c r="C206" s="117">
        <v>35.200000000000003</v>
      </c>
      <c r="D206" s="115">
        <v>35.6</v>
      </c>
      <c r="E206" s="115">
        <v>34.400000000000006</v>
      </c>
      <c r="F206" s="115">
        <v>33.6</v>
      </c>
      <c r="G206" s="115">
        <v>32.400000000000006</v>
      </c>
      <c r="H206" s="115">
        <v>36.400000000000006</v>
      </c>
      <c r="I206" s="115">
        <v>37.600000000000009</v>
      </c>
      <c r="J206" s="115">
        <v>38.400000000000006</v>
      </c>
      <c r="K206" s="114">
        <v>36.799999999999997</v>
      </c>
      <c r="L206" s="114">
        <v>34.799999999999997</v>
      </c>
      <c r="M206" s="114">
        <v>6.31942</v>
      </c>
    </row>
    <row r="207" spans="1:13">
      <c r="A207" s="65">
        <v>197</v>
      </c>
      <c r="B207" s="114" t="s">
        <v>80</v>
      </c>
      <c r="C207" s="117">
        <v>301.7</v>
      </c>
      <c r="D207" s="115">
        <v>303.06666666666666</v>
      </c>
      <c r="E207" s="115">
        <v>295.23333333333335</v>
      </c>
      <c r="F207" s="115">
        <v>288.76666666666671</v>
      </c>
      <c r="G207" s="115">
        <v>280.93333333333339</v>
      </c>
      <c r="H207" s="115">
        <v>309.5333333333333</v>
      </c>
      <c r="I207" s="115">
        <v>317.36666666666667</v>
      </c>
      <c r="J207" s="115">
        <v>323.83333333333326</v>
      </c>
      <c r="K207" s="114">
        <v>310.89999999999998</v>
      </c>
      <c r="L207" s="114">
        <v>296.60000000000002</v>
      </c>
      <c r="M207" s="114">
        <v>77.977739999999997</v>
      </c>
    </row>
    <row r="208" spans="1:13">
      <c r="A208" s="65">
        <v>198</v>
      </c>
      <c r="B208" s="114" t="s">
        <v>81</v>
      </c>
      <c r="C208" s="117">
        <v>1981.95</v>
      </c>
      <c r="D208" s="115">
        <v>1990.4166666666667</v>
      </c>
      <c r="E208" s="115">
        <v>1962.9333333333334</v>
      </c>
      <c r="F208" s="115">
        <v>1943.9166666666667</v>
      </c>
      <c r="G208" s="115">
        <v>1916.4333333333334</v>
      </c>
      <c r="H208" s="115">
        <v>2009.4333333333334</v>
      </c>
      <c r="I208" s="115">
        <v>2036.9166666666665</v>
      </c>
      <c r="J208" s="115">
        <v>2055.9333333333334</v>
      </c>
      <c r="K208" s="114">
        <v>2017.9</v>
      </c>
      <c r="L208" s="114">
        <v>1971.4</v>
      </c>
      <c r="M208" s="114">
        <v>21.69407</v>
      </c>
    </row>
    <row r="209" spans="1:13">
      <c r="A209" s="65">
        <v>199</v>
      </c>
      <c r="B209" s="114" t="s">
        <v>82</v>
      </c>
      <c r="C209" s="117">
        <v>213.45</v>
      </c>
      <c r="D209" s="115">
        <v>214.55000000000004</v>
      </c>
      <c r="E209" s="115">
        <v>210.70000000000007</v>
      </c>
      <c r="F209" s="115">
        <v>207.95000000000005</v>
      </c>
      <c r="G209" s="115">
        <v>204.10000000000008</v>
      </c>
      <c r="H209" s="115">
        <v>217.30000000000007</v>
      </c>
      <c r="I209" s="115">
        <v>221.15000000000003</v>
      </c>
      <c r="J209" s="115">
        <v>223.90000000000006</v>
      </c>
      <c r="K209" s="114">
        <v>218.4</v>
      </c>
      <c r="L209" s="114">
        <v>211.8</v>
      </c>
      <c r="M209" s="114">
        <v>8.4338099999999994</v>
      </c>
    </row>
    <row r="210" spans="1:13">
      <c r="A210" s="65">
        <v>200</v>
      </c>
      <c r="B210" s="114" t="s">
        <v>866</v>
      </c>
      <c r="C210" s="117">
        <v>28677.5</v>
      </c>
      <c r="D210" s="115">
        <v>28731.200000000001</v>
      </c>
      <c r="E210" s="115">
        <v>28462.45</v>
      </c>
      <c r="F210" s="115">
        <v>28247.4</v>
      </c>
      <c r="G210" s="115">
        <v>27978.65</v>
      </c>
      <c r="H210" s="115">
        <v>28946.25</v>
      </c>
      <c r="I210" s="115">
        <v>29215</v>
      </c>
      <c r="J210" s="115">
        <v>29430.05</v>
      </c>
      <c r="K210" s="114">
        <v>28999.95</v>
      </c>
      <c r="L210" s="114">
        <v>28516.15</v>
      </c>
      <c r="M210" s="114">
        <v>5.4400000000000004E-3</v>
      </c>
    </row>
    <row r="211" spans="1:13">
      <c r="A211" s="65">
        <v>201</v>
      </c>
      <c r="B211" s="114" t="s">
        <v>1974</v>
      </c>
      <c r="C211" s="117">
        <v>34.9</v>
      </c>
      <c r="D211" s="115">
        <v>34.966666666666669</v>
      </c>
      <c r="E211" s="115">
        <v>33.833333333333336</v>
      </c>
      <c r="F211" s="115">
        <v>32.766666666666666</v>
      </c>
      <c r="G211" s="115">
        <v>31.633333333333333</v>
      </c>
      <c r="H211" s="115">
        <v>36.033333333333339</v>
      </c>
      <c r="I211" s="115">
        <v>37.166666666666664</v>
      </c>
      <c r="J211" s="115">
        <v>38.233333333333341</v>
      </c>
      <c r="K211" s="114">
        <v>36.1</v>
      </c>
      <c r="L211" s="114">
        <v>33.9</v>
      </c>
      <c r="M211" s="114">
        <v>8.4135600000000004</v>
      </c>
    </row>
    <row r="212" spans="1:13">
      <c r="A212" s="65">
        <v>202</v>
      </c>
      <c r="B212" s="114" t="s">
        <v>74</v>
      </c>
      <c r="C212" s="117">
        <v>1977.05</v>
      </c>
      <c r="D212" s="115">
        <v>1995.2</v>
      </c>
      <c r="E212" s="115">
        <v>1951.9</v>
      </c>
      <c r="F212" s="115">
        <v>1926.75</v>
      </c>
      <c r="G212" s="115">
        <v>1883.45</v>
      </c>
      <c r="H212" s="115">
        <v>2020.3500000000001</v>
      </c>
      <c r="I212" s="115">
        <v>2063.6499999999996</v>
      </c>
      <c r="J212" s="115">
        <v>2088.8000000000002</v>
      </c>
      <c r="K212" s="114">
        <v>2038.5</v>
      </c>
      <c r="L212" s="114">
        <v>1970.05</v>
      </c>
      <c r="M212" s="114">
        <v>71.175610000000006</v>
      </c>
    </row>
    <row r="213" spans="1:13">
      <c r="A213" s="65">
        <v>203</v>
      </c>
      <c r="B213" s="114" t="s">
        <v>85</v>
      </c>
      <c r="C213" s="117">
        <v>433.7</v>
      </c>
      <c r="D213" s="115">
        <v>436.61666666666662</v>
      </c>
      <c r="E213" s="115">
        <v>428.08333333333326</v>
      </c>
      <c r="F213" s="115">
        <v>422.46666666666664</v>
      </c>
      <c r="G213" s="115">
        <v>413.93333333333328</v>
      </c>
      <c r="H213" s="115">
        <v>442.23333333333323</v>
      </c>
      <c r="I213" s="115">
        <v>450.76666666666665</v>
      </c>
      <c r="J213" s="115">
        <v>456.38333333333321</v>
      </c>
      <c r="K213" s="114">
        <v>445.15</v>
      </c>
      <c r="L213" s="114">
        <v>431</v>
      </c>
      <c r="M213" s="114">
        <v>275.2466</v>
      </c>
    </row>
    <row r="214" spans="1:13">
      <c r="A214" s="65">
        <v>204</v>
      </c>
      <c r="B214" s="114" t="s">
        <v>2118</v>
      </c>
      <c r="C214" s="117">
        <v>1209.8499999999999</v>
      </c>
      <c r="D214" s="115">
        <v>1203.7166666666665</v>
      </c>
      <c r="E214" s="115">
        <v>1193.133333333333</v>
      </c>
      <c r="F214" s="115">
        <v>1176.4166666666665</v>
      </c>
      <c r="G214" s="115">
        <v>1165.833333333333</v>
      </c>
      <c r="H214" s="115">
        <v>1220.4333333333329</v>
      </c>
      <c r="I214" s="115">
        <v>1231.0166666666664</v>
      </c>
      <c r="J214" s="115">
        <v>1247.7333333333329</v>
      </c>
      <c r="K214" s="114">
        <v>1214.3</v>
      </c>
      <c r="L214" s="114">
        <v>1187</v>
      </c>
      <c r="M214" s="114">
        <v>6.5697099999999997</v>
      </c>
    </row>
    <row r="215" spans="1:13">
      <c r="A215" s="65">
        <v>205</v>
      </c>
      <c r="B215" s="114" t="s">
        <v>1843</v>
      </c>
      <c r="C215" s="117">
        <v>463.5</v>
      </c>
      <c r="D215" s="115">
        <v>465.10000000000008</v>
      </c>
      <c r="E215" s="115">
        <v>458.50000000000017</v>
      </c>
      <c r="F215" s="115">
        <v>453.50000000000011</v>
      </c>
      <c r="G215" s="115">
        <v>446.9000000000002</v>
      </c>
      <c r="H215" s="115">
        <v>470.10000000000014</v>
      </c>
      <c r="I215" s="115">
        <v>476.70000000000005</v>
      </c>
      <c r="J215" s="115">
        <v>481.7000000000001</v>
      </c>
      <c r="K215" s="114">
        <v>471.7</v>
      </c>
      <c r="L215" s="114">
        <v>460.1</v>
      </c>
      <c r="M215" s="114">
        <v>37.72287</v>
      </c>
    </row>
    <row r="216" spans="1:13">
      <c r="A216" s="65">
        <v>206</v>
      </c>
      <c r="B216" s="114" t="s">
        <v>2416</v>
      </c>
      <c r="C216" s="117">
        <v>278.55</v>
      </c>
      <c r="D216" s="115">
        <v>279.36666666666667</v>
      </c>
      <c r="E216" s="115">
        <v>270.53333333333336</v>
      </c>
      <c r="F216" s="115">
        <v>262.51666666666671</v>
      </c>
      <c r="G216" s="115">
        <v>253.68333333333339</v>
      </c>
      <c r="H216" s="115">
        <v>287.38333333333333</v>
      </c>
      <c r="I216" s="115">
        <v>296.21666666666658</v>
      </c>
      <c r="J216" s="115">
        <v>304.23333333333329</v>
      </c>
      <c r="K216" s="114">
        <v>288.2</v>
      </c>
      <c r="L216" s="114">
        <v>271.35000000000002</v>
      </c>
      <c r="M216" s="114">
        <v>1.4223399999999999</v>
      </c>
    </row>
    <row r="217" spans="1:13">
      <c r="A217" s="65">
        <v>207</v>
      </c>
      <c r="B217" s="114" t="s">
        <v>883</v>
      </c>
      <c r="C217" s="117">
        <v>2822</v>
      </c>
      <c r="D217" s="115">
        <v>2863.7833333333333</v>
      </c>
      <c r="E217" s="115">
        <v>2759.5166666666664</v>
      </c>
      <c r="F217" s="115">
        <v>2697.0333333333333</v>
      </c>
      <c r="G217" s="115">
        <v>2592.7666666666664</v>
      </c>
      <c r="H217" s="115">
        <v>2926.2666666666664</v>
      </c>
      <c r="I217" s="115">
        <v>3030.5333333333338</v>
      </c>
      <c r="J217" s="115">
        <v>3093.0166666666664</v>
      </c>
      <c r="K217" s="114">
        <v>2968.05</v>
      </c>
      <c r="L217" s="114">
        <v>2801.3</v>
      </c>
      <c r="M217" s="114">
        <v>7.9600000000000001E-3</v>
      </c>
    </row>
    <row r="218" spans="1:13">
      <c r="A218" s="65">
        <v>208</v>
      </c>
      <c r="B218" s="114" t="s">
        <v>86</v>
      </c>
      <c r="C218" s="117">
        <v>31.75</v>
      </c>
      <c r="D218" s="115">
        <v>32.31666666666667</v>
      </c>
      <c r="E218" s="115">
        <v>30.733333333333341</v>
      </c>
      <c r="F218" s="115">
        <v>29.716666666666672</v>
      </c>
      <c r="G218" s="115">
        <v>28.133333333333344</v>
      </c>
      <c r="H218" s="115">
        <v>33.333333333333343</v>
      </c>
      <c r="I218" s="115">
        <v>34.916666666666671</v>
      </c>
      <c r="J218" s="115">
        <v>35.933333333333337</v>
      </c>
      <c r="K218" s="114">
        <v>33.9</v>
      </c>
      <c r="L218" s="114">
        <v>31.3</v>
      </c>
      <c r="M218" s="114">
        <v>38.541939999999997</v>
      </c>
    </row>
    <row r="219" spans="1:13">
      <c r="A219" s="65">
        <v>209</v>
      </c>
      <c r="B219" s="114" t="s">
        <v>3101</v>
      </c>
      <c r="C219" s="117">
        <v>40.200000000000003</v>
      </c>
      <c r="D219" s="115">
        <v>40.783333333333331</v>
      </c>
      <c r="E219" s="115">
        <v>38.816666666666663</v>
      </c>
      <c r="F219" s="115">
        <v>37.43333333333333</v>
      </c>
      <c r="G219" s="115">
        <v>35.466666666666661</v>
      </c>
      <c r="H219" s="115">
        <v>42.166666666666664</v>
      </c>
      <c r="I219" s="115">
        <v>44.133333333333333</v>
      </c>
      <c r="J219" s="115">
        <v>45.516666666666666</v>
      </c>
      <c r="K219" s="114">
        <v>42.75</v>
      </c>
      <c r="L219" s="114">
        <v>39.4</v>
      </c>
      <c r="M219" s="114">
        <v>297.24441999999999</v>
      </c>
    </row>
    <row r="220" spans="1:13">
      <c r="A220" s="65">
        <v>210</v>
      </c>
      <c r="B220" s="114" t="s">
        <v>88</v>
      </c>
      <c r="C220" s="117">
        <v>34.4</v>
      </c>
      <c r="D220" s="115">
        <v>34.93333333333333</v>
      </c>
      <c r="E220" s="115">
        <v>33.516666666666659</v>
      </c>
      <c r="F220" s="115">
        <v>32.633333333333326</v>
      </c>
      <c r="G220" s="115">
        <v>31.216666666666654</v>
      </c>
      <c r="H220" s="115">
        <v>35.816666666666663</v>
      </c>
      <c r="I220" s="115">
        <v>37.233333333333334</v>
      </c>
      <c r="J220" s="115">
        <v>38.116666666666667</v>
      </c>
      <c r="K220" s="114">
        <v>36.35</v>
      </c>
      <c r="L220" s="114">
        <v>34.049999999999997</v>
      </c>
      <c r="M220" s="114">
        <v>14.86087</v>
      </c>
    </row>
    <row r="221" spans="1:13">
      <c r="A221" s="65">
        <v>211</v>
      </c>
      <c r="B221" s="114" t="s">
        <v>888</v>
      </c>
      <c r="C221" s="117">
        <v>669.55</v>
      </c>
      <c r="D221" s="115">
        <v>678</v>
      </c>
      <c r="E221" s="115">
        <v>656.9</v>
      </c>
      <c r="F221" s="115">
        <v>644.25</v>
      </c>
      <c r="G221" s="115">
        <v>623.15</v>
      </c>
      <c r="H221" s="115">
        <v>690.65</v>
      </c>
      <c r="I221" s="115">
        <v>711.74999999999989</v>
      </c>
      <c r="J221" s="115">
        <v>724.4</v>
      </c>
      <c r="K221" s="114">
        <v>699.1</v>
      </c>
      <c r="L221" s="114">
        <v>665.35</v>
      </c>
      <c r="M221" s="114">
        <v>8.251E-2</v>
      </c>
    </row>
    <row r="222" spans="1:13">
      <c r="A222" s="65">
        <v>212</v>
      </c>
      <c r="B222" s="114" t="s">
        <v>89</v>
      </c>
      <c r="C222" s="117">
        <v>7.05</v>
      </c>
      <c r="D222" s="115">
        <v>7.1166666666666671</v>
      </c>
      <c r="E222" s="115">
        <v>6.9333333333333345</v>
      </c>
      <c r="F222" s="115">
        <v>6.8166666666666673</v>
      </c>
      <c r="G222" s="115">
        <v>6.6333333333333346</v>
      </c>
      <c r="H222" s="115">
        <v>7.2333333333333343</v>
      </c>
      <c r="I222" s="115">
        <v>7.4166666666666679</v>
      </c>
      <c r="J222" s="115">
        <v>7.5333333333333341</v>
      </c>
      <c r="K222" s="114">
        <v>7.3</v>
      </c>
      <c r="L222" s="114">
        <v>7</v>
      </c>
      <c r="M222" s="114">
        <v>11.303800000000001</v>
      </c>
    </row>
    <row r="223" spans="1:13">
      <c r="A223" s="65">
        <v>213</v>
      </c>
      <c r="B223" s="114" t="s">
        <v>96</v>
      </c>
      <c r="C223" s="117">
        <v>74.400000000000006</v>
      </c>
      <c r="D223" s="115">
        <v>75.716666666666683</v>
      </c>
      <c r="E223" s="115">
        <v>71.233333333333363</v>
      </c>
      <c r="F223" s="115">
        <v>68.066666666666677</v>
      </c>
      <c r="G223" s="115">
        <v>63.583333333333357</v>
      </c>
      <c r="H223" s="115">
        <v>78.883333333333368</v>
      </c>
      <c r="I223" s="115">
        <v>83.366666666666688</v>
      </c>
      <c r="J223" s="115">
        <v>86.533333333333374</v>
      </c>
      <c r="K223" s="114">
        <v>80.2</v>
      </c>
      <c r="L223" s="114">
        <v>72.55</v>
      </c>
      <c r="M223" s="114">
        <v>8.8343600000000002</v>
      </c>
    </row>
    <row r="224" spans="1:13">
      <c r="A224" s="65">
        <v>214</v>
      </c>
      <c r="B224" s="114" t="s">
        <v>2941</v>
      </c>
      <c r="C224" s="117">
        <v>375.4</v>
      </c>
      <c r="D224" s="115">
        <v>378.2166666666667</v>
      </c>
      <c r="E224" s="115">
        <v>371.78333333333342</v>
      </c>
      <c r="F224" s="115">
        <v>368.16666666666674</v>
      </c>
      <c r="G224" s="115">
        <v>361.73333333333346</v>
      </c>
      <c r="H224" s="115">
        <v>381.83333333333337</v>
      </c>
      <c r="I224" s="115">
        <v>388.26666666666665</v>
      </c>
      <c r="J224" s="115">
        <v>391.88333333333333</v>
      </c>
      <c r="K224" s="114">
        <v>384.65</v>
      </c>
      <c r="L224" s="114">
        <v>374.6</v>
      </c>
      <c r="M224" s="114">
        <v>0.64044999999999996</v>
      </c>
    </row>
    <row r="225" spans="1:13">
      <c r="A225" s="65">
        <v>215</v>
      </c>
      <c r="B225" s="114" t="s">
        <v>97</v>
      </c>
      <c r="C225" s="117">
        <v>259.85000000000002</v>
      </c>
      <c r="D225" s="115">
        <v>256.68333333333334</v>
      </c>
      <c r="E225" s="115">
        <v>252.56666666666666</v>
      </c>
      <c r="F225" s="115">
        <v>245.28333333333333</v>
      </c>
      <c r="G225" s="115">
        <v>241.16666666666666</v>
      </c>
      <c r="H225" s="115">
        <v>263.9666666666667</v>
      </c>
      <c r="I225" s="115">
        <v>268.08333333333337</v>
      </c>
      <c r="J225" s="115">
        <v>275.36666666666667</v>
      </c>
      <c r="K225" s="114">
        <v>260.8</v>
      </c>
      <c r="L225" s="114">
        <v>249.4</v>
      </c>
      <c r="M225" s="114">
        <v>205.88289</v>
      </c>
    </row>
    <row r="226" spans="1:13">
      <c r="A226" s="65">
        <v>216</v>
      </c>
      <c r="B226" s="114" t="s">
        <v>931</v>
      </c>
      <c r="C226" s="117">
        <v>50.05</v>
      </c>
      <c r="D226" s="115">
        <v>48.416666666666664</v>
      </c>
      <c r="E226" s="115">
        <v>45.283333333333331</v>
      </c>
      <c r="F226" s="115">
        <v>40.516666666666666</v>
      </c>
      <c r="G226" s="115">
        <v>37.383333333333333</v>
      </c>
      <c r="H226" s="115">
        <v>53.18333333333333</v>
      </c>
      <c r="I226" s="115">
        <v>56.31666666666667</v>
      </c>
      <c r="J226" s="115">
        <v>61.083333333333329</v>
      </c>
      <c r="K226" s="114">
        <v>51.55</v>
      </c>
      <c r="L226" s="114">
        <v>43.65</v>
      </c>
      <c r="M226" s="114">
        <v>11.278740000000001</v>
      </c>
    </row>
    <row r="227" spans="1:13">
      <c r="A227" s="65">
        <v>217</v>
      </c>
      <c r="B227" s="114" t="s">
        <v>933</v>
      </c>
      <c r="C227" s="117">
        <v>82.1</v>
      </c>
      <c r="D227" s="115">
        <v>82.166666666666671</v>
      </c>
      <c r="E227" s="115">
        <v>80.13333333333334</v>
      </c>
      <c r="F227" s="115">
        <v>78.166666666666671</v>
      </c>
      <c r="G227" s="115">
        <v>76.13333333333334</v>
      </c>
      <c r="H227" s="115">
        <v>84.13333333333334</v>
      </c>
      <c r="I227" s="115">
        <v>86.166666666666671</v>
      </c>
      <c r="J227" s="115">
        <v>88.13333333333334</v>
      </c>
      <c r="K227" s="114">
        <v>84.2</v>
      </c>
      <c r="L227" s="114">
        <v>80.2</v>
      </c>
      <c r="M227" s="114">
        <v>8.5271000000000008</v>
      </c>
    </row>
    <row r="228" spans="1:13">
      <c r="A228" s="65">
        <v>218</v>
      </c>
      <c r="B228" s="114" t="s">
        <v>91</v>
      </c>
      <c r="C228" s="117">
        <v>79.05</v>
      </c>
      <c r="D228" s="115">
        <v>80.266666666666666</v>
      </c>
      <c r="E228" s="115">
        <v>77.783333333333331</v>
      </c>
      <c r="F228" s="115">
        <v>76.516666666666666</v>
      </c>
      <c r="G228" s="115">
        <v>74.033333333333331</v>
      </c>
      <c r="H228" s="115">
        <v>81.533333333333331</v>
      </c>
      <c r="I228" s="115">
        <v>84.016666666666652</v>
      </c>
      <c r="J228" s="115">
        <v>85.283333333333331</v>
      </c>
      <c r="K228" s="114">
        <v>82.75</v>
      </c>
      <c r="L228" s="114">
        <v>79</v>
      </c>
      <c r="M228" s="114">
        <v>26.431899999999999</v>
      </c>
    </row>
    <row r="229" spans="1:13">
      <c r="A229" s="65">
        <v>219</v>
      </c>
      <c r="B229" s="114" t="s">
        <v>1912</v>
      </c>
      <c r="C229" s="117">
        <v>230.9</v>
      </c>
      <c r="D229" s="115">
        <v>235.98333333333335</v>
      </c>
      <c r="E229" s="115">
        <v>222.9666666666667</v>
      </c>
      <c r="F229" s="115">
        <v>215.03333333333336</v>
      </c>
      <c r="G229" s="115">
        <v>202.01666666666671</v>
      </c>
      <c r="H229" s="115">
        <v>243.91666666666669</v>
      </c>
      <c r="I229" s="115">
        <v>256.93333333333334</v>
      </c>
      <c r="J229" s="115">
        <v>264.86666666666667</v>
      </c>
      <c r="K229" s="114">
        <v>249</v>
      </c>
      <c r="L229" s="114">
        <v>228.05</v>
      </c>
      <c r="M229" s="114">
        <v>0.46414</v>
      </c>
    </row>
    <row r="230" spans="1:13">
      <c r="A230" s="65">
        <v>220</v>
      </c>
      <c r="B230" s="114" t="s">
        <v>84</v>
      </c>
      <c r="C230" s="117">
        <v>255.9</v>
      </c>
      <c r="D230" s="115">
        <v>285.95</v>
      </c>
      <c r="E230" s="115">
        <v>210</v>
      </c>
      <c r="F230" s="115">
        <v>164.10000000000002</v>
      </c>
      <c r="G230" s="115">
        <v>88.150000000000034</v>
      </c>
      <c r="H230" s="115">
        <v>331.84999999999997</v>
      </c>
      <c r="I230" s="115">
        <v>407.7999999999999</v>
      </c>
      <c r="J230" s="115">
        <v>453.69999999999993</v>
      </c>
      <c r="K230" s="114">
        <v>361.9</v>
      </c>
      <c r="L230" s="114">
        <v>240.05</v>
      </c>
      <c r="M230" s="114">
        <v>919.30250999999998</v>
      </c>
    </row>
    <row r="231" spans="1:13">
      <c r="A231" s="65">
        <v>221</v>
      </c>
      <c r="B231" s="114" t="s">
        <v>2568</v>
      </c>
      <c r="C231" s="117">
        <v>129.4</v>
      </c>
      <c r="D231" s="115">
        <v>129.4</v>
      </c>
      <c r="E231" s="115">
        <v>129.4</v>
      </c>
      <c r="F231" s="115">
        <v>129.4</v>
      </c>
      <c r="G231" s="115">
        <v>129.4</v>
      </c>
      <c r="H231" s="115">
        <v>129.4</v>
      </c>
      <c r="I231" s="115">
        <v>129.4</v>
      </c>
      <c r="J231" s="115">
        <v>129.4</v>
      </c>
      <c r="K231" s="114">
        <v>129.4</v>
      </c>
      <c r="L231" s="114">
        <v>129.4</v>
      </c>
      <c r="M231" s="114">
        <v>7.1870000000000003E-2</v>
      </c>
    </row>
    <row r="232" spans="1:13">
      <c r="A232" s="65">
        <v>222</v>
      </c>
      <c r="B232" s="114" t="s">
        <v>83</v>
      </c>
      <c r="C232" s="117">
        <v>45.9</v>
      </c>
      <c r="D232" s="115">
        <v>46.533333333333331</v>
      </c>
      <c r="E232" s="115">
        <v>45.266666666666666</v>
      </c>
      <c r="F232" s="115">
        <v>44.633333333333333</v>
      </c>
      <c r="G232" s="115">
        <v>43.366666666666667</v>
      </c>
      <c r="H232" s="115">
        <v>47.166666666666664</v>
      </c>
      <c r="I232" s="115">
        <v>48.43333333333333</v>
      </c>
      <c r="J232" s="115">
        <v>49.066666666666663</v>
      </c>
      <c r="K232" s="114">
        <v>47.8</v>
      </c>
      <c r="L232" s="114">
        <v>45.9</v>
      </c>
      <c r="M232" s="114">
        <v>9.7624300000000002</v>
      </c>
    </row>
    <row r="233" spans="1:13">
      <c r="A233" s="65">
        <v>223</v>
      </c>
      <c r="B233" s="114" t="s">
        <v>879</v>
      </c>
      <c r="C233" s="117">
        <v>123.85</v>
      </c>
      <c r="D233" s="115">
        <v>129.23333333333335</v>
      </c>
      <c r="E233" s="115">
        <v>118.4666666666667</v>
      </c>
      <c r="F233" s="115">
        <v>113.08333333333334</v>
      </c>
      <c r="G233" s="115">
        <v>102.31666666666669</v>
      </c>
      <c r="H233" s="115">
        <v>134.6166666666667</v>
      </c>
      <c r="I233" s="115">
        <v>145.38333333333335</v>
      </c>
      <c r="J233" s="115">
        <v>150.76666666666671</v>
      </c>
      <c r="K233" s="114">
        <v>140</v>
      </c>
      <c r="L233" s="114">
        <v>123.85</v>
      </c>
      <c r="M233" s="114">
        <v>23.715779999999999</v>
      </c>
    </row>
    <row r="234" spans="1:13">
      <c r="A234" s="65">
        <v>224</v>
      </c>
      <c r="B234" s="114" t="s">
        <v>899</v>
      </c>
      <c r="C234" s="117">
        <v>125.3</v>
      </c>
      <c r="D234" s="115">
        <v>127.68333333333334</v>
      </c>
      <c r="E234" s="115">
        <v>121.86666666666667</v>
      </c>
      <c r="F234" s="115">
        <v>118.43333333333334</v>
      </c>
      <c r="G234" s="115">
        <v>112.61666666666667</v>
      </c>
      <c r="H234" s="115">
        <v>131.11666666666667</v>
      </c>
      <c r="I234" s="115">
        <v>136.93333333333334</v>
      </c>
      <c r="J234" s="115">
        <v>140.36666666666667</v>
      </c>
      <c r="K234" s="114">
        <v>133.5</v>
      </c>
      <c r="L234" s="114">
        <v>124.25</v>
      </c>
      <c r="M234" s="114">
        <v>10.57239</v>
      </c>
    </row>
    <row r="235" spans="1:13">
      <c r="A235" s="65">
        <v>225</v>
      </c>
      <c r="B235" s="114" t="s">
        <v>2146</v>
      </c>
      <c r="C235" s="117">
        <v>120.65</v>
      </c>
      <c r="D235" s="115">
        <v>121.28333333333335</v>
      </c>
      <c r="E235" s="115">
        <v>118.36666666666669</v>
      </c>
      <c r="F235" s="115">
        <v>116.08333333333334</v>
      </c>
      <c r="G235" s="115">
        <v>113.16666666666669</v>
      </c>
      <c r="H235" s="115">
        <v>123.56666666666669</v>
      </c>
      <c r="I235" s="115">
        <v>126.48333333333335</v>
      </c>
      <c r="J235" s="115">
        <v>128.76666666666671</v>
      </c>
      <c r="K235" s="114">
        <v>124.2</v>
      </c>
      <c r="L235" s="114">
        <v>119</v>
      </c>
      <c r="M235" s="114">
        <v>1.44906</v>
      </c>
    </row>
    <row r="236" spans="1:13">
      <c r="A236" s="65">
        <v>226</v>
      </c>
      <c r="B236" s="114" t="s">
        <v>196</v>
      </c>
      <c r="C236" s="117">
        <v>159.80000000000001</v>
      </c>
      <c r="D236" s="115">
        <v>157.23333333333335</v>
      </c>
      <c r="E236" s="115">
        <v>152.56666666666669</v>
      </c>
      <c r="F236" s="115">
        <v>145.33333333333334</v>
      </c>
      <c r="G236" s="115">
        <v>140.66666666666669</v>
      </c>
      <c r="H236" s="115">
        <v>164.4666666666667</v>
      </c>
      <c r="I236" s="115">
        <v>169.13333333333333</v>
      </c>
      <c r="J236" s="115">
        <v>176.3666666666667</v>
      </c>
      <c r="K236" s="114">
        <v>161.9</v>
      </c>
      <c r="L236" s="114">
        <v>150</v>
      </c>
      <c r="M236" s="114">
        <v>18.375540000000001</v>
      </c>
    </row>
    <row r="237" spans="1:13">
      <c r="A237" s="65">
        <v>227</v>
      </c>
      <c r="B237" s="114" t="s">
        <v>95</v>
      </c>
      <c r="C237" s="117">
        <v>147.4</v>
      </c>
      <c r="D237" s="115">
        <v>146.13333333333333</v>
      </c>
      <c r="E237" s="115">
        <v>144.26666666666665</v>
      </c>
      <c r="F237" s="115">
        <v>141.13333333333333</v>
      </c>
      <c r="G237" s="115">
        <v>139.26666666666665</v>
      </c>
      <c r="H237" s="115">
        <v>149.26666666666665</v>
      </c>
      <c r="I237" s="115">
        <v>151.13333333333333</v>
      </c>
      <c r="J237" s="115">
        <v>154.26666666666665</v>
      </c>
      <c r="K237" s="114">
        <v>148</v>
      </c>
      <c r="L237" s="114">
        <v>143</v>
      </c>
      <c r="M237" s="114">
        <v>160.69288</v>
      </c>
    </row>
    <row r="238" spans="1:13">
      <c r="A238" s="65">
        <v>228</v>
      </c>
      <c r="B238" s="114" t="s">
        <v>94</v>
      </c>
      <c r="C238" s="117">
        <v>9.4</v>
      </c>
      <c r="D238" s="115">
        <v>9.5666666666666682</v>
      </c>
      <c r="E238" s="115">
        <v>9.1833333333333371</v>
      </c>
      <c r="F238" s="115">
        <v>8.9666666666666686</v>
      </c>
      <c r="G238" s="115">
        <v>8.5833333333333375</v>
      </c>
      <c r="H238" s="115">
        <v>9.7833333333333368</v>
      </c>
      <c r="I238" s="115">
        <v>10.166666666666666</v>
      </c>
      <c r="J238" s="115">
        <v>10.383333333333336</v>
      </c>
      <c r="K238" s="114">
        <v>9.9499999999999993</v>
      </c>
      <c r="L238" s="114">
        <v>9.35</v>
      </c>
      <c r="M238" s="114">
        <v>5.7844300000000004</v>
      </c>
    </row>
    <row r="239" spans="1:13">
      <c r="A239" s="65">
        <v>229</v>
      </c>
      <c r="B239" s="114" t="s">
        <v>2561</v>
      </c>
      <c r="C239" s="117">
        <v>216.55</v>
      </c>
      <c r="D239" s="115">
        <v>221.83333333333334</v>
      </c>
      <c r="E239" s="115">
        <v>209.7166666666667</v>
      </c>
      <c r="F239" s="115">
        <v>202.88333333333335</v>
      </c>
      <c r="G239" s="115">
        <v>190.76666666666671</v>
      </c>
      <c r="H239" s="115">
        <v>228.66666666666669</v>
      </c>
      <c r="I239" s="115">
        <v>240.7833333333333</v>
      </c>
      <c r="J239" s="115">
        <v>247.61666666666667</v>
      </c>
      <c r="K239" s="114">
        <v>233.95</v>
      </c>
      <c r="L239" s="114">
        <v>215</v>
      </c>
      <c r="M239" s="114">
        <v>0.39695000000000003</v>
      </c>
    </row>
    <row r="240" spans="1:13">
      <c r="A240" s="65">
        <v>230</v>
      </c>
      <c r="B240" s="114" t="s">
        <v>905</v>
      </c>
      <c r="C240" s="117">
        <v>153.15</v>
      </c>
      <c r="D240" s="115">
        <v>153.78333333333333</v>
      </c>
      <c r="E240" s="115">
        <v>151.86666666666667</v>
      </c>
      <c r="F240" s="115">
        <v>150.58333333333334</v>
      </c>
      <c r="G240" s="115">
        <v>148.66666666666669</v>
      </c>
      <c r="H240" s="115">
        <v>155.06666666666666</v>
      </c>
      <c r="I240" s="115">
        <v>156.98333333333335</v>
      </c>
      <c r="J240" s="115">
        <v>158.26666666666665</v>
      </c>
      <c r="K240" s="114">
        <v>155.69999999999999</v>
      </c>
      <c r="L240" s="114">
        <v>152.5</v>
      </c>
      <c r="M240" s="114">
        <v>0.18725</v>
      </c>
    </row>
    <row r="241" spans="1:13">
      <c r="A241" s="65">
        <v>231</v>
      </c>
      <c r="B241" s="114" t="s">
        <v>90</v>
      </c>
      <c r="C241" s="117">
        <v>349.7</v>
      </c>
      <c r="D241" s="115">
        <v>348.93333333333334</v>
      </c>
      <c r="E241" s="115">
        <v>347.01666666666665</v>
      </c>
      <c r="F241" s="115">
        <v>344.33333333333331</v>
      </c>
      <c r="G241" s="115">
        <v>342.41666666666663</v>
      </c>
      <c r="H241" s="115">
        <v>351.61666666666667</v>
      </c>
      <c r="I241" s="115">
        <v>353.5333333333333</v>
      </c>
      <c r="J241" s="115">
        <v>356.2166666666667</v>
      </c>
      <c r="K241" s="114">
        <v>350.85</v>
      </c>
      <c r="L241" s="114">
        <v>346.25</v>
      </c>
      <c r="M241" s="114">
        <v>7.0024800000000003</v>
      </c>
    </row>
    <row r="242" spans="1:13">
      <c r="A242" s="65">
        <v>232</v>
      </c>
      <c r="B242" s="114" t="s">
        <v>92</v>
      </c>
      <c r="C242" s="117">
        <v>1383.55</v>
      </c>
      <c r="D242" s="115">
        <v>1401.8333333333333</v>
      </c>
      <c r="E242" s="115">
        <v>1327.8666666666666</v>
      </c>
      <c r="F242" s="115">
        <v>1272.1833333333334</v>
      </c>
      <c r="G242" s="115">
        <v>1198.2166666666667</v>
      </c>
      <c r="H242" s="115">
        <v>1457.5166666666664</v>
      </c>
      <c r="I242" s="115">
        <v>1531.4833333333331</v>
      </c>
      <c r="J242" s="115">
        <v>1587.1666666666663</v>
      </c>
      <c r="K242" s="114">
        <v>1475.8</v>
      </c>
      <c r="L242" s="114">
        <v>1346.15</v>
      </c>
      <c r="M242" s="114">
        <v>94.395849999999996</v>
      </c>
    </row>
    <row r="243" spans="1:13">
      <c r="A243" s="65">
        <v>233</v>
      </c>
      <c r="B243" s="114" t="s">
        <v>916</v>
      </c>
      <c r="C243" s="117">
        <v>40.35</v>
      </c>
      <c r="D243" s="115">
        <v>40.550000000000004</v>
      </c>
      <c r="E243" s="115">
        <v>39.300000000000011</v>
      </c>
      <c r="F243" s="115">
        <v>38.250000000000007</v>
      </c>
      <c r="G243" s="115">
        <v>37.000000000000014</v>
      </c>
      <c r="H243" s="115">
        <v>41.600000000000009</v>
      </c>
      <c r="I243" s="115">
        <v>42.849999999999994</v>
      </c>
      <c r="J243" s="115">
        <v>43.900000000000006</v>
      </c>
      <c r="K243" s="114">
        <v>41.8</v>
      </c>
      <c r="L243" s="114">
        <v>39.5</v>
      </c>
      <c r="M243" s="114">
        <v>67.771349999999998</v>
      </c>
    </row>
    <row r="244" spans="1:13">
      <c r="A244" s="65">
        <v>234</v>
      </c>
      <c r="B244" s="114" t="s">
        <v>1190</v>
      </c>
      <c r="C244" s="117">
        <v>2021.15</v>
      </c>
      <c r="D244" s="115">
        <v>2030.05</v>
      </c>
      <c r="E244" s="115">
        <v>1991.1</v>
      </c>
      <c r="F244" s="115">
        <v>1961.05</v>
      </c>
      <c r="G244" s="115">
        <v>1922.1</v>
      </c>
      <c r="H244" s="115">
        <v>2060.1</v>
      </c>
      <c r="I244" s="115">
        <v>2099.0500000000002</v>
      </c>
      <c r="J244" s="115">
        <v>2129.1</v>
      </c>
      <c r="K244" s="114">
        <v>2069</v>
      </c>
      <c r="L244" s="114">
        <v>2000</v>
      </c>
      <c r="M244" s="114">
        <v>0.80644000000000005</v>
      </c>
    </row>
    <row r="245" spans="1:13">
      <c r="A245" s="65">
        <v>235</v>
      </c>
      <c r="B245" s="114" t="s">
        <v>93</v>
      </c>
      <c r="C245" s="117">
        <v>805.65</v>
      </c>
      <c r="D245" s="115">
        <v>799.26666666666677</v>
      </c>
      <c r="E245" s="115">
        <v>790.53333333333353</v>
      </c>
      <c r="F245" s="115">
        <v>775.41666666666674</v>
      </c>
      <c r="G245" s="115">
        <v>766.68333333333351</v>
      </c>
      <c r="H245" s="115">
        <v>814.38333333333355</v>
      </c>
      <c r="I245" s="115">
        <v>823.1166666666669</v>
      </c>
      <c r="J245" s="115">
        <v>838.23333333333358</v>
      </c>
      <c r="K245" s="114">
        <v>808</v>
      </c>
      <c r="L245" s="114">
        <v>784.15</v>
      </c>
      <c r="M245" s="114">
        <v>81.780910000000006</v>
      </c>
    </row>
    <row r="246" spans="1:13">
      <c r="A246" s="65">
        <v>236</v>
      </c>
      <c r="B246" s="114" t="s">
        <v>922</v>
      </c>
      <c r="C246" s="117">
        <v>330.75</v>
      </c>
      <c r="D246" s="115">
        <v>333.71666666666664</v>
      </c>
      <c r="E246" s="115">
        <v>321.5333333333333</v>
      </c>
      <c r="F246" s="115">
        <v>312.31666666666666</v>
      </c>
      <c r="G246" s="115">
        <v>300.13333333333333</v>
      </c>
      <c r="H246" s="115">
        <v>342.93333333333328</v>
      </c>
      <c r="I246" s="115">
        <v>355.11666666666656</v>
      </c>
      <c r="J246" s="115">
        <v>364.33333333333326</v>
      </c>
      <c r="K246" s="114">
        <v>345.9</v>
      </c>
      <c r="L246" s="114">
        <v>324.5</v>
      </c>
      <c r="M246" s="114">
        <v>2.25366</v>
      </c>
    </row>
    <row r="247" spans="1:13">
      <c r="A247" s="65">
        <v>237</v>
      </c>
      <c r="B247" s="114" t="s">
        <v>924</v>
      </c>
      <c r="C247" s="117">
        <v>33.1</v>
      </c>
      <c r="D247" s="115">
        <v>33.6</v>
      </c>
      <c r="E247" s="115">
        <v>31.800000000000004</v>
      </c>
      <c r="F247" s="115">
        <v>30.5</v>
      </c>
      <c r="G247" s="115">
        <v>28.700000000000003</v>
      </c>
      <c r="H247" s="115">
        <v>34.900000000000006</v>
      </c>
      <c r="I247" s="115">
        <v>36.700000000000003</v>
      </c>
      <c r="J247" s="115">
        <v>38.000000000000007</v>
      </c>
      <c r="K247" s="114">
        <v>35.4</v>
      </c>
      <c r="L247" s="114">
        <v>32.299999999999997</v>
      </c>
      <c r="M247" s="114">
        <v>0.32951000000000003</v>
      </c>
    </row>
    <row r="248" spans="1:13">
      <c r="A248" s="65">
        <v>238</v>
      </c>
      <c r="B248" s="114" t="s">
        <v>928</v>
      </c>
      <c r="C248" s="117">
        <v>182.4</v>
      </c>
      <c r="D248" s="115">
        <v>181.03333333333333</v>
      </c>
      <c r="E248" s="115">
        <v>176.36666666666667</v>
      </c>
      <c r="F248" s="115">
        <v>170.33333333333334</v>
      </c>
      <c r="G248" s="115">
        <v>165.66666666666669</v>
      </c>
      <c r="H248" s="115">
        <v>187.06666666666666</v>
      </c>
      <c r="I248" s="115">
        <v>191.73333333333335</v>
      </c>
      <c r="J248" s="115">
        <v>197.76666666666665</v>
      </c>
      <c r="K248" s="114">
        <v>185.7</v>
      </c>
      <c r="L248" s="114">
        <v>175</v>
      </c>
      <c r="M248" s="114">
        <v>3.3496199999999998</v>
      </c>
    </row>
    <row r="249" spans="1:13">
      <c r="A249" s="65">
        <v>239</v>
      </c>
      <c r="B249" s="114" t="s">
        <v>902</v>
      </c>
      <c r="C249" s="117">
        <v>1889.65</v>
      </c>
      <c r="D249" s="115">
        <v>1873.7333333333333</v>
      </c>
      <c r="E249" s="115">
        <v>1848.6166666666668</v>
      </c>
      <c r="F249" s="115">
        <v>1807.5833333333335</v>
      </c>
      <c r="G249" s="115">
        <v>1782.4666666666669</v>
      </c>
      <c r="H249" s="115">
        <v>1914.7666666666667</v>
      </c>
      <c r="I249" s="115">
        <v>1939.883333333333</v>
      </c>
      <c r="J249" s="115">
        <v>1980.9166666666665</v>
      </c>
      <c r="K249" s="114">
        <v>1898.85</v>
      </c>
      <c r="L249" s="114">
        <v>1832.7</v>
      </c>
      <c r="M249" s="114">
        <v>10.90939</v>
      </c>
    </row>
    <row r="250" spans="1:13">
      <c r="A250" s="65">
        <v>240</v>
      </c>
      <c r="B250" s="114" t="s">
        <v>197</v>
      </c>
      <c r="C250" s="117">
        <v>903</v>
      </c>
      <c r="D250" s="115">
        <v>905.2833333333333</v>
      </c>
      <c r="E250" s="115">
        <v>888.71666666666658</v>
      </c>
      <c r="F250" s="115">
        <v>874.43333333333328</v>
      </c>
      <c r="G250" s="115">
        <v>857.86666666666656</v>
      </c>
      <c r="H250" s="115">
        <v>919.56666666666661</v>
      </c>
      <c r="I250" s="115">
        <v>936.13333333333321</v>
      </c>
      <c r="J250" s="115">
        <v>950.41666666666663</v>
      </c>
      <c r="K250" s="114">
        <v>921.85</v>
      </c>
      <c r="L250" s="114">
        <v>891</v>
      </c>
      <c r="M250" s="114">
        <v>2.3714200000000001</v>
      </c>
    </row>
    <row r="251" spans="1:13">
      <c r="A251" s="65">
        <v>241</v>
      </c>
      <c r="B251" s="114" t="s">
        <v>947</v>
      </c>
      <c r="C251" s="117">
        <v>370.6</v>
      </c>
      <c r="D251" s="115">
        <v>366.33333333333331</v>
      </c>
      <c r="E251" s="115">
        <v>354.26666666666665</v>
      </c>
      <c r="F251" s="115">
        <v>337.93333333333334</v>
      </c>
      <c r="G251" s="115">
        <v>325.86666666666667</v>
      </c>
      <c r="H251" s="115">
        <v>382.66666666666663</v>
      </c>
      <c r="I251" s="115">
        <v>394.73333333333335</v>
      </c>
      <c r="J251" s="115">
        <v>411.06666666666661</v>
      </c>
      <c r="K251" s="114">
        <v>378.4</v>
      </c>
      <c r="L251" s="114">
        <v>350</v>
      </c>
      <c r="M251" s="114">
        <v>4.8916700000000004</v>
      </c>
    </row>
    <row r="252" spans="1:13">
      <c r="A252" s="65">
        <v>242</v>
      </c>
      <c r="B252" s="114" t="s">
        <v>955</v>
      </c>
      <c r="C252" s="117">
        <v>1050.3499999999999</v>
      </c>
      <c r="D252" s="115">
        <v>1045.6499999999999</v>
      </c>
      <c r="E252" s="115">
        <v>1021.2999999999997</v>
      </c>
      <c r="F252" s="115">
        <v>992.24999999999989</v>
      </c>
      <c r="G252" s="115">
        <v>967.89999999999975</v>
      </c>
      <c r="H252" s="115">
        <v>1074.6999999999998</v>
      </c>
      <c r="I252" s="115">
        <v>1099.0499999999997</v>
      </c>
      <c r="J252" s="115">
        <v>1128.0999999999997</v>
      </c>
      <c r="K252" s="114">
        <v>1070</v>
      </c>
      <c r="L252" s="114">
        <v>1016.6</v>
      </c>
      <c r="M252" s="114">
        <v>0.38841999999999999</v>
      </c>
    </row>
    <row r="253" spans="1:13">
      <c r="A253" s="65">
        <v>243</v>
      </c>
      <c r="B253" s="114" t="s">
        <v>957</v>
      </c>
      <c r="C253" s="117">
        <v>303.25</v>
      </c>
      <c r="D253" s="115">
        <v>305.23333333333335</v>
      </c>
      <c r="E253" s="115">
        <v>297.51666666666671</v>
      </c>
      <c r="F253" s="115">
        <v>291.78333333333336</v>
      </c>
      <c r="G253" s="115">
        <v>284.06666666666672</v>
      </c>
      <c r="H253" s="115">
        <v>310.9666666666667</v>
      </c>
      <c r="I253" s="115">
        <v>318.68333333333339</v>
      </c>
      <c r="J253" s="115">
        <v>324.41666666666669</v>
      </c>
      <c r="K253" s="114">
        <v>312.95</v>
      </c>
      <c r="L253" s="114">
        <v>299.5</v>
      </c>
      <c r="M253" s="114">
        <v>0.28242</v>
      </c>
    </row>
    <row r="254" spans="1:13">
      <c r="A254" s="65">
        <v>244</v>
      </c>
      <c r="B254" s="114" t="s">
        <v>2824</v>
      </c>
      <c r="C254" s="117">
        <v>150</v>
      </c>
      <c r="D254" s="115">
        <v>149.61666666666667</v>
      </c>
      <c r="E254" s="115">
        <v>147.38333333333335</v>
      </c>
      <c r="F254" s="115">
        <v>144.76666666666668</v>
      </c>
      <c r="G254" s="115">
        <v>142.53333333333336</v>
      </c>
      <c r="H254" s="115">
        <v>152.23333333333335</v>
      </c>
      <c r="I254" s="115">
        <v>154.4666666666667</v>
      </c>
      <c r="J254" s="115">
        <v>157.08333333333334</v>
      </c>
      <c r="K254" s="114">
        <v>151.85</v>
      </c>
      <c r="L254" s="114">
        <v>147</v>
      </c>
      <c r="M254" s="114">
        <v>40.644880000000001</v>
      </c>
    </row>
    <row r="255" spans="1:13">
      <c r="A255" s="65">
        <v>245</v>
      </c>
      <c r="B255" s="114" t="s">
        <v>958</v>
      </c>
      <c r="C255" s="117">
        <v>70.099999999999994</v>
      </c>
      <c r="D255" s="115">
        <v>70.516666666666666</v>
      </c>
      <c r="E255" s="115">
        <v>69.233333333333334</v>
      </c>
      <c r="F255" s="115">
        <v>68.366666666666674</v>
      </c>
      <c r="G255" s="115">
        <v>67.083333333333343</v>
      </c>
      <c r="H255" s="115">
        <v>71.383333333333326</v>
      </c>
      <c r="I255" s="115">
        <v>72.666666666666657</v>
      </c>
      <c r="J255" s="115">
        <v>73.533333333333317</v>
      </c>
      <c r="K255" s="114">
        <v>71.8</v>
      </c>
      <c r="L255" s="114">
        <v>69.650000000000006</v>
      </c>
      <c r="M255" s="114">
        <v>3.0949300000000002</v>
      </c>
    </row>
    <row r="256" spans="1:13">
      <c r="A256" s="65">
        <v>246</v>
      </c>
      <c r="B256" s="114" t="s">
        <v>961</v>
      </c>
      <c r="C256" s="117">
        <v>79.25</v>
      </c>
      <c r="D256" s="115">
        <v>79.716666666666669</v>
      </c>
      <c r="E256" s="115">
        <v>76.933333333333337</v>
      </c>
      <c r="F256" s="115">
        <v>74.616666666666674</v>
      </c>
      <c r="G256" s="115">
        <v>71.833333333333343</v>
      </c>
      <c r="H256" s="115">
        <v>82.033333333333331</v>
      </c>
      <c r="I256" s="115">
        <v>84.816666666666663</v>
      </c>
      <c r="J256" s="115">
        <v>87.133333333333326</v>
      </c>
      <c r="K256" s="114">
        <v>82.5</v>
      </c>
      <c r="L256" s="114">
        <v>77.400000000000006</v>
      </c>
      <c r="M256" s="114">
        <v>4.8898700000000002</v>
      </c>
    </row>
    <row r="257" spans="1:13">
      <c r="A257" s="65">
        <v>247</v>
      </c>
      <c r="B257" s="114" t="s">
        <v>101</v>
      </c>
      <c r="C257" s="117">
        <v>65.05</v>
      </c>
      <c r="D257" s="115">
        <v>64.833333333333329</v>
      </c>
      <c r="E257" s="115">
        <v>64.166666666666657</v>
      </c>
      <c r="F257" s="115">
        <v>63.283333333333331</v>
      </c>
      <c r="G257" s="115">
        <v>62.61666666666666</v>
      </c>
      <c r="H257" s="115">
        <v>65.716666666666654</v>
      </c>
      <c r="I257" s="115">
        <v>66.383333333333312</v>
      </c>
      <c r="J257" s="115">
        <v>67.266666666666652</v>
      </c>
      <c r="K257" s="114">
        <v>65.5</v>
      </c>
      <c r="L257" s="114">
        <v>63.95</v>
      </c>
      <c r="M257" s="114">
        <v>5.4863600000000003</v>
      </c>
    </row>
    <row r="258" spans="1:13">
      <c r="A258" s="65">
        <v>248</v>
      </c>
      <c r="B258" s="114" t="s">
        <v>102</v>
      </c>
      <c r="C258" s="117">
        <v>229.95</v>
      </c>
      <c r="D258" s="115">
        <v>227.81666666666669</v>
      </c>
      <c r="E258" s="115">
        <v>224.63333333333338</v>
      </c>
      <c r="F258" s="115">
        <v>219.31666666666669</v>
      </c>
      <c r="G258" s="115">
        <v>216.13333333333338</v>
      </c>
      <c r="H258" s="115">
        <v>233.13333333333338</v>
      </c>
      <c r="I258" s="115">
        <v>236.31666666666672</v>
      </c>
      <c r="J258" s="115">
        <v>241.63333333333338</v>
      </c>
      <c r="K258" s="114">
        <v>231</v>
      </c>
      <c r="L258" s="114">
        <v>222.5</v>
      </c>
      <c r="M258" s="114">
        <v>67.837010000000006</v>
      </c>
    </row>
    <row r="259" spans="1:13">
      <c r="A259" s="65">
        <v>249</v>
      </c>
      <c r="B259" s="114" t="s">
        <v>936</v>
      </c>
      <c r="C259" s="117">
        <v>64.05</v>
      </c>
      <c r="D259" s="115">
        <v>64.2</v>
      </c>
      <c r="E259" s="115">
        <v>63.5</v>
      </c>
      <c r="F259" s="115">
        <v>62.949999999999996</v>
      </c>
      <c r="G259" s="115">
        <v>62.249999999999993</v>
      </c>
      <c r="H259" s="115">
        <v>64.75</v>
      </c>
      <c r="I259" s="115">
        <v>65.450000000000017</v>
      </c>
      <c r="J259" s="115">
        <v>66.000000000000014</v>
      </c>
      <c r="K259" s="114">
        <v>64.900000000000006</v>
      </c>
      <c r="L259" s="114">
        <v>63.65</v>
      </c>
      <c r="M259" s="114">
        <v>0.58682000000000001</v>
      </c>
    </row>
    <row r="260" spans="1:13">
      <c r="A260" s="65">
        <v>250</v>
      </c>
      <c r="B260" s="114" t="s">
        <v>940</v>
      </c>
      <c r="C260" s="117">
        <v>82.7</v>
      </c>
      <c r="D260" s="115">
        <v>83.666666666666671</v>
      </c>
      <c r="E260" s="115">
        <v>80.033333333333346</v>
      </c>
      <c r="F260" s="115">
        <v>77.366666666666674</v>
      </c>
      <c r="G260" s="115">
        <v>73.733333333333348</v>
      </c>
      <c r="H260" s="115">
        <v>86.333333333333343</v>
      </c>
      <c r="I260" s="115">
        <v>89.966666666666669</v>
      </c>
      <c r="J260" s="115">
        <v>92.63333333333334</v>
      </c>
      <c r="K260" s="114">
        <v>87.3</v>
      </c>
      <c r="L260" s="114">
        <v>81</v>
      </c>
      <c r="M260" s="114">
        <v>6.8601099999999997</v>
      </c>
    </row>
    <row r="261" spans="1:13">
      <c r="A261" s="65">
        <v>251</v>
      </c>
      <c r="B261" s="114" t="s">
        <v>99</v>
      </c>
      <c r="C261" s="117">
        <v>19.399999999999999</v>
      </c>
      <c r="D261" s="115">
        <v>19.816666666666666</v>
      </c>
      <c r="E261" s="115">
        <v>18.633333333333333</v>
      </c>
      <c r="F261" s="115">
        <v>17.866666666666667</v>
      </c>
      <c r="G261" s="115">
        <v>16.683333333333334</v>
      </c>
      <c r="H261" s="115">
        <v>20.583333333333332</v>
      </c>
      <c r="I261" s="115">
        <v>21.766666666666662</v>
      </c>
      <c r="J261" s="115">
        <v>22.533333333333331</v>
      </c>
      <c r="K261" s="114">
        <v>21</v>
      </c>
      <c r="L261" s="114">
        <v>19.05</v>
      </c>
      <c r="M261" s="114">
        <v>13.88287</v>
      </c>
    </row>
    <row r="262" spans="1:13">
      <c r="A262" s="65">
        <v>252</v>
      </c>
      <c r="B262" s="114" t="s">
        <v>100</v>
      </c>
      <c r="C262" s="117">
        <v>2.25</v>
      </c>
      <c r="D262" s="115">
        <v>2.1666666666666665</v>
      </c>
      <c r="E262" s="115">
        <v>2.083333333333333</v>
      </c>
      <c r="F262" s="115">
        <v>1.9166666666666665</v>
      </c>
      <c r="G262" s="115">
        <v>1.833333333333333</v>
      </c>
      <c r="H262" s="115">
        <v>2.333333333333333</v>
      </c>
      <c r="I262" s="115">
        <v>2.4166666666666661</v>
      </c>
      <c r="J262" s="115">
        <v>2.583333333333333</v>
      </c>
      <c r="K262" s="114">
        <v>2.25</v>
      </c>
      <c r="L262" s="114">
        <v>2</v>
      </c>
      <c r="M262" s="114">
        <v>91.61412</v>
      </c>
    </row>
    <row r="263" spans="1:13">
      <c r="A263" s="65">
        <v>253</v>
      </c>
      <c r="B263" s="114" t="s">
        <v>198</v>
      </c>
      <c r="C263" s="117">
        <v>33.450000000000003</v>
      </c>
      <c r="D263" s="115">
        <v>34.049999999999997</v>
      </c>
      <c r="E263" s="115">
        <v>32.699999999999996</v>
      </c>
      <c r="F263" s="115">
        <v>31.949999999999996</v>
      </c>
      <c r="G263" s="115">
        <v>30.599999999999994</v>
      </c>
      <c r="H263" s="115">
        <v>34.799999999999997</v>
      </c>
      <c r="I263" s="115">
        <v>36.149999999999991</v>
      </c>
      <c r="J263" s="115">
        <v>36.9</v>
      </c>
      <c r="K263" s="114">
        <v>35.4</v>
      </c>
      <c r="L263" s="114">
        <v>33.299999999999997</v>
      </c>
      <c r="M263" s="114">
        <v>10.02162</v>
      </c>
    </row>
    <row r="264" spans="1:13">
      <c r="A264" s="65">
        <v>254</v>
      </c>
      <c r="B264" s="114" t="s">
        <v>942</v>
      </c>
      <c r="C264" s="117">
        <v>37.450000000000003</v>
      </c>
      <c r="D264" s="115">
        <v>37.283333333333339</v>
      </c>
      <c r="E264" s="115">
        <v>36.366666666666674</v>
      </c>
      <c r="F264" s="115">
        <v>35.283333333333339</v>
      </c>
      <c r="G264" s="115">
        <v>34.366666666666674</v>
      </c>
      <c r="H264" s="115">
        <v>38.366666666666674</v>
      </c>
      <c r="I264" s="115">
        <v>39.283333333333346</v>
      </c>
      <c r="J264" s="115">
        <v>40.366666666666674</v>
      </c>
      <c r="K264" s="114">
        <v>38.200000000000003</v>
      </c>
      <c r="L264" s="114">
        <v>36.200000000000003</v>
      </c>
      <c r="M264" s="114">
        <v>7.9520400000000002</v>
      </c>
    </row>
    <row r="265" spans="1:13">
      <c r="A265" s="65">
        <v>255</v>
      </c>
      <c r="B265" s="114" t="s">
        <v>1828</v>
      </c>
      <c r="C265" s="117">
        <v>85.75</v>
      </c>
      <c r="D265" s="115">
        <v>86.55</v>
      </c>
      <c r="E265" s="115">
        <v>84.699999999999989</v>
      </c>
      <c r="F265" s="115">
        <v>83.649999999999991</v>
      </c>
      <c r="G265" s="115">
        <v>81.799999999999983</v>
      </c>
      <c r="H265" s="115">
        <v>87.6</v>
      </c>
      <c r="I265" s="115">
        <v>89.449999999999989</v>
      </c>
      <c r="J265" s="115">
        <v>90.5</v>
      </c>
      <c r="K265" s="114">
        <v>88.4</v>
      </c>
      <c r="L265" s="114">
        <v>85.5</v>
      </c>
      <c r="M265" s="114">
        <v>6.5746200000000004</v>
      </c>
    </row>
    <row r="266" spans="1:13">
      <c r="A266" s="65">
        <v>256</v>
      </c>
      <c r="B266" s="114" t="s">
        <v>965</v>
      </c>
      <c r="C266" s="117">
        <v>63.6</v>
      </c>
      <c r="D266" s="115">
        <v>63.800000000000004</v>
      </c>
      <c r="E266" s="115">
        <v>61.95</v>
      </c>
      <c r="F266" s="115">
        <v>60.3</v>
      </c>
      <c r="G266" s="115">
        <v>58.449999999999996</v>
      </c>
      <c r="H266" s="115">
        <v>65.450000000000017</v>
      </c>
      <c r="I266" s="115">
        <v>67.300000000000011</v>
      </c>
      <c r="J266" s="115">
        <v>68.950000000000017</v>
      </c>
      <c r="K266" s="114">
        <v>65.650000000000006</v>
      </c>
      <c r="L266" s="114">
        <v>62.15</v>
      </c>
      <c r="M266" s="114">
        <v>1.5872999999999999</v>
      </c>
    </row>
    <row r="267" spans="1:13">
      <c r="A267" s="65">
        <v>257</v>
      </c>
      <c r="B267" s="114" t="s">
        <v>964</v>
      </c>
      <c r="C267" s="117">
        <v>35.4</v>
      </c>
      <c r="D267" s="115">
        <v>35.9</v>
      </c>
      <c r="E267" s="115">
        <v>34.4</v>
      </c>
      <c r="F267" s="115">
        <v>33.4</v>
      </c>
      <c r="G267" s="115">
        <v>31.9</v>
      </c>
      <c r="H267" s="115">
        <v>36.9</v>
      </c>
      <c r="I267" s="115">
        <v>38.4</v>
      </c>
      <c r="J267" s="115">
        <v>39.4</v>
      </c>
      <c r="K267" s="114">
        <v>37.4</v>
      </c>
      <c r="L267" s="114">
        <v>34.9</v>
      </c>
      <c r="M267" s="114">
        <v>4.7555899999999998</v>
      </c>
    </row>
    <row r="268" spans="1:13">
      <c r="A268" s="65">
        <v>258</v>
      </c>
      <c r="B268" s="114" t="s">
        <v>98</v>
      </c>
      <c r="C268" s="117">
        <v>103.55</v>
      </c>
      <c r="D268" s="115">
        <v>102.16666666666667</v>
      </c>
      <c r="E268" s="115">
        <v>99.983333333333348</v>
      </c>
      <c r="F268" s="115">
        <v>96.416666666666671</v>
      </c>
      <c r="G268" s="115">
        <v>94.233333333333348</v>
      </c>
      <c r="H268" s="115">
        <v>105.73333333333335</v>
      </c>
      <c r="I268" s="115">
        <v>107.91666666666666</v>
      </c>
      <c r="J268" s="115">
        <v>111.48333333333335</v>
      </c>
      <c r="K268" s="114">
        <v>104.35</v>
      </c>
      <c r="L268" s="114">
        <v>98.6</v>
      </c>
      <c r="M268" s="114">
        <v>219.61633</v>
      </c>
    </row>
    <row r="269" spans="1:13">
      <c r="A269" s="65">
        <v>259</v>
      </c>
      <c r="B269" s="114" t="s">
        <v>103</v>
      </c>
      <c r="C269" s="117">
        <v>1359.4</v>
      </c>
      <c r="D269" s="115">
        <v>1354.7666666666667</v>
      </c>
      <c r="E269" s="115">
        <v>1335.6833333333334</v>
      </c>
      <c r="F269" s="115">
        <v>1311.9666666666667</v>
      </c>
      <c r="G269" s="115">
        <v>1292.8833333333334</v>
      </c>
      <c r="H269" s="115">
        <v>1378.4833333333333</v>
      </c>
      <c r="I269" s="115">
        <v>1397.5666666666668</v>
      </c>
      <c r="J269" s="115">
        <v>1421.2833333333333</v>
      </c>
      <c r="K269" s="114">
        <v>1373.85</v>
      </c>
      <c r="L269" s="114">
        <v>1331.05</v>
      </c>
      <c r="M269" s="114">
        <v>10.42634</v>
      </c>
    </row>
    <row r="270" spans="1:13">
      <c r="A270" s="65">
        <v>260</v>
      </c>
      <c r="B270" s="114" t="s">
        <v>969</v>
      </c>
      <c r="C270" s="117">
        <v>505.15</v>
      </c>
      <c r="D270" s="115">
        <v>510.2833333333333</v>
      </c>
      <c r="E270" s="115">
        <v>492.91666666666663</v>
      </c>
      <c r="F270" s="115">
        <v>480.68333333333334</v>
      </c>
      <c r="G270" s="115">
        <v>463.31666666666666</v>
      </c>
      <c r="H270" s="115">
        <v>522.51666666666665</v>
      </c>
      <c r="I270" s="115">
        <v>539.88333333333344</v>
      </c>
      <c r="J270" s="115">
        <v>552.11666666666656</v>
      </c>
      <c r="K270" s="114">
        <v>527.65</v>
      </c>
      <c r="L270" s="114">
        <v>498.05</v>
      </c>
      <c r="M270" s="114">
        <v>2.8003100000000001</v>
      </c>
    </row>
    <row r="271" spans="1:13">
      <c r="A271" s="65">
        <v>261</v>
      </c>
      <c r="B271" s="114" t="s">
        <v>104</v>
      </c>
      <c r="C271" s="117">
        <v>690.25</v>
      </c>
      <c r="D271" s="115">
        <v>688.4</v>
      </c>
      <c r="E271" s="115">
        <v>681.84999999999991</v>
      </c>
      <c r="F271" s="115">
        <v>673.44999999999993</v>
      </c>
      <c r="G271" s="115">
        <v>666.89999999999986</v>
      </c>
      <c r="H271" s="115">
        <v>696.8</v>
      </c>
      <c r="I271" s="115">
        <v>703.34999999999991</v>
      </c>
      <c r="J271" s="115">
        <v>711.75</v>
      </c>
      <c r="K271" s="114">
        <v>694.95</v>
      </c>
      <c r="L271" s="114">
        <v>680</v>
      </c>
      <c r="M271" s="114">
        <v>10.30913</v>
      </c>
    </row>
    <row r="272" spans="1:13">
      <c r="A272" s="65">
        <v>262</v>
      </c>
      <c r="B272" s="114" t="s">
        <v>977</v>
      </c>
      <c r="C272" s="117">
        <v>168.85</v>
      </c>
      <c r="D272" s="115">
        <v>168.65</v>
      </c>
      <c r="E272" s="115">
        <v>165.3</v>
      </c>
      <c r="F272" s="115">
        <v>161.75</v>
      </c>
      <c r="G272" s="115">
        <v>158.4</v>
      </c>
      <c r="H272" s="115">
        <v>172.20000000000002</v>
      </c>
      <c r="I272" s="115">
        <v>175.54999999999998</v>
      </c>
      <c r="J272" s="115">
        <v>179.10000000000002</v>
      </c>
      <c r="K272" s="114">
        <v>172</v>
      </c>
      <c r="L272" s="114">
        <v>165.1</v>
      </c>
      <c r="M272" s="114">
        <v>1.2273799999999999</v>
      </c>
    </row>
    <row r="273" spans="1:13">
      <c r="A273" s="65">
        <v>263</v>
      </c>
      <c r="B273" s="114" t="s">
        <v>1023</v>
      </c>
      <c r="C273" s="117">
        <v>549.85</v>
      </c>
      <c r="D273" s="115">
        <v>552.4</v>
      </c>
      <c r="E273" s="115">
        <v>542.54999999999995</v>
      </c>
      <c r="F273" s="115">
        <v>535.25</v>
      </c>
      <c r="G273" s="115">
        <v>525.4</v>
      </c>
      <c r="H273" s="115">
        <v>559.69999999999993</v>
      </c>
      <c r="I273" s="115">
        <v>569.55000000000007</v>
      </c>
      <c r="J273" s="115">
        <v>576.84999999999991</v>
      </c>
      <c r="K273" s="114">
        <v>562.25</v>
      </c>
      <c r="L273" s="114">
        <v>545.1</v>
      </c>
      <c r="M273" s="114">
        <v>2.0369999999999999E-2</v>
      </c>
    </row>
    <row r="274" spans="1:13">
      <c r="A274" s="65">
        <v>264</v>
      </c>
      <c r="B274" s="114" t="s">
        <v>2836</v>
      </c>
      <c r="C274" s="117">
        <v>543.4</v>
      </c>
      <c r="D274" s="115">
        <v>547.13333333333333</v>
      </c>
      <c r="E274" s="115">
        <v>532.26666666666665</v>
      </c>
      <c r="F274" s="115">
        <v>521.13333333333333</v>
      </c>
      <c r="G274" s="115">
        <v>506.26666666666665</v>
      </c>
      <c r="H274" s="115">
        <v>558.26666666666665</v>
      </c>
      <c r="I274" s="115">
        <v>573.13333333333321</v>
      </c>
      <c r="J274" s="115">
        <v>584.26666666666665</v>
      </c>
      <c r="K274" s="114">
        <v>562</v>
      </c>
      <c r="L274" s="114">
        <v>536</v>
      </c>
      <c r="M274" s="114">
        <v>2.1387700000000001</v>
      </c>
    </row>
    <row r="275" spans="1:13">
      <c r="A275" s="65">
        <v>265</v>
      </c>
      <c r="B275" s="114" t="s">
        <v>1972</v>
      </c>
      <c r="C275" s="117">
        <v>122.15</v>
      </c>
      <c r="D275" s="115">
        <v>123.36666666666667</v>
      </c>
      <c r="E275" s="115">
        <v>120.83333333333334</v>
      </c>
      <c r="F275" s="115">
        <v>119.51666666666667</v>
      </c>
      <c r="G275" s="115">
        <v>116.98333333333333</v>
      </c>
      <c r="H275" s="115">
        <v>124.68333333333335</v>
      </c>
      <c r="I275" s="115">
        <v>127.21666666666668</v>
      </c>
      <c r="J275" s="115">
        <v>128.53333333333336</v>
      </c>
      <c r="K275" s="114">
        <v>125.9</v>
      </c>
      <c r="L275" s="114">
        <v>122.05</v>
      </c>
      <c r="M275" s="114">
        <v>4.5740000000000003E-2</v>
      </c>
    </row>
    <row r="276" spans="1:13">
      <c r="A276" s="65">
        <v>266</v>
      </c>
      <c r="B276" s="114" t="s">
        <v>1011</v>
      </c>
      <c r="C276" s="117">
        <v>231.2</v>
      </c>
      <c r="D276" s="115">
        <v>231.78333333333333</v>
      </c>
      <c r="E276" s="115">
        <v>227.81666666666666</v>
      </c>
      <c r="F276" s="115">
        <v>224.43333333333334</v>
      </c>
      <c r="G276" s="115">
        <v>220.46666666666667</v>
      </c>
      <c r="H276" s="115">
        <v>235.16666666666666</v>
      </c>
      <c r="I276" s="115">
        <v>239.1333333333333</v>
      </c>
      <c r="J276" s="115">
        <v>242.51666666666665</v>
      </c>
      <c r="K276" s="114">
        <v>235.75</v>
      </c>
      <c r="L276" s="114">
        <v>228.4</v>
      </c>
      <c r="M276" s="114">
        <v>0.37419999999999998</v>
      </c>
    </row>
    <row r="277" spans="1:13">
      <c r="A277" s="65">
        <v>267</v>
      </c>
      <c r="B277" s="114" t="s">
        <v>1024</v>
      </c>
      <c r="C277" s="117">
        <v>217.85</v>
      </c>
      <c r="D277" s="115">
        <v>219.73333333333335</v>
      </c>
      <c r="E277" s="115">
        <v>213.6166666666667</v>
      </c>
      <c r="F277" s="115">
        <v>209.38333333333335</v>
      </c>
      <c r="G277" s="115">
        <v>203.26666666666671</v>
      </c>
      <c r="H277" s="115">
        <v>223.9666666666667</v>
      </c>
      <c r="I277" s="115">
        <v>230.08333333333337</v>
      </c>
      <c r="J277" s="115">
        <v>234.31666666666669</v>
      </c>
      <c r="K277" s="114">
        <v>225.85</v>
      </c>
      <c r="L277" s="114">
        <v>215.5</v>
      </c>
      <c r="M277" s="114">
        <v>0.49118000000000001</v>
      </c>
    </row>
    <row r="278" spans="1:13">
      <c r="A278" s="65">
        <v>268</v>
      </c>
      <c r="B278" s="114" t="s">
        <v>981</v>
      </c>
      <c r="C278" s="117">
        <v>549.15</v>
      </c>
      <c r="D278" s="115">
        <v>557.06666666666661</v>
      </c>
      <c r="E278" s="115">
        <v>537.18333333333317</v>
      </c>
      <c r="F278" s="115">
        <v>525.21666666666658</v>
      </c>
      <c r="G278" s="115">
        <v>505.33333333333314</v>
      </c>
      <c r="H278" s="115">
        <v>569.03333333333319</v>
      </c>
      <c r="I278" s="115">
        <v>588.91666666666663</v>
      </c>
      <c r="J278" s="115">
        <v>600.88333333333321</v>
      </c>
      <c r="K278" s="114">
        <v>576.95000000000005</v>
      </c>
      <c r="L278" s="114">
        <v>545.1</v>
      </c>
      <c r="M278" s="114">
        <v>2.3896600000000001</v>
      </c>
    </row>
    <row r="279" spans="1:13">
      <c r="A279" s="65">
        <v>269</v>
      </c>
      <c r="B279" s="114" t="s">
        <v>984</v>
      </c>
      <c r="C279" s="117">
        <v>490.65</v>
      </c>
      <c r="D279" s="115">
        <v>483.2166666666667</v>
      </c>
      <c r="E279" s="115">
        <v>472.43333333333339</v>
      </c>
      <c r="F279" s="115">
        <v>454.2166666666667</v>
      </c>
      <c r="G279" s="115">
        <v>443.43333333333339</v>
      </c>
      <c r="H279" s="115">
        <v>501.43333333333339</v>
      </c>
      <c r="I279" s="115">
        <v>512.2166666666667</v>
      </c>
      <c r="J279" s="115">
        <v>530.43333333333339</v>
      </c>
      <c r="K279" s="114">
        <v>494</v>
      </c>
      <c r="L279" s="114">
        <v>465</v>
      </c>
      <c r="M279" s="114">
        <v>0.72467000000000004</v>
      </c>
    </row>
    <row r="280" spans="1:13">
      <c r="A280" s="65">
        <v>270</v>
      </c>
      <c r="B280" s="114" t="s">
        <v>199</v>
      </c>
      <c r="C280" s="117">
        <v>524.95000000000005</v>
      </c>
      <c r="D280" s="115">
        <v>522.44999999999993</v>
      </c>
      <c r="E280" s="115">
        <v>514.89999999999986</v>
      </c>
      <c r="F280" s="115">
        <v>504.84999999999991</v>
      </c>
      <c r="G280" s="115">
        <v>497.29999999999984</v>
      </c>
      <c r="H280" s="115">
        <v>532.49999999999989</v>
      </c>
      <c r="I280" s="115">
        <v>540.04999999999984</v>
      </c>
      <c r="J280" s="115">
        <v>550.09999999999991</v>
      </c>
      <c r="K280" s="114">
        <v>530</v>
      </c>
      <c r="L280" s="114">
        <v>512.4</v>
      </c>
      <c r="M280" s="114">
        <v>1.61968</v>
      </c>
    </row>
    <row r="281" spans="1:13">
      <c r="A281" s="65">
        <v>271</v>
      </c>
      <c r="B281" s="114" t="s">
        <v>106</v>
      </c>
      <c r="C281" s="117">
        <v>75.650000000000006</v>
      </c>
      <c r="D281" s="115">
        <v>76.316666666666663</v>
      </c>
      <c r="E281" s="115">
        <v>74.633333333333326</v>
      </c>
      <c r="F281" s="115">
        <v>73.61666666666666</v>
      </c>
      <c r="G281" s="115">
        <v>71.933333333333323</v>
      </c>
      <c r="H281" s="115">
        <v>77.333333333333329</v>
      </c>
      <c r="I281" s="115">
        <v>79.016666666666666</v>
      </c>
      <c r="J281" s="115">
        <v>80.033333333333331</v>
      </c>
      <c r="K281" s="114">
        <v>78</v>
      </c>
      <c r="L281" s="114">
        <v>75.3</v>
      </c>
      <c r="M281" s="114">
        <v>5.5164200000000001</v>
      </c>
    </row>
    <row r="282" spans="1:13">
      <c r="A282" s="65">
        <v>272</v>
      </c>
      <c r="B282" s="114" t="s">
        <v>200</v>
      </c>
      <c r="C282" s="117">
        <v>59.75</v>
      </c>
      <c r="D282" s="115">
        <v>59.65</v>
      </c>
      <c r="E282" s="115">
        <v>59.099999999999994</v>
      </c>
      <c r="F282" s="115">
        <v>58.449999999999996</v>
      </c>
      <c r="G282" s="115">
        <v>57.899999999999991</v>
      </c>
      <c r="H282" s="115">
        <v>60.3</v>
      </c>
      <c r="I282" s="115">
        <v>60.849999999999994</v>
      </c>
      <c r="J282" s="115">
        <v>61.5</v>
      </c>
      <c r="K282" s="114">
        <v>60.2</v>
      </c>
      <c r="L282" s="114">
        <v>59</v>
      </c>
      <c r="M282" s="114">
        <v>4.8093000000000004</v>
      </c>
    </row>
    <row r="283" spans="1:13">
      <c r="A283" s="65">
        <v>273</v>
      </c>
      <c r="B283" s="114" t="s">
        <v>224</v>
      </c>
      <c r="C283" s="117">
        <v>495.15</v>
      </c>
      <c r="D283" s="115">
        <v>499.7833333333333</v>
      </c>
      <c r="E283" s="115">
        <v>487.16666666666663</v>
      </c>
      <c r="F283" s="115">
        <v>479.18333333333334</v>
      </c>
      <c r="G283" s="115">
        <v>466.56666666666666</v>
      </c>
      <c r="H283" s="115">
        <v>507.76666666666659</v>
      </c>
      <c r="I283" s="115">
        <v>520.38333333333321</v>
      </c>
      <c r="J283" s="115">
        <v>528.36666666666656</v>
      </c>
      <c r="K283" s="114">
        <v>512.4</v>
      </c>
      <c r="L283" s="114">
        <v>491.8</v>
      </c>
      <c r="M283" s="114">
        <v>1.1110500000000001</v>
      </c>
    </row>
    <row r="284" spans="1:13">
      <c r="A284" s="65">
        <v>274</v>
      </c>
      <c r="B284" s="114" t="s">
        <v>996</v>
      </c>
      <c r="C284" s="117">
        <v>273.35000000000002</v>
      </c>
      <c r="D284" s="115">
        <v>274.15000000000003</v>
      </c>
      <c r="E284" s="115">
        <v>269.30000000000007</v>
      </c>
      <c r="F284" s="115">
        <v>265.25000000000006</v>
      </c>
      <c r="G284" s="115">
        <v>260.40000000000009</v>
      </c>
      <c r="H284" s="115">
        <v>278.20000000000005</v>
      </c>
      <c r="I284" s="115">
        <v>283.05000000000007</v>
      </c>
      <c r="J284" s="115">
        <v>287.10000000000002</v>
      </c>
      <c r="K284" s="114">
        <v>279</v>
      </c>
      <c r="L284" s="114">
        <v>270.10000000000002</v>
      </c>
      <c r="M284" s="114">
        <v>1.20234</v>
      </c>
    </row>
    <row r="285" spans="1:13">
      <c r="A285" s="65">
        <v>275</v>
      </c>
      <c r="B285" s="114" t="s">
        <v>1008</v>
      </c>
      <c r="C285" s="117">
        <v>185.85</v>
      </c>
      <c r="D285" s="115">
        <v>186.78333333333333</v>
      </c>
      <c r="E285" s="115">
        <v>182.06666666666666</v>
      </c>
      <c r="F285" s="115">
        <v>178.28333333333333</v>
      </c>
      <c r="G285" s="115">
        <v>173.56666666666666</v>
      </c>
      <c r="H285" s="115">
        <v>190.56666666666666</v>
      </c>
      <c r="I285" s="115">
        <v>195.2833333333333</v>
      </c>
      <c r="J285" s="115">
        <v>199.06666666666666</v>
      </c>
      <c r="K285" s="114">
        <v>191.5</v>
      </c>
      <c r="L285" s="114">
        <v>183</v>
      </c>
      <c r="M285" s="114">
        <v>0.16502</v>
      </c>
    </row>
    <row r="286" spans="1:13">
      <c r="A286" s="65">
        <v>276</v>
      </c>
      <c r="B286" s="114" t="s">
        <v>1012</v>
      </c>
      <c r="C286" s="117">
        <v>266.25</v>
      </c>
      <c r="D286" s="115">
        <v>267.90000000000003</v>
      </c>
      <c r="E286" s="115">
        <v>258.35000000000008</v>
      </c>
      <c r="F286" s="115">
        <v>250.45000000000005</v>
      </c>
      <c r="G286" s="115">
        <v>240.90000000000009</v>
      </c>
      <c r="H286" s="115">
        <v>275.80000000000007</v>
      </c>
      <c r="I286" s="115">
        <v>285.35000000000002</v>
      </c>
      <c r="J286" s="115">
        <v>293.25000000000006</v>
      </c>
      <c r="K286" s="114">
        <v>277.45</v>
      </c>
      <c r="L286" s="114">
        <v>260</v>
      </c>
      <c r="M286" s="114">
        <v>0.82484999999999997</v>
      </c>
    </row>
    <row r="287" spans="1:13">
      <c r="A287" s="65">
        <v>277</v>
      </c>
      <c r="B287" s="114" t="s">
        <v>105</v>
      </c>
      <c r="C287" s="117">
        <v>1644.45</v>
      </c>
      <c r="D287" s="115">
        <v>1640.25</v>
      </c>
      <c r="E287" s="115">
        <v>1618.5</v>
      </c>
      <c r="F287" s="115">
        <v>1592.55</v>
      </c>
      <c r="G287" s="115">
        <v>1570.8</v>
      </c>
      <c r="H287" s="115">
        <v>1666.2</v>
      </c>
      <c r="I287" s="115">
        <v>1687.95</v>
      </c>
      <c r="J287" s="115">
        <v>1713.9</v>
      </c>
      <c r="K287" s="114">
        <v>1662</v>
      </c>
      <c r="L287" s="114">
        <v>1614.3</v>
      </c>
      <c r="M287" s="114">
        <v>33.578589999999998</v>
      </c>
    </row>
    <row r="288" spans="1:13">
      <c r="A288" s="65">
        <v>278</v>
      </c>
      <c r="B288" s="114" t="s">
        <v>107</v>
      </c>
      <c r="C288" s="117">
        <v>84.75</v>
      </c>
      <c r="D288" s="115">
        <v>87.383333333333326</v>
      </c>
      <c r="E288" s="115">
        <v>80.916666666666657</v>
      </c>
      <c r="F288" s="115">
        <v>77.083333333333329</v>
      </c>
      <c r="G288" s="115">
        <v>70.61666666666666</v>
      </c>
      <c r="H288" s="115">
        <v>91.216666666666654</v>
      </c>
      <c r="I288" s="115">
        <v>97.683333333333323</v>
      </c>
      <c r="J288" s="115">
        <v>101.51666666666665</v>
      </c>
      <c r="K288" s="114">
        <v>93.85</v>
      </c>
      <c r="L288" s="114">
        <v>83.55</v>
      </c>
      <c r="M288" s="114">
        <v>206.10273000000001</v>
      </c>
    </row>
    <row r="289" spans="1:13">
      <c r="A289" s="65">
        <v>279</v>
      </c>
      <c r="B289" s="114" t="s">
        <v>1841</v>
      </c>
      <c r="C289" s="117">
        <v>1522.9</v>
      </c>
      <c r="D289" s="115">
        <v>1548.6333333333332</v>
      </c>
      <c r="E289" s="115">
        <v>1487.2666666666664</v>
      </c>
      <c r="F289" s="115">
        <v>1451.6333333333332</v>
      </c>
      <c r="G289" s="115">
        <v>1390.2666666666664</v>
      </c>
      <c r="H289" s="115">
        <v>1584.2666666666664</v>
      </c>
      <c r="I289" s="115">
        <v>1645.6333333333332</v>
      </c>
      <c r="J289" s="115">
        <v>1681.2666666666664</v>
      </c>
      <c r="K289" s="114">
        <v>1610</v>
      </c>
      <c r="L289" s="114">
        <v>1513</v>
      </c>
      <c r="M289" s="114">
        <v>0.84119999999999995</v>
      </c>
    </row>
    <row r="290" spans="1:13">
      <c r="A290" s="65">
        <v>280</v>
      </c>
      <c r="B290" s="114" t="s">
        <v>108</v>
      </c>
      <c r="C290" s="117">
        <v>376.65</v>
      </c>
      <c r="D290" s="115">
        <v>381.08333333333331</v>
      </c>
      <c r="E290" s="115">
        <v>365.56666666666661</v>
      </c>
      <c r="F290" s="115">
        <v>354.48333333333329</v>
      </c>
      <c r="G290" s="115">
        <v>338.96666666666658</v>
      </c>
      <c r="H290" s="115">
        <v>392.16666666666663</v>
      </c>
      <c r="I290" s="115">
        <v>407.68333333333339</v>
      </c>
      <c r="J290" s="115">
        <v>418.76666666666665</v>
      </c>
      <c r="K290" s="114">
        <v>396.6</v>
      </c>
      <c r="L290" s="114">
        <v>370</v>
      </c>
      <c r="M290" s="114">
        <v>33.618940000000002</v>
      </c>
    </row>
    <row r="291" spans="1:13">
      <c r="A291" s="65">
        <v>281</v>
      </c>
      <c r="B291" s="114" t="s">
        <v>1043</v>
      </c>
      <c r="C291" s="117">
        <v>3662.5</v>
      </c>
      <c r="D291" s="115">
        <v>3683.1666666666665</v>
      </c>
      <c r="E291" s="115">
        <v>3617.333333333333</v>
      </c>
      <c r="F291" s="115">
        <v>3572.1666666666665</v>
      </c>
      <c r="G291" s="115">
        <v>3506.333333333333</v>
      </c>
      <c r="H291" s="115">
        <v>3728.333333333333</v>
      </c>
      <c r="I291" s="115">
        <v>3794.1666666666661</v>
      </c>
      <c r="J291" s="115">
        <v>3839.333333333333</v>
      </c>
      <c r="K291" s="114">
        <v>3749</v>
      </c>
      <c r="L291" s="114">
        <v>3638</v>
      </c>
      <c r="M291" s="114">
        <v>1.444E-2</v>
      </c>
    </row>
    <row r="292" spans="1:13">
      <c r="A292" s="65">
        <v>282</v>
      </c>
      <c r="B292" s="114" t="s">
        <v>1035</v>
      </c>
      <c r="C292" s="117">
        <v>34.700000000000003</v>
      </c>
      <c r="D292" s="115">
        <v>34.700000000000003</v>
      </c>
      <c r="E292" s="115">
        <v>34.700000000000003</v>
      </c>
      <c r="F292" s="115">
        <v>34.700000000000003</v>
      </c>
      <c r="G292" s="115">
        <v>34.700000000000003</v>
      </c>
      <c r="H292" s="115">
        <v>34.700000000000003</v>
      </c>
      <c r="I292" s="115">
        <v>34.700000000000003</v>
      </c>
      <c r="J292" s="115">
        <v>34.700000000000003</v>
      </c>
      <c r="K292" s="114">
        <v>34.700000000000003</v>
      </c>
      <c r="L292" s="114">
        <v>34.700000000000003</v>
      </c>
      <c r="M292" s="114">
        <v>0.66446000000000005</v>
      </c>
    </row>
    <row r="293" spans="1:13">
      <c r="A293" s="65">
        <v>283</v>
      </c>
      <c r="B293" s="114" t="s">
        <v>1796</v>
      </c>
      <c r="C293" s="117">
        <v>1511.25</v>
      </c>
      <c r="D293" s="115">
        <v>1514.4166666666667</v>
      </c>
      <c r="E293" s="115">
        <v>1501.8333333333335</v>
      </c>
      <c r="F293" s="115">
        <v>1492.4166666666667</v>
      </c>
      <c r="G293" s="115">
        <v>1479.8333333333335</v>
      </c>
      <c r="H293" s="115">
        <v>1523.8333333333335</v>
      </c>
      <c r="I293" s="115">
        <v>1536.416666666667</v>
      </c>
      <c r="J293" s="115">
        <v>1545.8333333333335</v>
      </c>
      <c r="K293" s="114">
        <v>1527</v>
      </c>
      <c r="L293" s="114">
        <v>1505</v>
      </c>
      <c r="M293" s="114">
        <v>0.42793999999999999</v>
      </c>
    </row>
    <row r="294" spans="1:13">
      <c r="A294" s="65">
        <v>284</v>
      </c>
      <c r="B294" s="114" t="s">
        <v>109</v>
      </c>
      <c r="C294" s="117">
        <v>1474.25</v>
      </c>
      <c r="D294" s="115">
        <v>1468.8166666666666</v>
      </c>
      <c r="E294" s="115">
        <v>1453.6333333333332</v>
      </c>
      <c r="F294" s="115">
        <v>1433.0166666666667</v>
      </c>
      <c r="G294" s="115">
        <v>1417.8333333333333</v>
      </c>
      <c r="H294" s="115">
        <v>1489.4333333333332</v>
      </c>
      <c r="I294" s="115">
        <v>1504.6166666666666</v>
      </c>
      <c r="J294" s="115">
        <v>1525.2333333333331</v>
      </c>
      <c r="K294" s="114">
        <v>1484</v>
      </c>
      <c r="L294" s="114">
        <v>1448.2</v>
      </c>
      <c r="M294" s="114">
        <v>29.613980000000002</v>
      </c>
    </row>
    <row r="295" spans="1:13">
      <c r="A295" s="65">
        <v>285</v>
      </c>
      <c r="B295" s="114" t="s">
        <v>1904</v>
      </c>
      <c r="C295" s="117">
        <v>374.35</v>
      </c>
      <c r="D295" s="115">
        <v>372.56666666666666</v>
      </c>
      <c r="E295" s="115">
        <v>368.23333333333335</v>
      </c>
      <c r="F295" s="115">
        <v>362.11666666666667</v>
      </c>
      <c r="G295" s="115">
        <v>357.78333333333336</v>
      </c>
      <c r="H295" s="115">
        <v>378.68333333333334</v>
      </c>
      <c r="I295" s="115">
        <v>383.01666666666671</v>
      </c>
      <c r="J295" s="115">
        <v>389.13333333333333</v>
      </c>
      <c r="K295" s="114">
        <v>376.9</v>
      </c>
      <c r="L295" s="114">
        <v>366.45</v>
      </c>
      <c r="M295" s="114">
        <v>0.45787</v>
      </c>
    </row>
    <row r="296" spans="1:13">
      <c r="A296" s="65">
        <v>286</v>
      </c>
      <c r="B296" s="114" t="s">
        <v>2422</v>
      </c>
      <c r="C296" s="117">
        <v>57.05</v>
      </c>
      <c r="D296" s="115">
        <v>57.15</v>
      </c>
      <c r="E296" s="115">
        <v>56.65</v>
      </c>
      <c r="F296" s="115">
        <v>56.25</v>
      </c>
      <c r="G296" s="115">
        <v>55.75</v>
      </c>
      <c r="H296" s="115">
        <v>57.55</v>
      </c>
      <c r="I296" s="115">
        <v>58.05</v>
      </c>
      <c r="J296" s="115">
        <v>58.449999999999996</v>
      </c>
      <c r="K296" s="114">
        <v>57.65</v>
      </c>
      <c r="L296" s="114">
        <v>56.75</v>
      </c>
      <c r="M296" s="114">
        <v>7.84368</v>
      </c>
    </row>
    <row r="297" spans="1:13">
      <c r="A297" s="65">
        <v>287</v>
      </c>
      <c r="B297" s="114" t="s">
        <v>1050</v>
      </c>
      <c r="C297" s="117">
        <v>511.7</v>
      </c>
      <c r="D297" s="115">
        <v>514.5333333333333</v>
      </c>
      <c r="E297" s="115">
        <v>505.91666666666663</v>
      </c>
      <c r="F297" s="115">
        <v>500.13333333333333</v>
      </c>
      <c r="G297" s="115">
        <v>491.51666666666665</v>
      </c>
      <c r="H297" s="115">
        <v>520.31666666666661</v>
      </c>
      <c r="I297" s="115">
        <v>528.93333333333339</v>
      </c>
      <c r="J297" s="115">
        <v>534.71666666666658</v>
      </c>
      <c r="K297" s="114">
        <v>523.15</v>
      </c>
      <c r="L297" s="114">
        <v>508.75</v>
      </c>
      <c r="M297" s="114">
        <v>0.28589999999999999</v>
      </c>
    </row>
    <row r="298" spans="1:13">
      <c r="A298" s="65">
        <v>288</v>
      </c>
      <c r="B298" s="114" t="s">
        <v>110</v>
      </c>
      <c r="C298" s="117">
        <v>715.7</v>
      </c>
      <c r="D298" s="115">
        <v>712.58333333333337</v>
      </c>
      <c r="E298" s="115">
        <v>705.16666666666674</v>
      </c>
      <c r="F298" s="115">
        <v>694.63333333333333</v>
      </c>
      <c r="G298" s="115">
        <v>687.2166666666667</v>
      </c>
      <c r="H298" s="115">
        <v>723.11666666666679</v>
      </c>
      <c r="I298" s="115">
        <v>730.53333333333353</v>
      </c>
      <c r="J298" s="115">
        <v>741.06666666666683</v>
      </c>
      <c r="K298" s="114">
        <v>720</v>
      </c>
      <c r="L298" s="114">
        <v>702.05</v>
      </c>
      <c r="M298" s="114">
        <v>14.8757</v>
      </c>
    </row>
    <row r="299" spans="1:13">
      <c r="A299" s="65">
        <v>289</v>
      </c>
      <c r="B299" s="114" t="s">
        <v>1063</v>
      </c>
      <c r="C299" s="117">
        <v>1203.2</v>
      </c>
      <c r="D299" s="115">
        <v>1214.4000000000001</v>
      </c>
      <c r="E299" s="115">
        <v>1178.9000000000001</v>
      </c>
      <c r="F299" s="115">
        <v>1154.5999999999999</v>
      </c>
      <c r="G299" s="115">
        <v>1119.0999999999999</v>
      </c>
      <c r="H299" s="115">
        <v>1238.7000000000003</v>
      </c>
      <c r="I299" s="115">
        <v>1274.2000000000003</v>
      </c>
      <c r="J299" s="115">
        <v>1298.5000000000005</v>
      </c>
      <c r="K299" s="114">
        <v>1249.9000000000001</v>
      </c>
      <c r="L299" s="114">
        <v>1190.0999999999999</v>
      </c>
      <c r="M299" s="114">
        <v>0.45817999999999998</v>
      </c>
    </row>
    <row r="300" spans="1:13">
      <c r="A300" s="65">
        <v>290</v>
      </c>
      <c r="B300" s="114" t="s">
        <v>2144</v>
      </c>
      <c r="C300" s="117">
        <v>690.05</v>
      </c>
      <c r="D300" s="115">
        <v>688.79999999999984</v>
      </c>
      <c r="E300" s="115">
        <v>676.54999999999973</v>
      </c>
      <c r="F300" s="115">
        <v>663.04999999999984</v>
      </c>
      <c r="G300" s="115">
        <v>650.79999999999973</v>
      </c>
      <c r="H300" s="115">
        <v>702.29999999999973</v>
      </c>
      <c r="I300" s="115">
        <v>714.55</v>
      </c>
      <c r="J300" s="115">
        <v>728.04999999999973</v>
      </c>
      <c r="K300" s="114">
        <v>701.05</v>
      </c>
      <c r="L300" s="114">
        <v>675.3</v>
      </c>
      <c r="M300" s="114">
        <v>0.13467999999999999</v>
      </c>
    </row>
    <row r="301" spans="1:13">
      <c r="A301" s="65">
        <v>291</v>
      </c>
      <c r="B301" s="114" t="s">
        <v>1144</v>
      </c>
      <c r="C301" s="117">
        <v>16.600000000000001</v>
      </c>
      <c r="D301" s="115">
        <v>16.733333333333334</v>
      </c>
      <c r="E301" s="115">
        <v>15.866666666666667</v>
      </c>
      <c r="F301" s="115">
        <v>15.133333333333333</v>
      </c>
      <c r="G301" s="115">
        <v>14.266666666666666</v>
      </c>
      <c r="H301" s="115">
        <v>17.466666666666669</v>
      </c>
      <c r="I301" s="115">
        <v>18.333333333333336</v>
      </c>
      <c r="J301" s="115">
        <v>19.06666666666667</v>
      </c>
      <c r="K301" s="114">
        <v>17.600000000000001</v>
      </c>
      <c r="L301" s="114">
        <v>16</v>
      </c>
      <c r="M301" s="114">
        <v>12.40931</v>
      </c>
    </row>
    <row r="302" spans="1:13">
      <c r="A302" s="65">
        <v>292</v>
      </c>
      <c r="B302" s="114" t="s">
        <v>1147</v>
      </c>
      <c r="C302" s="117">
        <v>136.69999999999999</v>
      </c>
      <c r="D302" s="115">
        <v>138.56666666666666</v>
      </c>
      <c r="E302" s="115">
        <v>134.13333333333333</v>
      </c>
      <c r="F302" s="115">
        <v>131.56666666666666</v>
      </c>
      <c r="G302" s="115">
        <v>127.13333333333333</v>
      </c>
      <c r="H302" s="115">
        <v>141.13333333333333</v>
      </c>
      <c r="I302" s="115">
        <v>145.56666666666666</v>
      </c>
      <c r="J302" s="115">
        <v>148.13333333333333</v>
      </c>
      <c r="K302" s="114">
        <v>143</v>
      </c>
      <c r="L302" s="114">
        <v>136</v>
      </c>
      <c r="M302" s="114">
        <v>2.73428</v>
      </c>
    </row>
    <row r="303" spans="1:13">
      <c r="A303" s="65">
        <v>293</v>
      </c>
      <c r="B303" s="114" t="s">
        <v>117</v>
      </c>
      <c r="C303" s="117">
        <v>63291.55</v>
      </c>
      <c r="D303" s="115">
        <v>63070.483333333337</v>
      </c>
      <c r="E303" s="115">
        <v>62691.066666666673</v>
      </c>
      <c r="F303" s="115">
        <v>62090.583333333336</v>
      </c>
      <c r="G303" s="115">
        <v>61711.166666666672</v>
      </c>
      <c r="H303" s="115">
        <v>63670.966666666674</v>
      </c>
      <c r="I303" s="115">
        <v>64050.383333333331</v>
      </c>
      <c r="J303" s="115">
        <v>64650.866666666676</v>
      </c>
      <c r="K303" s="114">
        <v>63449.9</v>
      </c>
      <c r="L303" s="114">
        <v>62470</v>
      </c>
      <c r="M303" s="114">
        <v>4.8849999999999998E-2</v>
      </c>
    </row>
    <row r="304" spans="1:13">
      <c r="A304" s="65">
        <v>294</v>
      </c>
      <c r="B304" s="114" t="s">
        <v>1078</v>
      </c>
      <c r="C304" s="117">
        <v>51.7</v>
      </c>
      <c r="D304" s="115">
        <v>52.666666666666664</v>
      </c>
      <c r="E304" s="115">
        <v>48.983333333333327</v>
      </c>
      <c r="F304" s="115">
        <v>46.266666666666666</v>
      </c>
      <c r="G304" s="115">
        <v>42.583333333333329</v>
      </c>
      <c r="H304" s="115">
        <v>55.383333333333326</v>
      </c>
      <c r="I304" s="115">
        <v>59.066666666666663</v>
      </c>
      <c r="J304" s="115">
        <v>61.783333333333324</v>
      </c>
      <c r="K304" s="114">
        <v>56.35</v>
      </c>
      <c r="L304" s="114">
        <v>49.95</v>
      </c>
      <c r="M304" s="114">
        <v>1.9053899999999999</v>
      </c>
    </row>
    <row r="305" spans="1:13">
      <c r="A305" s="65">
        <v>295</v>
      </c>
      <c r="B305" s="114" t="s">
        <v>1780</v>
      </c>
      <c r="C305" s="117">
        <v>911.7</v>
      </c>
      <c r="D305" s="115">
        <v>913.1</v>
      </c>
      <c r="E305" s="115">
        <v>897.25</v>
      </c>
      <c r="F305" s="115">
        <v>882.8</v>
      </c>
      <c r="G305" s="115">
        <v>866.94999999999993</v>
      </c>
      <c r="H305" s="115">
        <v>927.55000000000007</v>
      </c>
      <c r="I305" s="115">
        <v>943.4000000000002</v>
      </c>
      <c r="J305" s="115">
        <v>957.85000000000014</v>
      </c>
      <c r="K305" s="114">
        <v>928.95</v>
      </c>
      <c r="L305" s="114">
        <v>898.65</v>
      </c>
      <c r="M305" s="114">
        <v>4.6572500000000003</v>
      </c>
    </row>
    <row r="306" spans="1:13">
      <c r="A306" s="65">
        <v>296</v>
      </c>
      <c r="B306" s="114" t="s">
        <v>1086</v>
      </c>
      <c r="C306" s="117">
        <v>4503</v>
      </c>
      <c r="D306" s="115">
        <v>4491.5</v>
      </c>
      <c r="E306" s="115">
        <v>4458</v>
      </c>
      <c r="F306" s="115">
        <v>4413</v>
      </c>
      <c r="G306" s="115">
        <v>4379.5</v>
      </c>
      <c r="H306" s="115">
        <v>4536.5</v>
      </c>
      <c r="I306" s="115">
        <v>4570</v>
      </c>
      <c r="J306" s="115">
        <v>4615</v>
      </c>
      <c r="K306" s="114">
        <v>4525</v>
      </c>
      <c r="L306" s="114">
        <v>4446.5</v>
      </c>
      <c r="M306" s="114">
        <v>0.12049</v>
      </c>
    </row>
    <row r="307" spans="1:13">
      <c r="A307" s="65">
        <v>297</v>
      </c>
      <c r="B307" s="114" t="s">
        <v>1088</v>
      </c>
      <c r="C307" s="117">
        <v>378.35</v>
      </c>
      <c r="D307" s="115">
        <v>380.59999999999997</v>
      </c>
      <c r="E307" s="115">
        <v>372.94999999999993</v>
      </c>
      <c r="F307" s="115">
        <v>367.54999999999995</v>
      </c>
      <c r="G307" s="115">
        <v>359.89999999999992</v>
      </c>
      <c r="H307" s="115">
        <v>385.99999999999994</v>
      </c>
      <c r="I307" s="115">
        <v>393.64999999999992</v>
      </c>
      <c r="J307" s="115">
        <v>399.04999999999995</v>
      </c>
      <c r="K307" s="114">
        <v>388.25</v>
      </c>
      <c r="L307" s="114">
        <v>375.2</v>
      </c>
      <c r="M307" s="114">
        <v>1.18208</v>
      </c>
    </row>
    <row r="308" spans="1:13">
      <c r="A308" s="65">
        <v>298</v>
      </c>
      <c r="B308" s="114" t="s">
        <v>112</v>
      </c>
      <c r="C308" s="117">
        <v>328</v>
      </c>
      <c r="D308" s="115">
        <v>332.90000000000003</v>
      </c>
      <c r="E308" s="115">
        <v>319.30000000000007</v>
      </c>
      <c r="F308" s="115">
        <v>310.60000000000002</v>
      </c>
      <c r="G308" s="115">
        <v>297.00000000000006</v>
      </c>
      <c r="H308" s="115">
        <v>341.60000000000008</v>
      </c>
      <c r="I308" s="115">
        <v>355.2000000000001</v>
      </c>
      <c r="J308" s="115">
        <v>363.90000000000009</v>
      </c>
      <c r="K308" s="114">
        <v>346.5</v>
      </c>
      <c r="L308" s="114">
        <v>324.2</v>
      </c>
      <c r="M308" s="114">
        <v>29.442820000000001</v>
      </c>
    </row>
    <row r="309" spans="1:13">
      <c r="A309" s="65">
        <v>299</v>
      </c>
      <c r="B309" s="114" t="s">
        <v>111</v>
      </c>
      <c r="C309" s="117">
        <v>547.15</v>
      </c>
      <c r="D309" s="115">
        <v>548.66666666666663</v>
      </c>
      <c r="E309" s="115">
        <v>538.7833333333333</v>
      </c>
      <c r="F309" s="115">
        <v>530.41666666666663</v>
      </c>
      <c r="G309" s="115">
        <v>520.5333333333333</v>
      </c>
      <c r="H309" s="115">
        <v>557.0333333333333</v>
      </c>
      <c r="I309" s="115">
        <v>566.91666666666674</v>
      </c>
      <c r="J309" s="115">
        <v>575.2833333333333</v>
      </c>
      <c r="K309" s="114">
        <v>558.54999999999995</v>
      </c>
      <c r="L309" s="114">
        <v>540.29999999999995</v>
      </c>
      <c r="M309" s="114">
        <v>33.811860000000003</v>
      </c>
    </row>
    <row r="310" spans="1:13">
      <c r="A310" s="65">
        <v>300</v>
      </c>
      <c r="B310" s="114" t="s">
        <v>1082</v>
      </c>
      <c r="C310" s="117">
        <v>166.8</v>
      </c>
      <c r="D310" s="115">
        <v>166.63333333333335</v>
      </c>
      <c r="E310" s="115">
        <v>162.4666666666667</v>
      </c>
      <c r="F310" s="115">
        <v>158.13333333333335</v>
      </c>
      <c r="G310" s="115">
        <v>153.9666666666667</v>
      </c>
      <c r="H310" s="115">
        <v>170.9666666666667</v>
      </c>
      <c r="I310" s="115">
        <v>175.13333333333338</v>
      </c>
      <c r="J310" s="115">
        <v>179.4666666666667</v>
      </c>
      <c r="K310" s="114">
        <v>170.8</v>
      </c>
      <c r="L310" s="114">
        <v>162.30000000000001</v>
      </c>
      <c r="M310" s="114">
        <v>1.53007</v>
      </c>
    </row>
    <row r="311" spans="1:13">
      <c r="A311" s="65">
        <v>301</v>
      </c>
      <c r="B311" s="114" t="s">
        <v>1132</v>
      </c>
      <c r="C311" s="117">
        <v>237.6</v>
      </c>
      <c r="D311" s="115">
        <v>239.45000000000002</v>
      </c>
      <c r="E311" s="115">
        <v>233.90000000000003</v>
      </c>
      <c r="F311" s="115">
        <v>230.20000000000002</v>
      </c>
      <c r="G311" s="115">
        <v>224.65000000000003</v>
      </c>
      <c r="H311" s="115">
        <v>243.15000000000003</v>
      </c>
      <c r="I311" s="115">
        <v>248.70000000000005</v>
      </c>
      <c r="J311" s="115">
        <v>252.40000000000003</v>
      </c>
      <c r="K311" s="114">
        <v>245</v>
      </c>
      <c r="L311" s="114">
        <v>235.75</v>
      </c>
      <c r="M311" s="114">
        <v>0.19358</v>
      </c>
    </row>
    <row r="312" spans="1:13">
      <c r="A312" s="65">
        <v>302</v>
      </c>
      <c r="B312" s="114" t="s">
        <v>2168</v>
      </c>
      <c r="C312" s="117">
        <v>359</v>
      </c>
      <c r="D312" s="115">
        <v>357.63333333333338</v>
      </c>
      <c r="E312" s="115">
        <v>348.36666666666679</v>
      </c>
      <c r="F312" s="115">
        <v>337.73333333333341</v>
      </c>
      <c r="G312" s="115">
        <v>328.46666666666681</v>
      </c>
      <c r="H312" s="115">
        <v>368.26666666666677</v>
      </c>
      <c r="I312" s="115">
        <v>377.5333333333333</v>
      </c>
      <c r="J312" s="115">
        <v>388.16666666666674</v>
      </c>
      <c r="K312" s="114">
        <v>366.9</v>
      </c>
      <c r="L312" s="114">
        <v>347</v>
      </c>
      <c r="M312" s="114">
        <v>0.43178</v>
      </c>
    </row>
    <row r="313" spans="1:13">
      <c r="A313" s="65">
        <v>303</v>
      </c>
      <c r="B313" s="114" t="s">
        <v>1098</v>
      </c>
      <c r="C313" s="117">
        <v>141.19999999999999</v>
      </c>
      <c r="D313" s="115">
        <v>141.9</v>
      </c>
      <c r="E313" s="115">
        <v>139.5</v>
      </c>
      <c r="F313" s="115">
        <v>137.79999999999998</v>
      </c>
      <c r="G313" s="115">
        <v>135.39999999999998</v>
      </c>
      <c r="H313" s="115">
        <v>143.60000000000002</v>
      </c>
      <c r="I313" s="115">
        <v>146.00000000000006</v>
      </c>
      <c r="J313" s="115">
        <v>147.70000000000005</v>
      </c>
      <c r="K313" s="114">
        <v>144.30000000000001</v>
      </c>
      <c r="L313" s="114">
        <v>140.19999999999999</v>
      </c>
      <c r="M313" s="114">
        <v>48.966569999999997</v>
      </c>
    </row>
    <row r="314" spans="1:13">
      <c r="A314" s="65">
        <v>304</v>
      </c>
      <c r="B314" s="114" t="s">
        <v>1157</v>
      </c>
      <c r="C314" s="117">
        <v>48.5</v>
      </c>
      <c r="D314" s="115">
        <v>48.933333333333337</v>
      </c>
      <c r="E314" s="115">
        <v>47.566666666666677</v>
      </c>
      <c r="F314" s="115">
        <v>46.63333333333334</v>
      </c>
      <c r="G314" s="115">
        <v>45.26666666666668</v>
      </c>
      <c r="H314" s="115">
        <v>49.866666666666674</v>
      </c>
      <c r="I314" s="115">
        <v>51.233333333333334</v>
      </c>
      <c r="J314" s="115">
        <v>52.166666666666671</v>
      </c>
      <c r="K314" s="114">
        <v>50.3</v>
      </c>
      <c r="L314" s="114">
        <v>48</v>
      </c>
      <c r="M314" s="114">
        <v>11.64311</v>
      </c>
    </row>
    <row r="315" spans="1:13">
      <c r="A315" s="65">
        <v>305</v>
      </c>
      <c r="B315" s="114" t="s">
        <v>237</v>
      </c>
      <c r="C315" s="117">
        <v>394.25</v>
      </c>
      <c r="D315" s="115">
        <v>392.7</v>
      </c>
      <c r="E315" s="115">
        <v>389.54999999999995</v>
      </c>
      <c r="F315" s="115">
        <v>384.84999999999997</v>
      </c>
      <c r="G315" s="115">
        <v>381.69999999999993</v>
      </c>
      <c r="H315" s="115">
        <v>397.4</v>
      </c>
      <c r="I315" s="115">
        <v>400.54999999999995</v>
      </c>
      <c r="J315" s="115">
        <v>405.25</v>
      </c>
      <c r="K315" s="114">
        <v>395.85</v>
      </c>
      <c r="L315" s="114">
        <v>388</v>
      </c>
      <c r="M315" s="114">
        <v>18.913889999999999</v>
      </c>
    </row>
    <row r="316" spans="1:13">
      <c r="A316" s="65">
        <v>306</v>
      </c>
      <c r="B316" s="114" t="s">
        <v>113</v>
      </c>
      <c r="C316" s="117">
        <v>6715.8</v>
      </c>
      <c r="D316" s="115">
        <v>6721.8</v>
      </c>
      <c r="E316" s="115">
        <v>6634</v>
      </c>
      <c r="F316" s="115">
        <v>6552.2</v>
      </c>
      <c r="G316" s="115">
        <v>6464.4</v>
      </c>
      <c r="H316" s="115">
        <v>6803.6</v>
      </c>
      <c r="I316" s="115">
        <v>6891.4000000000015</v>
      </c>
      <c r="J316" s="115">
        <v>6973.2000000000007</v>
      </c>
      <c r="K316" s="114">
        <v>6809.6</v>
      </c>
      <c r="L316" s="114">
        <v>6640</v>
      </c>
      <c r="M316" s="114">
        <v>12.64165</v>
      </c>
    </row>
    <row r="317" spans="1:13">
      <c r="A317" s="65">
        <v>307</v>
      </c>
      <c r="B317" s="114" t="s">
        <v>345</v>
      </c>
      <c r="C317" s="117">
        <v>426.8</v>
      </c>
      <c r="D317" s="115">
        <v>427.98333333333335</v>
      </c>
      <c r="E317" s="115">
        <v>418.81666666666672</v>
      </c>
      <c r="F317" s="115">
        <v>410.83333333333337</v>
      </c>
      <c r="G317" s="115">
        <v>401.66666666666674</v>
      </c>
      <c r="H317" s="115">
        <v>435.9666666666667</v>
      </c>
      <c r="I317" s="115">
        <v>445.13333333333333</v>
      </c>
      <c r="J317" s="115">
        <v>453.11666666666667</v>
      </c>
      <c r="K317" s="114">
        <v>437.15</v>
      </c>
      <c r="L317" s="114">
        <v>420</v>
      </c>
      <c r="M317" s="114">
        <v>8.2999899999999993</v>
      </c>
    </row>
    <row r="318" spans="1:13">
      <c r="A318" s="65">
        <v>308</v>
      </c>
      <c r="B318" s="114" t="s">
        <v>1798</v>
      </c>
      <c r="C318" s="117">
        <v>62.95</v>
      </c>
      <c r="D318" s="115">
        <v>63.033333333333339</v>
      </c>
      <c r="E318" s="115">
        <v>62.116666666666674</v>
      </c>
      <c r="F318" s="115">
        <v>61.283333333333339</v>
      </c>
      <c r="G318" s="115">
        <v>60.366666666666674</v>
      </c>
      <c r="H318" s="115">
        <v>63.866666666666674</v>
      </c>
      <c r="I318" s="115">
        <v>64.783333333333346</v>
      </c>
      <c r="J318" s="115">
        <v>65.616666666666674</v>
      </c>
      <c r="K318" s="114">
        <v>63.95</v>
      </c>
      <c r="L318" s="114">
        <v>62.2</v>
      </c>
      <c r="M318" s="114">
        <v>2.08846</v>
      </c>
    </row>
    <row r="319" spans="1:13">
      <c r="A319" s="65">
        <v>309</v>
      </c>
      <c r="B319" s="114" t="s">
        <v>115</v>
      </c>
      <c r="C319" s="117">
        <v>707.8</v>
      </c>
      <c r="D319" s="115">
        <v>703.86666666666667</v>
      </c>
      <c r="E319" s="115">
        <v>695.73333333333335</v>
      </c>
      <c r="F319" s="115">
        <v>683.66666666666663</v>
      </c>
      <c r="G319" s="115">
        <v>675.5333333333333</v>
      </c>
      <c r="H319" s="115">
        <v>715.93333333333339</v>
      </c>
      <c r="I319" s="115">
        <v>724.06666666666683</v>
      </c>
      <c r="J319" s="115">
        <v>736.13333333333344</v>
      </c>
      <c r="K319" s="114">
        <v>712</v>
      </c>
      <c r="L319" s="114">
        <v>691.8</v>
      </c>
      <c r="M319" s="114">
        <v>4.3773400000000002</v>
      </c>
    </row>
    <row r="320" spans="1:13">
      <c r="A320" s="65">
        <v>310</v>
      </c>
      <c r="B320" s="114" t="s">
        <v>1134</v>
      </c>
      <c r="C320" s="117">
        <v>95.15</v>
      </c>
      <c r="D320" s="115">
        <v>93.516666666666666</v>
      </c>
      <c r="E320" s="115">
        <v>90.033333333333331</v>
      </c>
      <c r="F320" s="115">
        <v>84.916666666666671</v>
      </c>
      <c r="G320" s="115">
        <v>81.433333333333337</v>
      </c>
      <c r="H320" s="115">
        <v>98.633333333333326</v>
      </c>
      <c r="I320" s="115">
        <v>102.11666666666665</v>
      </c>
      <c r="J320" s="115">
        <v>107.23333333333332</v>
      </c>
      <c r="K320" s="114">
        <v>97</v>
      </c>
      <c r="L320" s="114">
        <v>88.4</v>
      </c>
      <c r="M320" s="114">
        <v>1.1322300000000001</v>
      </c>
    </row>
    <row r="321" spans="1:13">
      <c r="A321" s="65">
        <v>311</v>
      </c>
      <c r="B321" s="114" t="s">
        <v>1136</v>
      </c>
      <c r="C321" s="117">
        <v>340.7</v>
      </c>
      <c r="D321" s="115">
        <v>338.0333333333333</v>
      </c>
      <c r="E321" s="115">
        <v>331.16666666666663</v>
      </c>
      <c r="F321" s="115">
        <v>321.63333333333333</v>
      </c>
      <c r="G321" s="115">
        <v>314.76666666666665</v>
      </c>
      <c r="H321" s="115">
        <v>347.56666666666661</v>
      </c>
      <c r="I321" s="115">
        <v>354.43333333333328</v>
      </c>
      <c r="J321" s="115">
        <v>363.96666666666658</v>
      </c>
      <c r="K321" s="114">
        <v>344.9</v>
      </c>
      <c r="L321" s="114">
        <v>328.5</v>
      </c>
      <c r="M321" s="114">
        <v>1.0501400000000001</v>
      </c>
    </row>
    <row r="322" spans="1:13">
      <c r="A322" s="65">
        <v>312</v>
      </c>
      <c r="B322" s="114" t="s">
        <v>116</v>
      </c>
      <c r="C322" s="117">
        <v>104.95</v>
      </c>
      <c r="D322" s="115">
        <v>105.28333333333335</v>
      </c>
      <c r="E322" s="115">
        <v>102.81666666666669</v>
      </c>
      <c r="F322" s="115">
        <v>100.68333333333335</v>
      </c>
      <c r="G322" s="115">
        <v>98.216666666666697</v>
      </c>
      <c r="H322" s="115">
        <v>107.41666666666669</v>
      </c>
      <c r="I322" s="115">
        <v>109.88333333333335</v>
      </c>
      <c r="J322" s="115">
        <v>112.01666666666668</v>
      </c>
      <c r="K322" s="114">
        <v>107.75</v>
      </c>
      <c r="L322" s="114">
        <v>103.15</v>
      </c>
      <c r="M322" s="114">
        <v>84.352969999999999</v>
      </c>
    </row>
    <row r="323" spans="1:13">
      <c r="A323" s="65">
        <v>313</v>
      </c>
      <c r="B323" s="114" t="s">
        <v>1155</v>
      </c>
      <c r="C323" s="117">
        <v>647.65</v>
      </c>
      <c r="D323" s="115">
        <v>648.33333333333337</v>
      </c>
      <c r="E323" s="115">
        <v>632.2166666666667</v>
      </c>
      <c r="F323" s="115">
        <v>616.7833333333333</v>
      </c>
      <c r="G323" s="115">
        <v>600.66666666666663</v>
      </c>
      <c r="H323" s="115">
        <v>663.76666666666677</v>
      </c>
      <c r="I323" s="115">
        <v>679.88333333333333</v>
      </c>
      <c r="J323" s="115">
        <v>695.31666666666683</v>
      </c>
      <c r="K323" s="114">
        <v>664.45</v>
      </c>
      <c r="L323" s="114">
        <v>632.9</v>
      </c>
      <c r="M323" s="114">
        <v>0.28365000000000001</v>
      </c>
    </row>
    <row r="324" spans="1:13">
      <c r="A324" s="65">
        <v>314</v>
      </c>
      <c r="B324" s="114" t="s">
        <v>201</v>
      </c>
      <c r="C324" s="117">
        <v>957</v>
      </c>
      <c r="D324" s="115">
        <v>952.15</v>
      </c>
      <c r="E324" s="115">
        <v>940.09999999999991</v>
      </c>
      <c r="F324" s="115">
        <v>923.19999999999993</v>
      </c>
      <c r="G324" s="115">
        <v>911.14999999999986</v>
      </c>
      <c r="H324" s="115">
        <v>969.05</v>
      </c>
      <c r="I324" s="115">
        <v>981.09999999999991</v>
      </c>
      <c r="J324" s="115">
        <v>998</v>
      </c>
      <c r="K324" s="114">
        <v>964.2</v>
      </c>
      <c r="L324" s="114">
        <v>935.25</v>
      </c>
      <c r="M324" s="114">
        <v>3.5137200000000002</v>
      </c>
    </row>
    <row r="325" spans="1:13">
      <c r="A325" s="65">
        <v>315</v>
      </c>
      <c r="B325" s="114" t="s">
        <v>1173</v>
      </c>
      <c r="C325" s="117">
        <v>675.9</v>
      </c>
      <c r="D325" s="115">
        <v>678.71666666666658</v>
      </c>
      <c r="E325" s="115">
        <v>669.73333333333312</v>
      </c>
      <c r="F325" s="115">
        <v>663.56666666666649</v>
      </c>
      <c r="G325" s="115">
        <v>654.58333333333303</v>
      </c>
      <c r="H325" s="115">
        <v>684.88333333333321</v>
      </c>
      <c r="I325" s="115">
        <v>693.86666666666656</v>
      </c>
      <c r="J325" s="115">
        <v>700.0333333333333</v>
      </c>
      <c r="K325" s="114">
        <v>687.7</v>
      </c>
      <c r="L325" s="114">
        <v>672.55</v>
      </c>
      <c r="M325" s="114">
        <v>8.5146800000000002</v>
      </c>
    </row>
    <row r="326" spans="1:13">
      <c r="A326" s="65">
        <v>316</v>
      </c>
      <c r="B326" s="114" t="s">
        <v>365</v>
      </c>
      <c r="C326" s="117">
        <v>581.95000000000005</v>
      </c>
      <c r="D326" s="115">
        <v>586.75</v>
      </c>
      <c r="E326" s="115">
        <v>566.29999999999995</v>
      </c>
      <c r="F326" s="115">
        <v>550.65</v>
      </c>
      <c r="G326" s="115">
        <v>530.19999999999993</v>
      </c>
      <c r="H326" s="115">
        <v>602.4</v>
      </c>
      <c r="I326" s="115">
        <v>622.85</v>
      </c>
      <c r="J326" s="115">
        <v>638.5</v>
      </c>
      <c r="K326" s="114">
        <v>607.20000000000005</v>
      </c>
      <c r="L326" s="114">
        <v>571.1</v>
      </c>
      <c r="M326" s="114">
        <v>1.24379</v>
      </c>
    </row>
    <row r="327" spans="1:13">
      <c r="A327" s="65">
        <v>317</v>
      </c>
      <c r="B327" s="114" t="s">
        <v>359</v>
      </c>
      <c r="C327" s="117">
        <v>34.9</v>
      </c>
      <c r="D327" s="115">
        <v>35.366666666666667</v>
      </c>
      <c r="E327" s="115">
        <v>34.033333333333331</v>
      </c>
      <c r="F327" s="115">
        <v>33.166666666666664</v>
      </c>
      <c r="G327" s="115">
        <v>31.833333333333329</v>
      </c>
      <c r="H327" s="115">
        <v>36.233333333333334</v>
      </c>
      <c r="I327" s="115">
        <v>37.566666666666663</v>
      </c>
      <c r="J327" s="115">
        <v>38.433333333333337</v>
      </c>
      <c r="K327" s="114">
        <v>36.700000000000003</v>
      </c>
      <c r="L327" s="114">
        <v>34.5</v>
      </c>
      <c r="M327" s="114">
        <v>195.07194000000001</v>
      </c>
    </row>
    <row r="328" spans="1:13">
      <c r="A328" s="65">
        <v>318</v>
      </c>
      <c r="B328" s="114" t="s">
        <v>238</v>
      </c>
      <c r="C328" s="117">
        <v>55.05</v>
      </c>
      <c r="D328" s="115">
        <v>55.9</v>
      </c>
      <c r="E328" s="115">
        <v>53.199999999999996</v>
      </c>
      <c r="F328" s="115">
        <v>51.349999999999994</v>
      </c>
      <c r="G328" s="115">
        <v>48.649999999999991</v>
      </c>
      <c r="H328" s="115">
        <v>57.75</v>
      </c>
      <c r="I328" s="115">
        <v>60.45</v>
      </c>
      <c r="J328" s="115">
        <v>62.300000000000004</v>
      </c>
      <c r="K328" s="114">
        <v>58.6</v>
      </c>
      <c r="L328" s="114">
        <v>54.05</v>
      </c>
      <c r="M328" s="114">
        <v>213.43192999999999</v>
      </c>
    </row>
    <row r="329" spans="1:13">
      <c r="A329" s="65">
        <v>319</v>
      </c>
      <c r="B329" s="114" t="s">
        <v>1205</v>
      </c>
      <c r="C329" s="117">
        <v>585.79999999999995</v>
      </c>
      <c r="D329" s="115">
        <v>578.43333333333328</v>
      </c>
      <c r="E329" s="115">
        <v>566.86666666666656</v>
      </c>
      <c r="F329" s="115">
        <v>547.93333333333328</v>
      </c>
      <c r="G329" s="115">
        <v>536.36666666666656</v>
      </c>
      <c r="H329" s="115">
        <v>597.36666666666656</v>
      </c>
      <c r="I329" s="115">
        <v>608.93333333333339</v>
      </c>
      <c r="J329" s="115">
        <v>627.86666666666656</v>
      </c>
      <c r="K329" s="114">
        <v>590</v>
      </c>
      <c r="L329" s="114">
        <v>559.5</v>
      </c>
      <c r="M329" s="114">
        <v>0.33722999999999997</v>
      </c>
    </row>
    <row r="330" spans="1:13">
      <c r="A330" s="65">
        <v>320</v>
      </c>
      <c r="B330" s="114" t="s">
        <v>118</v>
      </c>
      <c r="C330" s="117">
        <v>22.3</v>
      </c>
      <c r="D330" s="115">
        <v>22.5</v>
      </c>
      <c r="E330" s="115">
        <v>22</v>
      </c>
      <c r="F330" s="115">
        <v>21.7</v>
      </c>
      <c r="G330" s="115">
        <v>21.2</v>
      </c>
      <c r="H330" s="115">
        <v>22.8</v>
      </c>
      <c r="I330" s="115">
        <v>23.3</v>
      </c>
      <c r="J330" s="115">
        <v>23.6</v>
      </c>
      <c r="K330" s="114">
        <v>23</v>
      </c>
      <c r="L330" s="114">
        <v>22.2</v>
      </c>
      <c r="M330" s="114">
        <v>24.695910000000001</v>
      </c>
    </row>
    <row r="331" spans="1:13">
      <c r="A331" s="65">
        <v>321</v>
      </c>
      <c r="B331" s="114" t="s">
        <v>1219</v>
      </c>
      <c r="C331" s="117">
        <v>1394.9</v>
      </c>
      <c r="D331" s="115">
        <v>1399.3166666666666</v>
      </c>
      <c r="E331" s="115">
        <v>1382.6333333333332</v>
      </c>
      <c r="F331" s="115">
        <v>1370.3666666666666</v>
      </c>
      <c r="G331" s="115">
        <v>1353.6833333333332</v>
      </c>
      <c r="H331" s="115">
        <v>1411.5833333333333</v>
      </c>
      <c r="I331" s="115">
        <v>1428.2666666666667</v>
      </c>
      <c r="J331" s="115">
        <v>1440.5333333333333</v>
      </c>
      <c r="K331" s="114">
        <v>1416</v>
      </c>
      <c r="L331" s="114">
        <v>1387.05</v>
      </c>
      <c r="M331" s="114">
        <v>2.9514300000000002</v>
      </c>
    </row>
    <row r="332" spans="1:13">
      <c r="A332" s="65">
        <v>322</v>
      </c>
      <c r="B332" s="114" t="s">
        <v>1803</v>
      </c>
      <c r="C332" s="117">
        <v>57.1</v>
      </c>
      <c r="D332" s="115">
        <v>57.266666666666673</v>
      </c>
      <c r="E332" s="115">
        <v>56.533333333333346</v>
      </c>
      <c r="F332" s="115">
        <v>55.966666666666676</v>
      </c>
      <c r="G332" s="115">
        <v>55.233333333333348</v>
      </c>
      <c r="H332" s="115">
        <v>57.833333333333343</v>
      </c>
      <c r="I332" s="115">
        <v>58.566666666666677</v>
      </c>
      <c r="J332" s="115">
        <v>59.13333333333334</v>
      </c>
      <c r="K332" s="114">
        <v>58</v>
      </c>
      <c r="L332" s="114">
        <v>56.7</v>
      </c>
      <c r="M332" s="114">
        <v>3.51275</v>
      </c>
    </row>
    <row r="333" spans="1:13">
      <c r="A333" s="65">
        <v>323</v>
      </c>
      <c r="B333" s="114" t="s">
        <v>119</v>
      </c>
      <c r="C333" s="117">
        <v>88.7</v>
      </c>
      <c r="D333" s="115">
        <v>88.666666666666671</v>
      </c>
      <c r="E333" s="115">
        <v>86.433333333333337</v>
      </c>
      <c r="F333" s="115">
        <v>84.166666666666671</v>
      </c>
      <c r="G333" s="115">
        <v>81.933333333333337</v>
      </c>
      <c r="H333" s="115">
        <v>90.933333333333337</v>
      </c>
      <c r="I333" s="115">
        <v>93.166666666666657</v>
      </c>
      <c r="J333" s="115">
        <v>95.433333333333337</v>
      </c>
      <c r="K333" s="114">
        <v>90.9</v>
      </c>
      <c r="L333" s="114">
        <v>86.4</v>
      </c>
      <c r="M333" s="114">
        <v>83.571489999999997</v>
      </c>
    </row>
    <row r="334" spans="1:13">
      <c r="A334" s="65">
        <v>324</v>
      </c>
      <c r="B334" s="114" t="s">
        <v>120</v>
      </c>
      <c r="C334" s="117">
        <v>117.5</v>
      </c>
      <c r="D334" s="115">
        <v>117.14999999999999</v>
      </c>
      <c r="E334" s="115">
        <v>116.09999999999998</v>
      </c>
      <c r="F334" s="115">
        <v>114.69999999999999</v>
      </c>
      <c r="G334" s="115">
        <v>113.64999999999998</v>
      </c>
      <c r="H334" s="115">
        <v>118.54999999999998</v>
      </c>
      <c r="I334" s="115">
        <v>119.6</v>
      </c>
      <c r="J334" s="115">
        <v>120.99999999999999</v>
      </c>
      <c r="K334" s="114">
        <v>118.2</v>
      </c>
      <c r="L334" s="114">
        <v>115.75</v>
      </c>
      <c r="M334" s="114">
        <v>120.45142</v>
      </c>
    </row>
    <row r="335" spans="1:13">
      <c r="A335" s="65">
        <v>325</v>
      </c>
      <c r="B335" s="114" t="s">
        <v>1214</v>
      </c>
      <c r="C335" s="117">
        <v>224.1</v>
      </c>
      <c r="D335" s="115">
        <v>226.91666666666666</v>
      </c>
      <c r="E335" s="115">
        <v>217.33333333333331</v>
      </c>
      <c r="F335" s="115">
        <v>210.56666666666666</v>
      </c>
      <c r="G335" s="115">
        <v>200.98333333333332</v>
      </c>
      <c r="H335" s="115">
        <v>233.68333333333331</v>
      </c>
      <c r="I335" s="115">
        <v>243.26666666666662</v>
      </c>
      <c r="J335" s="115">
        <v>250.0333333333333</v>
      </c>
      <c r="K335" s="114">
        <v>236.5</v>
      </c>
      <c r="L335" s="114">
        <v>220.15</v>
      </c>
      <c r="M335" s="114">
        <v>1.5421499999999999</v>
      </c>
    </row>
    <row r="336" spans="1:13">
      <c r="A336" s="65">
        <v>326</v>
      </c>
      <c r="B336" s="114" t="s">
        <v>1188</v>
      </c>
      <c r="C336" s="117">
        <v>46.45</v>
      </c>
      <c r="D336" s="115">
        <v>46.116666666666667</v>
      </c>
      <c r="E336" s="115">
        <v>45.333333333333336</v>
      </c>
      <c r="F336" s="115">
        <v>44.216666666666669</v>
      </c>
      <c r="G336" s="115">
        <v>43.433333333333337</v>
      </c>
      <c r="H336" s="115">
        <v>47.233333333333334</v>
      </c>
      <c r="I336" s="115">
        <v>48.016666666666666</v>
      </c>
      <c r="J336" s="115">
        <v>49.133333333333333</v>
      </c>
      <c r="K336" s="114">
        <v>46.9</v>
      </c>
      <c r="L336" s="114">
        <v>45</v>
      </c>
      <c r="M336" s="114">
        <v>60.065860000000001</v>
      </c>
    </row>
    <row r="337" spans="1:13">
      <c r="A337" s="65">
        <v>327</v>
      </c>
      <c r="B337" s="114" t="s">
        <v>1212</v>
      </c>
      <c r="C337" s="117">
        <v>24.8</v>
      </c>
      <c r="D337" s="115">
        <v>25.016666666666669</v>
      </c>
      <c r="E337" s="115">
        <v>24.38333333333334</v>
      </c>
      <c r="F337" s="115">
        <v>23.966666666666672</v>
      </c>
      <c r="G337" s="115">
        <v>23.333333333333343</v>
      </c>
      <c r="H337" s="115">
        <v>25.433333333333337</v>
      </c>
      <c r="I337" s="115">
        <v>26.06666666666667</v>
      </c>
      <c r="J337" s="115">
        <v>26.483333333333334</v>
      </c>
      <c r="K337" s="114">
        <v>25.65</v>
      </c>
      <c r="L337" s="114">
        <v>24.6</v>
      </c>
      <c r="M337" s="114">
        <v>4.7775499999999997</v>
      </c>
    </row>
    <row r="338" spans="1:13">
      <c r="A338" s="65">
        <v>328</v>
      </c>
      <c r="B338" s="114" t="s">
        <v>1197</v>
      </c>
      <c r="C338" s="117">
        <v>82.1</v>
      </c>
      <c r="D338" s="115">
        <v>82.649999999999991</v>
      </c>
      <c r="E338" s="115">
        <v>80.549999999999983</v>
      </c>
      <c r="F338" s="115">
        <v>78.999999999999986</v>
      </c>
      <c r="G338" s="115">
        <v>76.899999999999977</v>
      </c>
      <c r="H338" s="115">
        <v>84.199999999999989</v>
      </c>
      <c r="I338" s="115">
        <v>86.299999999999983</v>
      </c>
      <c r="J338" s="115">
        <v>87.85</v>
      </c>
      <c r="K338" s="114">
        <v>84.75</v>
      </c>
      <c r="L338" s="114">
        <v>81.099999999999994</v>
      </c>
      <c r="M338" s="114">
        <v>0.29998000000000002</v>
      </c>
    </row>
    <row r="339" spans="1:13">
      <c r="A339" s="65">
        <v>329</v>
      </c>
      <c r="B339" s="114" t="s">
        <v>1192</v>
      </c>
      <c r="C339" s="117">
        <v>733.65</v>
      </c>
      <c r="D339" s="115">
        <v>741.51666666666677</v>
      </c>
      <c r="E339" s="115">
        <v>722.13333333333355</v>
      </c>
      <c r="F339" s="115">
        <v>710.61666666666679</v>
      </c>
      <c r="G339" s="115">
        <v>691.23333333333358</v>
      </c>
      <c r="H339" s="115">
        <v>753.03333333333353</v>
      </c>
      <c r="I339" s="115">
        <v>772.41666666666674</v>
      </c>
      <c r="J339" s="115">
        <v>783.93333333333351</v>
      </c>
      <c r="K339" s="114">
        <v>760.9</v>
      </c>
      <c r="L339" s="114">
        <v>730</v>
      </c>
      <c r="M339" s="114">
        <v>0.24607000000000001</v>
      </c>
    </row>
    <row r="340" spans="1:13">
      <c r="A340" s="65">
        <v>330</v>
      </c>
      <c r="B340" s="114" t="s">
        <v>1207</v>
      </c>
      <c r="C340" s="117">
        <v>21.3</v>
      </c>
      <c r="D340" s="115">
        <v>21.599999999999998</v>
      </c>
      <c r="E340" s="115">
        <v>20.749999999999996</v>
      </c>
      <c r="F340" s="115">
        <v>20.2</v>
      </c>
      <c r="G340" s="115">
        <v>19.349999999999998</v>
      </c>
      <c r="H340" s="115">
        <v>22.149999999999995</v>
      </c>
      <c r="I340" s="115">
        <v>22.999999999999996</v>
      </c>
      <c r="J340" s="115">
        <v>23.549999999999994</v>
      </c>
      <c r="K340" s="114">
        <v>22.45</v>
      </c>
      <c r="L340" s="114">
        <v>21.05</v>
      </c>
      <c r="M340" s="114">
        <v>4.2798499999999997</v>
      </c>
    </row>
    <row r="341" spans="1:13">
      <c r="A341" s="65">
        <v>331</v>
      </c>
      <c r="B341" s="114" t="s">
        <v>1223</v>
      </c>
      <c r="C341" s="117">
        <v>1208.9000000000001</v>
      </c>
      <c r="D341" s="115">
        <v>1212.3500000000001</v>
      </c>
      <c r="E341" s="115">
        <v>1196.3500000000004</v>
      </c>
      <c r="F341" s="115">
        <v>1183.8000000000002</v>
      </c>
      <c r="G341" s="115">
        <v>1167.8000000000004</v>
      </c>
      <c r="H341" s="115">
        <v>1224.9000000000003</v>
      </c>
      <c r="I341" s="115">
        <v>1240.8999999999999</v>
      </c>
      <c r="J341" s="115">
        <v>1253.4500000000003</v>
      </c>
      <c r="K341" s="114">
        <v>1228.3499999999999</v>
      </c>
      <c r="L341" s="114">
        <v>1199.8</v>
      </c>
      <c r="M341" s="114">
        <v>0.21637000000000001</v>
      </c>
    </row>
    <row r="342" spans="1:13">
      <c r="A342" s="65">
        <v>332</v>
      </c>
      <c r="B342" s="114" t="s">
        <v>1239</v>
      </c>
      <c r="C342" s="117">
        <v>507.6</v>
      </c>
      <c r="D342" s="115">
        <v>501.71666666666664</v>
      </c>
      <c r="E342" s="115">
        <v>486.43333333333328</v>
      </c>
      <c r="F342" s="115">
        <v>465.26666666666665</v>
      </c>
      <c r="G342" s="115">
        <v>449.98333333333329</v>
      </c>
      <c r="H342" s="115">
        <v>522.88333333333321</v>
      </c>
      <c r="I342" s="115">
        <v>538.16666666666674</v>
      </c>
      <c r="J342" s="115">
        <v>559.33333333333326</v>
      </c>
      <c r="K342" s="114">
        <v>517</v>
      </c>
      <c r="L342" s="114">
        <v>480.55</v>
      </c>
      <c r="M342" s="114">
        <v>6.1856099999999996</v>
      </c>
    </row>
    <row r="343" spans="1:13">
      <c r="A343" s="65">
        <v>333</v>
      </c>
      <c r="B343" s="114" t="s">
        <v>122</v>
      </c>
      <c r="C343" s="117">
        <v>131.80000000000001</v>
      </c>
      <c r="D343" s="115">
        <v>131.08333333333334</v>
      </c>
      <c r="E343" s="115">
        <v>129.26666666666668</v>
      </c>
      <c r="F343" s="115">
        <v>126.73333333333335</v>
      </c>
      <c r="G343" s="115">
        <v>124.91666666666669</v>
      </c>
      <c r="H343" s="115">
        <v>133.61666666666667</v>
      </c>
      <c r="I343" s="115">
        <v>135.43333333333334</v>
      </c>
      <c r="J343" s="115">
        <v>137.96666666666667</v>
      </c>
      <c r="K343" s="114">
        <v>132.9</v>
      </c>
      <c r="L343" s="114">
        <v>128.55000000000001</v>
      </c>
      <c r="M343" s="114">
        <v>116.25597</v>
      </c>
    </row>
    <row r="344" spans="1:13">
      <c r="A344" s="65">
        <v>334</v>
      </c>
      <c r="B344" s="114" t="s">
        <v>202</v>
      </c>
      <c r="C344" s="117">
        <v>145.25</v>
      </c>
      <c r="D344" s="115">
        <v>145.78333333333333</v>
      </c>
      <c r="E344" s="115">
        <v>143.96666666666667</v>
      </c>
      <c r="F344" s="115">
        <v>142.68333333333334</v>
      </c>
      <c r="G344" s="115">
        <v>140.86666666666667</v>
      </c>
      <c r="H344" s="115">
        <v>147.06666666666666</v>
      </c>
      <c r="I344" s="115">
        <v>148.88333333333333</v>
      </c>
      <c r="J344" s="115">
        <v>150.16666666666666</v>
      </c>
      <c r="K344" s="114">
        <v>147.6</v>
      </c>
      <c r="L344" s="114">
        <v>144.5</v>
      </c>
      <c r="M344" s="114">
        <v>13.190759999999999</v>
      </c>
    </row>
    <row r="345" spans="1:13">
      <c r="A345" s="65">
        <v>335</v>
      </c>
      <c r="B345" s="114" t="s">
        <v>1245</v>
      </c>
      <c r="C345" s="117">
        <v>191.55</v>
      </c>
      <c r="D345" s="115">
        <v>192.25</v>
      </c>
      <c r="E345" s="115">
        <v>190.65</v>
      </c>
      <c r="F345" s="115">
        <v>189.75</v>
      </c>
      <c r="G345" s="115">
        <v>188.15</v>
      </c>
      <c r="H345" s="115">
        <v>193.15</v>
      </c>
      <c r="I345" s="115">
        <v>194.75000000000003</v>
      </c>
      <c r="J345" s="115">
        <v>195.65</v>
      </c>
      <c r="K345" s="114">
        <v>193.85</v>
      </c>
      <c r="L345" s="114">
        <v>191.35</v>
      </c>
      <c r="M345" s="114">
        <v>2.1389499999999999</v>
      </c>
    </row>
    <row r="346" spans="1:13">
      <c r="A346" s="65">
        <v>336</v>
      </c>
      <c r="B346" s="114" t="s">
        <v>121</v>
      </c>
      <c r="C346" s="117">
        <v>3173.4</v>
      </c>
      <c r="D346" s="115">
        <v>3123</v>
      </c>
      <c r="E346" s="115">
        <v>3051.05</v>
      </c>
      <c r="F346" s="115">
        <v>2928.7000000000003</v>
      </c>
      <c r="G346" s="115">
        <v>2856.7500000000005</v>
      </c>
      <c r="H346" s="115">
        <v>3245.35</v>
      </c>
      <c r="I346" s="115">
        <v>3317.2999999999997</v>
      </c>
      <c r="J346" s="115">
        <v>3439.6499999999996</v>
      </c>
      <c r="K346" s="114">
        <v>3194.95</v>
      </c>
      <c r="L346" s="114">
        <v>3000.65</v>
      </c>
      <c r="M346" s="114">
        <v>0.31302000000000002</v>
      </c>
    </row>
    <row r="347" spans="1:13">
      <c r="A347" s="65">
        <v>337</v>
      </c>
      <c r="B347" s="114" t="s">
        <v>309</v>
      </c>
      <c r="C347" s="117">
        <v>89.85</v>
      </c>
      <c r="D347" s="115">
        <v>89.983333333333334</v>
      </c>
      <c r="E347" s="115">
        <v>85.566666666666663</v>
      </c>
      <c r="F347" s="115">
        <v>81.283333333333331</v>
      </c>
      <c r="G347" s="115">
        <v>76.86666666666666</v>
      </c>
      <c r="H347" s="115">
        <v>94.266666666666666</v>
      </c>
      <c r="I347" s="115">
        <v>98.683333333333323</v>
      </c>
      <c r="J347" s="115">
        <v>102.96666666666667</v>
      </c>
      <c r="K347" s="114">
        <v>94.4</v>
      </c>
      <c r="L347" s="114">
        <v>85.7</v>
      </c>
      <c r="M347" s="114">
        <v>1.5962499999999999</v>
      </c>
    </row>
    <row r="348" spans="1:13">
      <c r="A348" s="65">
        <v>338</v>
      </c>
      <c r="B348" s="114" t="s">
        <v>2559</v>
      </c>
      <c r="C348" s="117">
        <v>165.6</v>
      </c>
      <c r="D348" s="115">
        <v>164.63333333333335</v>
      </c>
      <c r="E348" s="115">
        <v>161.26666666666671</v>
      </c>
      <c r="F348" s="115">
        <v>156.93333333333337</v>
      </c>
      <c r="G348" s="115">
        <v>153.56666666666672</v>
      </c>
      <c r="H348" s="115">
        <v>168.9666666666667</v>
      </c>
      <c r="I348" s="115">
        <v>172.33333333333331</v>
      </c>
      <c r="J348" s="115">
        <v>176.66666666666669</v>
      </c>
      <c r="K348" s="114">
        <v>168</v>
      </c>
      <c r="L348" s="114">
        <v>160.30000000000001</v>
      </c>
      <c r="M348" s="114">
        <v>2.96393</v>
      </c>
    </row>
    <row r="349" spans="1:13">
      <c r="A349" s="65">
        <v>339</v>
      </c>
      <c r="B349" s="114" t="s">
        <v>123</v>
      </c>
      <c r="C349" s="117">
        <v>60.35</v>
      </c>
      <c r="D349" s="115">
        <v>60.933333333333337</v>
      </c>
      <c r="E349" s="115">
        <v>59.166666666666671</v>
      </c>
      <c r="F349" s="115">
        <v>57.983333333333334</v>
      </c>
      <c r="G349" s="115">
        <v>56.216666666666669</v>
      </c>
      <c r="H349" s="115">
        <v>62.116666666666674</v>
      </c>
      <c r="I349" s="115">
        <v>63.88333333333334</v>
      </c>
      <c r="J349" s="115">
        <v>65.066666666666677</v>
      </c>
      <c r="K349" s="114">
        <v>62.7</v>
      </c>
      <c r="L349" s="114">
        <v>59.75</v>
      </c>
      <c r="M349" s="114">
        <v>6.8326799999999999</v>
      </c>
    </row>
    <row r="350" spans="1:13">
      <c r="A350" s="65">
        <v>340</v>
      </c>
      <c r="B350" s="114" t="s">
        <v>342</v>
      </c>
      <c r="C350" s="117">
        <v>32.25</v>
      </c>
      <c r="D350" s="115">
        <v>33</v>
      </c>
      <c r="E350" s="115">
        <v>30.799999999999997</v>
      </c>
      <c r="F350" s="115">
        <v>29.349999999999998</v>
      </c>
      <c r="G350" s="115">
        <v>27.149999999999995</v>
      </c>
      <c r="H350" s="115">
        <v>34.450000000000003</v>
      </c>
      <c r="I350" s="115">
        <v>36.650000000000006</v>
      </c>
      <c r="J350" s="115">
        <v>38.1</v>
      </c>
      <c r="K350" s="114">
        <v>35.200000000000003</v>
      </c>
      <c r="L350" s="114">
        <v>31.55</v>
      </c>
      <c r="M350" s="114">
        <v>66.355099999999993</v>
      </c>
    </row>
    <row r="351" spans="1:13">
      <c r="A351" s="65">
        <v>341</v>
      </c>
      <c r="B351" s="114" t="s">
        <v>1293</v>
      </c>
      <c r="C351" s="117">
        <v>1307.05</v>
      </c>
      <c r="D351" s="115">
        <v>1315.0166666666667</v>
      </c>
      <c r="E351" s="115">
        <v>1290.0333333333333</v>
      </c>
      <c r="F351" s="115">
        <v>1273.0166666666667</v>
      </c>
      <c r="G351" s="115">
        <v>1248.0333333333333</v>
      </c>
      <c r="H351" s="115">
        <v>1332.0333333333333</v>
      </c>
      <c r="I351" s="115">
        <v>1357.0166666666664</v>
      </c>
      <c r="J351" s="115">
        <v>1374.0333333333333</v>
      </c>
      <c r="K351" s="114">
        <v>1340</v>
      </c>
      <c r="L351" s="114">
        <v>1298</v>
      </c>
      <c r="M351" s="114">
        <v>0.88473000000000002</v>
      </c>
    </row>
    <row r="352" spans="1:13">
      <c r="A352" s="65">
        <v>342</v>
      </c>
      <c r="B352" s="114" t="s">
        <v>1858</v>
      </c>
      <c r="C352" s="117">
        <v>583.75</v>
      </c>
      <c r="D352" s="115">
        <v>588.31666666666672</v>
      </c>
      <c r="E352" s="115">
        <v>565.63333333333344</v>
      </c>
      <c r="F352" s="115">
        <v>547.51666666666677</v>
      </c>
      <c r="G352" s="115">
        <v>524.83333333333348</v>
      </c>
      <c r="H352" s="115">
        <v>606.43333333333339</v>
      </c>
      <c r="I352" s="115">
        <v>629.11666666666656</v>
      </c>
      <c r="J352" s="115">
        <v>647.23333333333335</v>
      </c>
      <c r="K352" s="114">
        <v>611</v>
      </c>
      <c r="L352" s="114">
        <v>570.20000000000005</v>
      </c>
      <c r="M352" s="114">
        <v>2.17001</v>
      </c>
    </row>
    <row r="353" spans="1:13">
      <c r="A353" s="65">
        <v>343</v>
      </c>
      <c r="B353" s="114" t="s">
        <v>1298</v>
      </c>
      <c r="C353" s="117">
        <v>190.95</v>
      </c>
      <c r="D353" s="115">
        <v>187.35</v>
      </c>
      <c r="E353" s="115">
        <v>182.1</v>
      </c>
      <c r="F353" s="115">
        <v>173.25</v>
      </c>
      <c r="G353" s="115">
        <v>168</v>
      </c>
      <c r="H353" s="115">
        <v>196.2</v>
      </c>
      <c r="I353" s="115">
        <v>201.45</v>
      </c>
      <c r="J353" s="115">
        <v>210.29999999999998</v>
      </c>
      <c r="K353" s="114">
        <v>192.6</v>
      </c>
      <c r="L353" s="114">
        <v>178.5</v>
      </c>
      <c r="M353" s="114">
        <v>1.5424599999999999</v>
      </c>
    </row>
    <row r="354" spans="1:13">
      <c r="A354" s="65">
        <v>344</v>
      </c>
      <c r="B354" s="114" t="s">
        <v>128</v>
      </c>
      <c r="C354" s="117">
        <v>56.3</v>
      </c>
      <c r="D354" s="115">
        <v>56.6</v>
      </c>
      <c r="E354" s="115">
        <v>55.75</v>
      </c>
      <c r="F354" s="115">
        <v>55.199999999999996</v>
      </c>
      <c r="G354" s="115">
        <v>54.349999999999994</v>
      </c>
      <c r="H354" s="115">
        <v>57.150000000000006</v>
      </c>
      <c r="I354" s="115">
        <v>58.000000000000014</v>
      </c>
      <c r="J354" s="115">
        <v>58.550000000000011</v>
      </c>
      <c r="K354" s="114">
        <v>57.45</v>
      </c>
      <c r="L354" s="114">
        <v>56.05</v>
      </c>
      <c r="M354" s="114">
        <v>7.22506</v>
      </c>
    </row>
    <row r="355" spans="1:13">
      <c r="A355" s="65">
        <v>345</v>
      </c>
      <c r="B355" s="114" t="s">
        <v>1325</v>
      </c>
      <c r="C355" s="117">
        <v>1843.2</v>
      </c>
      <c r="D355" s="115">
        <v>1849.7333333333333</v>
      </c>
      <c r="E355" s="115">
        <v>1827.4666666666667</v>
      </c>
      <c r="F355" s="115">
        <v>1811.7333333333333</v>
      </c>
      <c r="G355" s="115">
        <v>1789.4666666666667</v>
      </c>
      <c r="H355" s="115">
        <v>1865.4666666666667</v>
      </c>
      <c r="I355" s="115">
        <v>1887.7333333333336</v>
      </c>
      <c r="J355" s="115">
        <v>1903.4666666666667</v>
      </c>
      <c r="K355" s="114">
        <v>1872</v>
      </c>
      <c r="L355" s="114">
        <v>1834</v>
      </c>
      <c r="M355" s="114">
        <v>3.07253</v>
      </c>
    </row>
    <row r="356" spans="1:13">
      <c r="A356" s="65">
        <v>346</v>
      </c>
      <c r="B356" s="114" t="s">
        <v>226</v>
      </c>
      <c r="C356" s="117">
        <v>22517.85</v>
      </c>
      <c r="D356" s="115">
        <v>22397.95</v>
      </c>
      <c r="E356" s="115">
        <v>22120.9</v>
      </c>
      <c r="F356" s="115">
        <v>21723.95</v>
      </c>
      <c r="G356" s="115">
        <v>21446.9</v>
      </c>
      <c r="H356" s="115">
        <v>22794.9</v>
      </c>
      <c r="I356" s="115">
        <v>23071.949999999997</v>
      </c>
      <c r="J356" s="115">
        <v>23468.9</v>
      </c>
      <c r="K356" s="114">
        <v>22675</v>
      </c>
      <c r="L356" s="114">
        <v>22001</v>
      </c>
      <c r="M356" s="114">
        <v>0.15919</v>
      </c>
    </row>
    <row r="357" spans="1:13">
      <c r="A357" s="65">
        <v>347</v>
      </c>
      <c r="B357" s="114" t="s">
        <v>1271</v>
      </c>
      <c r="C357" s="117">
        <v>155.05000000000001</v>
      </c>
      <c r="D357" s="115">
        <v>157.01666666666668</v>
      </c>
      <c r="E357" s="115">
        <v>152.03333333333336</v>
      </c>
      <c r="F357" s="115">
        <v>149.01666666666668</v>
      </c>
      <c r="G357" s="115">
        <v>144.03333333333336</v>
      </c>
      <c r="H357" s="115">
        <v>160.03333333333336</v>
      </c>
      <c r="I357" s="115">
        <v>165.01666666666665</v>
      </c>
      <c r="J357" s="115">
        <v>168.03333333333336</v>
      </c>
      <c r="K357" s="114">
        <v>162</v>
      </c>
      <c r="L357" s="114">
        <v>154</v>
      </c>
      <c r="M357" s="114">
        <v>1.2236199999999999</v>
      </c>
    </row>
    <row r="358" spans="1:13">
      <c r="A358" s="65">
        <v>348</v>
      </c>
      <c r="B358" s="114" t="s">
        <v>1279</v>
      </c>
      <c r="C358" s="117">
        <v>569.95000000000005</v>
      </c>
      <c r="D358" s="115">
        <v>571.31666666666672</v>
      </c>
      <c r="E358" s="115">
        <v>565.63333333333344</v>
      </c>
      <c r="F358" s="115">
        <v>561.31666666666672</v>
      </c>
      <c r="G358" s="115">
        <v>555.63333333333344</v>
      </c>
      <c r="H358" s="115">
        <v>575.63333333333344</v>
      </c>
      <c r="I358" s="115">
        <v>581.31666666666661</v>
      </c>
      <c r="J358" s="115">
        <v>585.63333333333344</v>
      </c>
      <c r="K358" s="114">
        <v>577</v>
      </c>
      <c r="L358" s="114">
        <v>567</v>
      </c>
      <c r="M358" s="114">
        <v>0.3478</v>
      </c>
    </row>
    <row r="359" spans="1:13">
      <c r="A359" s="65">
        <v>349</v>
      </c>
      <c r="B359" s="114" t="s">
        <v>124</v>
      </c>
      <c r="C359" s="117">
        <v>259.89999999999998</v>
      </c>
      <c r="D359" s="115">
        <v>258.7</v>
      </c>
      <c r="E359" s="115">
        <v>256.7</v>
      </c>
      <c r="F359" s="115">
        <v>253.5</v>
      </c>
      <c r="G359" s="115">
        <v>251.5</v>
      </c>
      <c r="H359" s="115">
        <v>261.89999999999998</v>
      </c>
      <c r="I359" s="115">
        <v>263.89999999999998</v>
      </c>
      <c r="J359" s="115">
        <v>267.09999999999997</v>
      </c>
      <c r="K359" s="114">
        <v>260.7</v>
      </c>
      <c r="L359" s="114">
        <v>255.5</v>
      </c>
      <c r="M359" s="114">
        <v>21.329989999999999</v>
      </c>
    </row>
    <row r="360" spans="1:13">
      <c r="A360" s="65">
        <v>350</v>
      </c>
      <c r="B360" s="114" t="s">
        <v>1282</v>
      </c>
      <c r="C360" s="117">
        <v>3351.05</v>
      </c>
      <c r="D360" s="115">
        <v>3320.7833333333333</v>
      </c>
      <c r="E360" s="115">
        <v>3261.5666666666666</v>
      </c>
      <c r="F360" s="115">
        <v>3172.0833333333335</v>
      </c>
      <c r="G360" s="115">
        <v>3112.8666666666668</v>
      </c>
      <c r="H360" s="115">
        <v>3410.2666666666664</v>
      </c>
      <c r="I360" s="115">
        <v>3469.4833333333327</v>
      </c>
      <c r="J360" s="115">
        <v>3558.9666666666662</v>
      </c>
      <c r="K360" s="114">
        <v>3380</v>
      </c>
      <c r="L360" s="114">
        <v>3231.3</v>
      </c>
      <c r="M360" s="114">
        <v>0.23784</v>
      </c>
    </row>
    <row r="361" spans="1:13">
      <c r="A361" s="65">
        <v>351</v>
      </c>
      <c r="B361" s="114" t="s">
        <v>1289</v>
      </c>
      <c r="C361" s="117">
        <v>118.75</v>
      </c>
      <c r="D361" s="115">
        <v>120.06666666666666</v>
      </c>
      <c r="E361" s="115">
        <v>116.18333333333332</v>
      </c>
      <c r="F361" s="115">
        <v>113.61666666666666</v>
      </c>
      <c r="G361" s="115">
        <v>109.73333333333332</v>
      </c>
      <c r="H361" s="115">
        <v>122.63333333333333</v>
      </c>
      <c r="I361" s="115">
        <v>126.51666666666665</v>
      </c>
      <c r="J361" s="115">
        <v>129.08333333333331</v>
      </c>
      <c r="K361" s="114">
        <v>123.95</v>
      </c>
      <c r="L361" s="114">
        <v>117.5</v>
      </c>
      <c r="M361" s="114">
        <v>4.8621299999999996</v>
      </c>
    </row>
    <row r="362" spans="1:13">
      <c r="A362" s="65">
        <v>352</v>
      </c>
      <c r="B362" s="114" t="s">
        <v>1290</v>
      </c>
      <c r="C362" s="117">
        <v>697.45</v>
      </c>
      <c r="D362" s="115">
        <v>693.4666666666667</v>
      </c>
      <c r="E362" s="115">
        <v>682.93333333333339</v>
      </c>
      <c r="F362" s="115">
        <v>668.41666666666674</v>
      </c>
      <c r="G362" s="115">
        <v>657.88333333333344</v>
      </c>
      <c r="H362" s="115">
        <v>707.98333333333335</v>
      </c>
      <c r="I362" s="115">
        <v>718.51666666666665</v>
      </c>
      <c r="J362" s="115">
        <v>733.0333333333333</v>
      </c>
      <c r="K362" s="114">
        <v>704</v>
      </c>
      <c r="L362" s="114">
        <v>678.95</v>
      </c>
      <c r="M362" s="114">
        <v>2.1614599999999999</v>
      </c>
    </row>
    <row r="363" spans="1:13">
      <c r="A363" s="65">
        <v>353</v>
      </c>
      <c r="B363" s="114" t="s">
        <v>203</v>
      </c>
      <c r="C363" s="117">
        <v>1443.75</v>
      </c>
      <c r="D363" s="115">
        <v>1450.6166666666668</v>
      </c>
      <c r="E363" s="115">
        <v>1424.2333333333336</v>
      </c>
      <c r="F363" s="115">
        <v>1404.7166666666667</v>
      </c>
      <c r="G363" s="115">
        <v>1378.3333333333335</v>
      </c>
      <c r="H363" s="115">
        <v>1470.1333333333337</v>
      </c>
      <c r="I363" s="115">
        <v>1496.5166666666669</v>
      </c>
      <c r="J363" s="115">
        <v>1516.0333333333338</v>
      </c>
      <c r="K363" s="114">
        <v>1477</v>
      </c>
      <c r="L363" s="114">
        <v>1431.1</v>
      </c>
      <c r="M363" s="114">
        <v>4.2699499999999997</v>
      </c>
    </row>
    <row r="364" spans="1:13">
      <c r="A364" s="65">
        <v>354</v>
      </c>
      <c r="B364" s="114" t="s">
        <v>204</v>
      </c>
      <c r="C364" s="117">
        <v>1632.45</v>
      </c>
      <c r="D364" s="115">
        <v>1648.8166666666666</v>
      </c>
      <c r="E364" s="115">
        <v>1572.6333333333332</v>
      </c>
      <c r="F364" s="115">
        <v>1512.8166666666666</v>
      </c>
      <c r="G364" s="115">
        <v>1436.6333333333332</v>
      </c>
      <c r="H364" s="115">
        <v>1708.6333333333332</v>
      </c>
      <c r="I364" s="115">
        <v>1784.8166666666666</v>
      </c>
      <c r="J364" s="115">
        <v>1844.6333333333332</v>
      </c>
      <c r="K364" s="114">
        <v>1725</v>
      </c>
      <c r="L364" s="114">
        <v>1589</v>
      </c>
      <c r="M364" s="114">
        <v>31.28706</v>
      </c>
    </row>
    <row r="365" spans="1:13">
      <c r="A365" s="65">
        <v>355</v>
      </c>
      <c r="B365" s="114" t="s">
        <v>125</v>
      </c>
      <c r="C365" s="117">
        <v>99.4</v>
      </c>
      <c r="D365" s="115">
        <v>99.783333333333346</v>
      </c>
      <c r="E365" s="115">
        <v>98.116666666666688</v>
      </c>
      <c r="F365" s="115">
        <v>96.833333333333343</v>
      </c>
      <c r="G365" s="115">
        <v>95.166666666666686</v>
      </c>
      <c r="H365" s="115">
        <v>101.06666666666669</v>
      </c>
      <c r="I365" s="115">
        <v>102.73333333333335</v>
      </c>
      <c r="J365" s="115">
        <v>104.01666666666669</v>
      </c>
      <c r="K365" s="114">
        <v>101.45</v>
      </c>
      <c r="L365" s="114">
        <v>98.5</v>
      </c>
      <c r="M365" s="114">
        <v>72.770219999999995</v>
      </c>
    </row>
    <row r="366" spans="1:13">
      <c r="A366" s="65">
        <v>356</v>
      </c>
      <c r="B366" s="114" t="s">
        <v>127</v>
      </c>
      <c r="C366" s="117">
        <v>199.05</v>
      </c>
      <c r="D366" s="115">
        <v>198.23333333333335</v>
      </c>
      <c r="E366" s="115">
        <v>196.4666666666667</v>
      </c>
      <c r="F366" s="115">
        <v>193.88333333333335</v>
      </c>
      <c r="G366" s="115">
        <v>192.1166666666667</v>
      </c>
      <c r="H366" s="115">
        <v>200.81666666666669</v>
      </c>
      <c r="I366" s="115">
        <v>202.58333333333334</v>
      </c>
      <c r="J366" s="115">
        <v>205.16666666666669</v>
      </c>
      <c r="K366" s="114">
        <v>200</v>
      </c>
      <c r="L366" s="114">
        <v>195.65</v>
      </c>
      <c r="M366" s="114">
        <v>51.25123</v>
      </c>
    </row>
    <row r="367" spans="1:13">
      <c r="A367" s="65">
        <v>357</v>
      </c>
      <c r="B367" s="114" t="s">
        <v>1309</v>
      </c>
      <c r="C367" s="117">
        <v>112.1</v>
      </c>
      <c r="D367" s="115">
        <v>113.5</v>
      </c>
      <c r="E367" s="115">
        <v>110.1</v>
      </c>
      <c r="F367" s="115">
        <v>108.1</v>
      </c>
      <c r="G367" s="115">
        <v>104.69999999999999</v>
      </c>
      <c r="H367" s="115">
        <v>115.5</v>
      </c>
      <c r="I367" s="115">
        <v>118.9</v>
      </c>
      <c r="J367" s="115">
        <v>120.9</v>
      </c>
      <c r="K367" s="114">
        <v>116.9</v>
      </c>
      <c r="L367" s="114">
        <v>111.5</v>
      </c>
      <c r="M367" s="114">
        <v>6.3328899999999999</v>
      </c>
    </row>
    <row r="368" spans="1:13">
      <c r="A368" s="65">
        <v>358</v>
      </c>
      <c r="B368" s="114" t="s">
        <v>1318</v>
      </c>
      <c r="C368" s="117">
        <v>288.8</v>
      </c>
      <c r="D368" s="115">
        <v>287.88333333333338</v>
      </c>
      <c r="E368" s="115">
        <v>283.91666666666674</v>
      </c>
      <c r="F368" s="115">
        <v>279.03333333333336</v>
      </c>
      <c r="G368" s="115">
        <v>275.06666666666672</v>
      </c>
      <c r="H368" s="115">
        <v>292.76666666666677</v>
      </c>
      <c r="I368" s="115">
        <v>296.73333333333335</v>
      </c>
      <c r="J368" s="115">
        <v>301.61666666666679</v>
      </c>
      <c r="K368" s="114">
        <v>291.85000000000002</v>
      </c>
      <c r="L368" s="114">
        <v>283</v>
      </c>
      <c r="M368" s="114">
        <v>0.39284000000000002</v>
      </c>
    </row>
    <row r="369" spans="1:13">
      <c r="A369" s="65">
        <v>359</v>
      </c>
      <c r="B369" s="114" t="s">
        <v>2479</v>
      </c>
      <c r="C369" s="117">
        <v>82.8</v>
      </c>
      <c r="D369" s="115">
        <v>83.499999999999986</v>
      </c>
      <c r="E369" s="115">
        <v>80.649999999999977</v>
      </c>
      <c r="F369" s="115">
        <v>78.499999999999986</v>
      </c>
      <c r="G369" s="115">
        <v>75.649999999999977</v>
      </c>
      <c r="H369" s="115">
        <v>85.649999999999977</v>
      </c>
      <c r="I369" s="115">
        <v>88.499999999999972</v>
      </c>
      <c r="J369" s="115">
        <v>90.649999999999977</v>
      </c>
      <c r="K369" s="114">
        <v>86.35</v>
      </c>
      <c r="L369" s="114">
        <v>81.349999999999994</v>
      </c>
      <c r="M369" s="114">
        <v>1.5270300000000001</v>
      </c>
    </row>
    <row r="370" spans="1:13">
      <c r="A370" s="65">
        <v>360</v>
      </c>
      <c r="B370" s="114" t="s">
        <v>205</v>
      </c>
      <c r="C370" s="117">
        <v>12126.05</v>
      </c>
      <c r="D370" s="115">
        <v>12138.683333333334</v>
      </c>
      <c r="E370" s="115">
        <v>11878.366666666669</v>
      </c>
      <c r="F370" s="115">
        <v>11630.683333333334</v>
      </c>
      <c r="G370" s="115">
        <v>11370.366666666669</v>
      </c>
      <c r="H370" s="115">
        <v>12386.366666666669</v>
      </c>
      <c r="I370" s="115">
        <v>12646.683333333334</v>
      </c>
      <c r="J370" s="115">
        <v>12894.366666666669</v>
      </c>
      <c r="K370" s="114">
        <v>12399</v>
      </c>
      <c r="L370" s="114">
        <v>11891</v>
      </c>
      <c r="M370" s="114">
        <v>0.19536999999999999</v>
      </c>
    </row>
    <row r="371" spans="1:13">
      <c r="A371" s="65">
        <v>361</v>
      </c>
      <c r="B371" s="114" t="s">
        <v>126</v>
      </c>
      <c r="C371" s="117">
        <v>61.95</v>
      </c>
      <c r="D371" s="115">
        <v>62.116666666666674</v>
      </c>
      <c r="E371" s="115">
        <v>60.883333333333347</v>
      </c>
      <c r="F371" s="115">
        <v>59.81666666666667</v>
      </c>
      <c r="G371" s="115">
        <v>58.583333333333343</v>
      </c>
      <c r="H371" s="115">
        <v>63.183333333333351</v>
      </c>
      <c r="I371" s="115">
        <v>64.416666666666671</v>
      </c>
      <c r="J371" s="115">
        <v>65.483333333333348</v>
      </c>
      <c r="K371" s="114">
        <v>63.35</v>
      </c>
      <c r="L371" s="114">
        <v>61.05</v>
      </c>
      <c r="M371" s="114">
        <v>225.97574</v>
      </c>
    </row>
    <row r="372" spans="1:13">
      <c r="A372" s="65">
        <v>362</v>
      </c>
      <c r="B372" s="114" t="s">
        <v>1793</v>
      </c>
      <c r="C372" s="117">
        <v>469.55</v>
      </c>
      <c r="D372" s="115">
        <v>467.7</v>
      </c>
      <c r="E372" s="115">
        <v>456.4</v>
      </c>
      <c r="F372" s="115">
        <v>443.25</v>
      </c>
      <c r="G372" s="115">
        <v>431.95</v>
      </c>
      <c r="H372" s="115">
        <v>480.84999999999997</v>
      </c>
      <c r="I372" s="115">
        <v>492.15000000000003</v>
      </c>
      <c r="J372" s="115">
        <v>505.29999999999995</v>
      </c>
      <c r="K372" s="114">
        <v>479</v>
      </c>
      <c r="L372" s="114">
        <v>454.55</v>
      </c>
      <c r="M372" s="114">
        <v>3.1885500000000002</v>
      </c>
    </row>
    <row r="373" spans="1:13">
      <c r="A373" s="65">
        <v>363</v>
      </c>
      <c r="B373" s="114" t="s">
        <v>1823</v>
      </c>
      <c r="C373" s="117">
        <v>328.85</v>
      </c>
      <c r="D373" s="115">
        <v>338.3</v>
      </c>
      <c r="E373" s="115">
        <v>311.15000000000003</v>
      </c>
      <c r="F373" s="115">
        <v>293.45000000000005</v>
      </c>
      <c r="G373" s="115">
        <v>266.30000000000007</v>
      </c>
      <c r="H373" s="115">
        <v>356</v>
      </c>
      <c r="I373" s="115">
        <v>383.15</v>
      </c>
      <c r="J373" s="115">
        <v>400.84999999999997</v>
      </c>
      <c r="K373" s="114">
        <v>365.45</v>
      </c>
      <c r="L373" s="114">
        <v>320.60000000000002</v>
      </c>
      <c r="M373" s="114">
        <v>161.55044000000001</v>
      </c>
    </row>
    <row r="374" spans="1:13">
      <c r="A374" s="65">
        <v>364</v>
      </c>
      <c r="B374" s="114" t="s">
        <v>130</v>
      </c>
      <c r="C374" s="117">
        <v>123.15</v>
      </c>
      <c r="D374" s="115">
        <v>123.61666666666667</v>
      </c>
      <c r="E374" s="115">
        <v>121.43333333333335</v>
      </c>
      <c r="F374" s="115">
        <v>119.71666666666668</v>
      </c>
      <c r="G374" s="115">
        <v>117.53333333333336</v>
      </c>
      <c r="H374" s="115">
        <v>125.33333333333334</v>
      </c>
      <c r="I374" s="115">
        <v>127.51666666666668</v>
      </c>
      <c r="J374" s="115">
        <v>129.23333333333335</v>
      </c>
      <c r="K374" s="114">
        <v>125.8</v>
      </c>
      <c r="L374" s="114">
        <v>121.9</v>
      </c>
      <c r="M374" s="114">
        <v>57.507750000000001</v>
      </c>
    </row>
    <row r="375" spans="1:13">
      <c r="A375" s="65">
        <v>365</v>
      </c>
      <c r="B375" s="114" t="s">
        <v>2660</v>
      </c>
      <c r="C375" s="117">
        <v>265.45</v>
      </c>
      <c r="D375" s="115">
        <v>265.41666666666669</v>
      </c>
      <c r="E375" s="115">
        <v>260.03333333333336</v>
      </c>
      <c r="F375" s="115">
        <v>254.61666666666667</v>
      </c>
      <c r="G375" s="115">
        <v>249.23333333333335</v>
      </c>
      <c r="H375" s="115">
        <v>270.83333333333337</v>
      </c>
      <c r="I375" s="115">
        <v>276.2166666666667</v>
      </c>
      <c r="J375" s="115">
        <v>281.63333333333338</v>
      </c>
      <c r="K375" s="114">
        <v>270.8</v>
      </c>
      <c r="L375" s="114">
        <v>260</v>
      </c>
      <c r="M375" s="114">
        <v>3.3837799999999998</v>
      </c>
    </row>
    <row r="376" spans="1:13">
      <c r="A376" s="65">
        <v>366</v>
      </c>
      <c r="B376" s="114" t="s">
        <v>1326</v>
      </c>
      <c r="C376" s="117">
        <v>315</v>
      </c>
      <c r="D376" s="115">
        <v>318.2833333333333</v>
      </c>
      <c r="E376" s="115">
        <v>310.01666666666659</v>
      </c>
      <c r="F376" s="115">
        <v>305.0333333333333</v>
      </c>
      <c r="G376" s="115">
        <v>296.76666666666659</v>
      </c>
      <c r="H376" s="115">
        <v>323.26666666666659</v>
      </c>
      <c r="I376" s="115">
        <v>331.53333333333325</v>
      </c>
      <c r="J376" s="115">
        <v>336.51666666666659</v>
      </c>
      <c r="K376" s="114">
        <v>326.55</v>
      </c>
      <c r="L376" s="114">
        <v>313.3</v>
      </c>
      <c r="M376" s="114">
        <v>3.2465199999999999</v>
      </c>
    </row>
    <row r="377" spans="1:13">
      <c r="A377" s="65">
        <v>367</v>
      </c>
      <c r="B377" s="114" t="s">
        <v>1328</v>
      </c>
      <c r="C377" s="117">
        <v>95.8</v>
      </c>
      <c r="D377" s="115">
        <v>96.449999999999989</v>
      </c>
      <c r="E377" s="115">
        <v>93.549999999999983</v>
      </c>
      <c r="F377" s="115">
        <v>91.3</v>
      </c>
      <c r="G377" s="115">
        <v>88.399999999999991</v>
      </c>
      <c r="H377" s="115">
        <v>98.699999999999974</v>
      </c>
      <c r="I377" s="115">
        <v>101.59999999999998</v>
      </c>
      <c r="J377" s="115">
        <v>103.84999999999997</v>
      </c>
      <c r="K377" s="114">
        <v>99.35</v>
      </c>
      <c r="L377" s="114">
        <v>94.2</v>
      </c>
      <c r="M377" s="114">
        <v>7.64527</v>
      </c>
    </row>
    <row r="378" spans="1:13">
      <c r="A378" s="65">
        <v>368</v>
      </c>
      <c r="B378" s="114" t="s">
        <v>1330</v>
      </c>
      <c r="C378" s="117">
        <v>666.85</v>
      </c>
      <c r="D378" s="115">
        <v>671.11666666666667</v>
      </c>
      <c r="E378" s="115">
        <v>657.73333333333335</v>
      </c>
      <c r="F378" s="115">
        <v>648.61666666666667</v>
      </c>
      <c r="G378" s="115">
        <v>635.23333333333335</v>
      </c>
      <c r="H378" s="115">
        <v>680.23333333333335</v>
      </c>
      <c r="I378" s="115">
        <v>693.61666666666679</v>
      </c>
      <c r="J378" s="115">
        <v>702.73333333333335</v>
      </c>
      <c r="K378" s="114">
        <v>684.5</v>
      </c>
      <c r="L378" s="114">
        <v>662</v>
      </c>
      <c r="M378" s="114">
        <v>2.0158299999999998</v>
      </c>
    </row>
    <row r="379" spans="1:13">
      <c r="A379" s="65">
        <v>369</v>
      </c>
      <c r="B379" s="114" t="s">
        <v>1332</v>
      </c>
      <c r="C379" s="117">
        <v>177.05</v>
      </c>
      <c r="D379" s="115">
        <v>175.98333333333335</v>
      </c>
      <c r="E379" s="115">
        <v>173.06666666666669</v>
      </c>
      <c r="F379" s="115">
        <v>169.08333333333334</v>
      </c>
      <c r="G379" s="115">
        <v>166.16666666666669</v>
      </c>
      <c r="H379" s="115">
        <v>179.9666666666667</v>
      </c>
      <c r="I379" s="115">
        <v>182.88333333333333</v>
      </c>
      <c r="J379" s="115">
        <v>186.8666666666667</v>
      </c>
      <c r="K379" s="114">
        <v>178.9</v>
      </c>
      <c r="L379" s="114">
        <v>172</v>
      </c>
      <c r="M379" s="114">
        <v>1.8862399999999999</v>
      </c>
    </row>
    <row r="380" spans="1:13">
      <c r="A380" s="65">
        <v>370</v>
      </c>
      <c r="B380" s="114" t="s">
        <v>1369</v>
      </c>
      <c r="C380" s="117">
        <v>312.2</v>
      </c>
      <c r="D380" s="115">
        <v>308.09999999999997</v>
      </c>
      <c r="E380" s="115">
        <v>296.49999999999994</v>
      </c>
      <c r="F380" s="115">
        <v>280.79999999999995</v>
      </c>
      <c r="G380" s="115">
        <v>269.19999999999993</v>
      </c>
      <c r="H380" s="115">
        <v>323.79999999999995</v>
      </c>
      <c r="I380" s="115">
        <v>335.4</v>
      </c>
      <c r="J380" s="115">
        <v>351.09999999999997</v>
      </c>
      <c r="K380" s="114">
        <v>319.7</v>
      </c>
      <c r="L380" s="114">
        <v>292.39999999999998</v>
      </c>
      <c r="M380" s="114">
        <v>0.23832</v>
      </c>
    </row>
    <row r="381" spans="1:13">
      <c r="A381" s="65">
        <v>371</v>
      </c>
      <c r="B381" s="114" t="s">
        <v>1351</v>
      </c>
      <c r="C381" s="117">
        <v>48.15</v>
      </c>
      <c r="D381" s="115">
        <v>48.583333333333336</v>
      </c>
      <c r="E381" s="115">
        <v>47.06666666666667</v>
      </c>
      <c r="F381" s="115">
        <v>45.983333333333334</v>
      </c>
      <c r="G381" s="115">
        <v>44.466666666666669</v>
      </c>
      <c r="H381" s="115">
        <v>49.666666666666671</v>
      </c>
      <c r="I381" s="115">
        <v>51.183333333333337</v>
      </c>
      <c r="J381" s="115">
        <v>52.266666666666673</v>
      </c>
      <c r="K381" s="114">
        <v>50.1</v>
      </c>
      <c r="L381" s="114">
        <v>47.5</v>
      </c>
      <c r="M381" s="114">
        <v>8.6369900000000008</v>
      </c>
    </row>
    <row r="382" spans="1:13">
      <c r="A382" s="65">
        <v>372</v>
      </c>
      <c r="B382" s="114" t="s">
        <v>1347</v>
      </c>
      <c r="C382" s="117">
        <v>558.25</v>
      </c>
      <c r="D382" s="115">
        <v>559.33333333333337</v>
      </c>
      <c r="E382" s="115">
        <v>551.16666666666674</v>
      </c>
      <c r="F382" s="115">
        <v>544.08333333333337</v>
      </c>
      <c r="G382" s="115">
        <v>535.91666666666674</v>
      </c>
      <c r="H382" s="115">
        <v>566.41666666666674</v>
      </c>
      <c r="I382" s="115">
        <v>574.58333333333348</v>
      </c>
      <c r="J382" s="115">
        <v>581.66666666666674</v>
      </c>
      <c r="K382" s="114">
        <v>567.5</v>
      </c>
      <c r="L382" s="114">
        <v>552.25</v>
      </c>
      <c r="M382" s="114">
        <v>2.9086500000000002</v>
      </c>
    </row>
    <row r="383" spans="1:13">
      <c r="A383" s="65">
        <v>373</v>
      </c>
      <c r="B383" s="114" t="s">
        <v>1353</v>
      </c>
      <c r="C383" s="117">
        <v>117.45</v>
      </c>
      <c r="D383" s="115">
        <v>114.76666666666665</v>
      </c>
      <c r="E383" s="115">
        <v>110.5333333333333</v>
      </c>
      <c r="F383" s="115">
        <v>103.61666666666665</v>
      </c>
      <c r="G383" s="115">
        <v>99.383333333333297</v>
      </c>
      <c r="H383" s="115">
        <v>121.68333333333331</v>
      </c>
      <c r="I383" s="115">
        <v>125.91666666666666</v>
      </c>
      <c r="J383" s="115">
        <v>132.83333333333331</v>
      </c>
      <c r="K383" s="114">
        <v>119</v>
      </c>
      <c r="L383" s="114">
        <v>107.85</v>
      </c>
      <c r="M383" s="114">
        <v>4.1541699999999997</v>
      </c>
    </row>
    <row r="384" spans="1:13">
      <c r="A384" s="65">
        <v>374</v>
      </c>
      <c r="B384" s="114" t="s">
        <v>1355</v>
      </c>
      <c r="C384" s="117">
        <v>506.35</v>
      </c>
      <c r="D384" s="115">
        <v>503.48333333333335</v>
      </c>
      <c r="E384" s="115">
        <v>499.41666666666669</v>
      </c>
      <c r="F384" s="115">
        <v>492.48333333333335</v>
      </c>
      <c r="G384" s="115">
        <v>488.41666666666669</v>
      </c>
      <c r="H384" s="115">
        <v>510.41666666666669</v>
      </c>
      <c r="I384" s="115">
        <v>514.48333333333335</v>
      </c>
      <c r="J384" s="115">
        <v>521.41666666666674</v>
      </c>
      <c r="K384" s="114">
        <v>507.55</v>
      </c>
      <c r="L384" s="114">
        <v>496.55</v>
      </c>
      <c r="M384" s="114">
        <v>0.89449999999999996</v>
      </c>
    </row>
    <row r="385" spans="1:13">
      <c r="A385" s="65">
        <v>375</v>
      </c>
      <c r="B385" s="114" t="s">
        <v>131</v>
      </c>
      <c r="C385" s="117">
        <v>24.6</v>
      </c>
      <c r="D385" s="115">
        <v>25.8</v>
      </c>
      <c r="E385" s="115">
        <v>22.950000000000003</v>
      </c>
      <c r="F385" s="115">
        <v>21.3</v>
      </c>
      <c r="G385" s="115">
        <v>18.450000000000003</v>
      </c>
      <c r="H385" s="115">
        <v>27.450000000000003</v>
      </c>
      <c r="I385" s="115">
        <v>30.300000000000004</v>
      </c>
      <c r="J385" s="115">
        <v>31.950000000000003</v>
      </c>
      <c r="K385" s="114">
        <v>28.65</v>
      </c>
      <c r="L385" s="114">
        <v>24.15</v>
      </c>
      <c r="M385" s="114">
        <v>131.86481000000001</v>
      </c>
    </row>
    <row r="386" spans="1:13">
      <c r="A386" s="65">
        <v>376</v>
      </c>
      <c r="B386" s="114" t="s">
        <v>129</v>
      </c>
      <c r="C386" s="117">
        <v>0.75</v>
      </c>
      <c r="D386" s="115">
        <v>0.78333333333333333</v>
      </c>
      <c r="E386" s="115">
        <v>0.71666666666666667</v>
      </c>
      <c r="F386" s="115">
        <v>0.68333333333333335</v>
      </c>
      <c r="G386" s="115">
        <v>0.6166666666666667</v>
      </c>
      <c r="H386" s="115">
        <v>0.81666666666666665</v>
      </c>
      <c r="I386" s="115">
        <v>0.8833333333333333</v>
      </c>
      <c r="J386" s="115">
        <v>0.91666666666666663</v>
      </c>
      <c r="K386" s="114">
        <v>0.85</v>
      </c>
      <c r="L386" s="114">
        <v>0.75</v>
      </c>
      <c r="M386" s="114">
        <v>96.248419999999996</v>
      </c>
    </row>
    <row r="387" spans="1:13">
      <c r="A387" s="65">
        <v>377</v>
      </c>
      <c r="B387" s="114" t="s">
        <v>2131</v>
      </c>
      <c r="C387" s="117">
        <v>3.85</v>
      </c>
      <c r="D387" s="115">
        <v>3.85</v>
      </c>
      <c r="E387" s="115">
        <v>3.85</v>
      </c>
      <c r="F387" s="115">
        <v>3.85</v>
      </c>
      <c r="G387" s="115">
        <v>3.85</v>
      </c>
      <c r="H387" s="115">
        <v>3.85</v>
      </c>
      <c r="I387" s="115">
        <v>3.85</v>
      </c>
      <c r="J387" s="115">
        <v>3.85</v>
      </c>
      <c r="K387" s="114">
        <v>3.85</v>
      </c>
      <c r="L387" s="114">
        <v>3.85</v>
      </c>
      <c r="M387" s="114">
        <v>3.5177</v>
      </c>
    </row>
    <row r="388" spans="1:13">
      <c r="A388" s="65">
        <v>378</v>
      </c>
      <c r="B388" s="114" t="s">
        <v>132</v>
      </c>
      <c r="C388" s="117">
        <v>1332.25</v>
      </c>
      <c r="D388" s="115">
        <v>1324.5166666666667</v>
      </c>
      <c r="E388" s="115">
        <v>1313.2833333333333</v>
      </c>
      <c r="F388" s="115">
        <v>1294.3166666666666</v>
      </c>
      <c r="G388" s="115">
        <v>1283.0833333333333</v>
      </c>
      <c r="H388" s="115">
        <v>1343.4833333333333</v>
      </c>
      <c r="I388" s="115">
        <v>1354.7166666666665</v>
      </c>
      <c r="J388" s="115">
        <v>1373.6833333333334</v>
      </c>
      <c r="K388" s="114">
        <v>1335.75</v>
      </c>
      <c r="L388" s="114">
        <v>1305.55</v>
      </c>
      <c r="M388" s="114">
        <v>115.49746</v>
      </c>
    </row>
    <row r="389" spans="1:13">
      <c r="A389" s="65">
        <v>379</v>
      </c>
      <c r="B389" s="114" t="s">
        <v>133</v>
      </c>
      <c r="C389" s="117">
        <v>29.3</v>
      </c>
      <c r="D389" s="115">
        <v>30.316666666666663</v>
      </c>
      <c r="E389" s="115">
        <v>27.633333333333326</v>
      </c>
      <c r="F389" s="115">
        <v>25.966666666666661</v>
      </c>
      <c r="G389" s="115">
        <v>23.283333333333324</v>
      </c>
      <c r="H389" s="115">
        <v>31.983333333333327</v>
      </c>
      <c r="I389" s="115">
        <v>34.666666666666664</v>
      </c>
      <c r="J389" s="115">
        <v>36.333333333333329</v>
      </c>
      <c r="K389" s="114">
        <v>33</v>
      </c>
      <c r="L389" s="114">
        <v>28.65</v>
      </c>
      <c r="M389" s="114">
        <v>85.766810000000007</v>
      </c>
    </row>
    <row r="390" spans="1:13">
      <c r="A390" s="65">
        <v>380</v>
      </c>
      <c r="B390" s="114" t="s">
        <v>2164</v>
      </c>
      <c r="C390" s="117">
        <v>260.35000000000002</v>
      </c>
      <c r="D390" s="115">
        <v>262.51666666666665</v>
      </c>
      <c r="E390" s="115">
        <v>250.33333333333331</v>
      </c>
      <c r="F390" s="115">
        <v>240.31666666666666</v>
      </c>
      <c r="G390" s="115">
        <v>228.13333333333333</v>
      </c>
      <c r="H390" s="115">
        <v>272.5333333333333</v>
      </c>
      <c r="I390" s="115">
        <v>284.7166666666667</v>
      </c>
      <c r="J390" s="115">
        <v>294.73333333333329</v>
      </c>
      <c r="K390" s="114">
        <v>274.7</v>
      </c>
      <c r="L390" s="114">
        <v>252.5</v>
      </c>
      <c r="M390" s="114">
        <v>31.772200000000002</v>
      </c>
    </row>
    <row r="391" spans="1:13">
      <c r="A391" s="65">
        <v>381</v>
      </c>
      <c r="B391" s="114" t="s">
        <v>134</v>
      </c>
      <c r="C391" s="117">
        <v>2.2000000000000002</v>
      </c>
      <c r="D391" s="115">
        <v>2.2666666666666671</v>
      </c>
      <c r="E391" s="115">
        <v>2.0833333333333339</v>
      </c>
      <c r="F391" s="115">
        <v>1.9666666666666668</v>
      </c>
      <c r="G391" s="115">
        <v>1.7833333333333337</v>
      </c>
      <c r="H391" s="115">
        <v>2.3833333333333342</v>
      </c>
      <c r="I391" s="115">
        <v>2.5666666666666669</v>
      </c>
      <c r="J391" s="115">
        <v>2.6833333333333345</v>
      </c>
      <c r="K391" s="114">
        <v>2.4500000000000002</v>
      </c>
      <c r="L391" s="114">
        <v>2.15</v>
      </c>
      <c r="M391" s="114">
        <v>358.21591000000001</v>
      </c>
    </row>
    <row r="392" spans="1:13">
      <c r="A392" s="65">
        <v>382</v>
      </c>
      <c r="B392" s="114" t="s">
        <v>1364</v>
      </c>
      <c r="C392" s="117">
        <v>312.39999999999998</v>
      </c>
      <c r="D392" s="115">
        <v>313.40000000000003</v>
      </c>
      <c r="E392" s="115">
        <v>309.00000000000006</v>
      </c>
      <c r="F392" s="115">
        <v>305.60000000000002</v>
      </c>
      <c r="G392" s="115">
        <v>301.20000000000005</v>
      </c>
      <c r="H392" s="115">
        <v>316.80000000000007</v>
      </c>
      <c r="I392" s="115">
        <v>321.20000000000005</v>
      </c>
      <c r="J392" s="115">
        <v>324.60000000000008</v>
      </c>
      <c r="K392" s="114">
        <v>317.8</v>
      </c>
      <c r="L392" s="114">
        <v>310</v>
      </c>
      <c r="M392" s="114">
        <v>0.34853000000000001</v>
      </c>
    </row>
    <row r="393" spans="1:13">
      <c r="A393" s="65">
        <v>383</v>
      </c>
      <c r="B393" s="114" t="s">
        <v>1394</v>
      </c>
      <c r="C393" s="117">
        <v>175.4</v>
      </c>
      <c r="D393" s="115">
        <v>176.41666666666666</v>
      </c>
      <c r="E393" s="115">
        <v>171.18333333333331</v>
      </c>
      <c r="F393" s="115">
        <v>166.96666666666664</v>
      </c>
      <c r="G393" s="115">
        <v>161.73333333333329</v>
      </c>
      <c r="H393" s="115">
        <v>180.63333333333333</v>
      </c>
      <c r="I393" s="115">
        <v>185.86666666666667</v>
      </c>
      <c r="J393" s="115">
        <v>190.08333333333334</v>
      </c>
      <c r="K393" s="114">
        <v>181.65</v>
      </c>
      <c r="L393" s="114">
        <v>172.2</v>
      </c>
      <c r="M393" s="114">
        <v>0.22428000000000001</v>
      </c>
    </row>
    <row r="394" spans="1:13">
      <c r="A394" s="65">
        <v>384</v>
      </c>
      <c r="B394" s="114" t="s">
        <v>1453</v>
      </c>
      <c r="C394" s="117">
        <v>137.85</v>
      </c>
      <c r="D394" s="115">
        <v>137.81666666666669</v>
      </c>
      <c r="E394" s="115">
        <v>134.13333333333338</v>
      </c>
      <c r="F394" s="115">
        <v>130.41666666666669</v>
      </c>
      <c r="G394" s="115">
        <v>126.73333333333338</v>
      </c>
      <c r="H394" s="115">
        <v>141.53333333333339</v>
      </c>
      <c r="I394" s="115">
        <v>145.21666666666673</v>
      </c>
      <c r="J394" s="115">
        <v>148.93333333333339</v>
      </c>
      <c r="K394" s="114">
        <v>141.5</v>
      </c>
      <c r="L394" s="114">
        <v>134.1</v>
      </c>
      <c r="M394" s="114">
        <v>0.49220999999999998</v>
      </c>
    </row>
    <row r="395" spans="1:13">
      <c r="A395" s="65">
        <v>385</v>
      </c>
      <c r="B395" s="114" t="s">
        <v>2125</v>
      </c>
      <c r="C395" s="117">
        <v>846.4</v>
      </c>
      <c r="D395" s="115">
        <v>844.75</v>
      </c>
      <c r="E395" s="115">
        <v>837.9</v>
      </c>
      <c r="F395" s="115">
        <v>829.4</v>
      </c>
      <c r="G395" s="115">
        <v>822.55</v>
      </c>
      <c r="H395" s="115">
        <v>853.25</v>
      </c>
      <c r="I395" s="115">
        <v>860.09999999999991</v>
      </c>
      <c r="J395" s="115">
        <v>868.6</v>
      </c>
      <c r="K395" s="114">
        <v>851.6</v>
      </c>
      <c r="L395" s="114">
        <v>836.25</v>
      </c>
      <c r="M395" s="114">
        <v>9.6177700000000002</v>
      </c>
    </row>
    <row r="396" spans="1:13">
      <c r="A396" s="65">
        <v>386</v>
      </c>
      <c r="B396" s="114" t="s">
        <v>1478</v>
      </c>
      <c r="C396" s="117">
        <v>24.25</v>
      </c>
      <c r="D396" s="115">
        <v>24.366666666666664</v>
      </c>
      <c r="E396" s="115">
        <v>23.983333333333327</v>
      </c>
      <c r="F396" s="115">
        <v>23.716666666666665</v>
      </c>
      <c r="G396" s="115">
        <v>23.333333333333329</v>
      </c>
      <c r="H396" s="115">
        <v>24.633333333333326</v>
      </c>
      <c r="I396" s="115">
        <v>25.016666666666659</v>
      </c>
      <c r="J396" s="115">
        <v>25.283333333333324</v>
      </c>
      <c r="K396" s="114">
        <v>24.75</v>
      </c>
      <c r="L396" s="114">
        <v>24.1</v>
      </c>
      <c r="M396" s="114">
        <v>23.879490000000001</v>
      </c>
    </row>
    <row r="397" spans="1:13">
      <c r="A397" s="65">
        <v>387</v>
      </c>
      <c r="B397" s="114" t="s">
        <v>1480</v>
      </c>
      <c r="C397" s="117">
        <v>2151.4</v>
      </c>
      <c r="D397" s="115">
        <v>2119.1666666666665</v>
      </c>
      <c r="E397" s="115">
        <v>2073.333333333333</v>
      </c>
      <c r="F397" s="115">
        <v>1995.2666666666664</v>
      </c>
      <c r="G397" s="115">
        <v>1949.4333333333329</v>
      </c>
      <c r="H397" s="115">
        <v>2197.2333333333331</v>
      </c>
      <c r="I397" s="115">
        <v>2243.0666666666662</v>
      </c>
      <c r="J397" s="115">
        <v>2321.1333333333332</v>
      </c>
      <c r="K397" s="114">
        <v>2165</v>
      </c>
      <c r="L397" s="114">
        <v>2041.1</v>
      </c>
      <c r="M397" s="114">
        <v>4.65E-2</v>
      </c>
    </row>
    <row r="398" spans="1:13">
      <c r="A398" s="65">
        <v>388</v>
      </c>
      <c r="B398" s="114" t="s">
        <v>1503</v>
      </c>
      <c r="C398" s="117">
        <v>9.25</v>
      </c>
      <c r="D398" s="115">
        <v>9.3166666666666664</v>
      </c>
      <c r="E398" s="115">
        <v>8.7333333333333325</v>
      </c>
      <c r="F398" s="115">
        <v>8.2166666666666668</v>
      </c>
      <c r="G398" s="115">
        <v>7.6333333333333329</v>
      </c>
      <c r="H398" s="115">
        <v>9.8333333333333321</v>
      </c>
      <c r="I398" s="115">
        <v>10.416666666666668</v>
      </c>
      <c r="J398" s="115">
        <v>10.933333333333332</v>
      </c>
      <c r="K398" s="114">
        <v>9.9</v>
      </c>
      <c r="L398" s="114">
        <v>8.8000000000000007</v>
      </c>
      <c r="M398" s="114">
        <v>7.1983300000000003</v>
      </c>
    </row>
    <row r="399" spans="1:13">
      <c r="A399" s="65">
        <v>389</v>
      </c>
      <c r="B399" s="114" t="s">
        <v>225</v>
      </c>
      <c r="C399" s="117">
        <v>2751.95</v>
      </c>
      <c r="D399" s="115">
        <v>2754.6166666666668</v>
      </c>
      <c r="E399" s="115">
        <v>2734.3333333333335</v>
      </c>
      <c r="F399" s="115">
        <v>2716.7166666666667</v>
      </c>
      <c r="G399" s="115">
        <v>2696.4333333333334</v>
      </c>
      <c r="H399" s="115">
        <v>2772.2333333333336</v>
      </c>
      <c r="I399" s="115">
        <v>2792.5166666666664</v>
      </c>
      <c r="J399" s="115">
        <v>2810.1333333333337</v>
      </c>
      <c r="K399" s="114">
        <v>2774.9</v>
      </c>
      <c r="L399" s="114">
        <v>2737</v>
      </c>
      <c r="M399" s="114">
        <v>1.5238799999999999</v>
      </c>
    </row>
    <row r="400" spans="1:13">
      <c r="A400" s="65">
        <v>390</v>
      </c>
      <c r="B400" s="114" t="s">
        <v>1398</v>
      </c>
      <c r="C400" s="117">
        <v>141.65</v>
      </c>
      <c r="D400" s="115">
        <v>138.86666666666665</v>
      </c>
      <c r="E400" s="115">
        <v>133.73333333333329</v>
      </c>
      <c r="F400" s="115">
        <v>125.81666666666663</v>
      </c>
      <c r="G400" s="115">
        <v>120.68333333333328</v>
      </c>
      <c r="H400" s="115">
        <v>146.7833333333333</v>
      </c>
      <c r="I400" s="115">
        <v>151.91666666666669</v>
      </c>
      <c r="J400" s="115">
        <v>159.83333333333331</v>
      </c>
      <c r="K400" s="114">
        <v>144</v>
      </c>
      <c r="L400" s="114">
        <v>130.94999999999999</v>
      </c>
      <c r="M400" s="114">
        <v>1.6417900000000001</v>
      </c>
    </row>
    <row r="401" spans="1:13">
      <c r="A401" s="65">
        <v>391</v>
      </c>
      <c r="B401" s="114" t="s">
        <v>206</v>
      </c>
      <c r="C401" s="117">
        <v>5878.65</v>
      </c>
      <c r="D401" s="115">
        <v>5912.5</v>
      </c>
      <c r="E401" s="115">
        <v>5826.15</v>
      </c>
      <c r="F401" s="115">
        <v>5773.65</v>
      </c>
      <c r="G401" s="115">
        <v>5687.2999999999993</v>
      </c>
      <c r="H401" s="115">
        <v>5965</v>
      </c>
      <c r="I401" s="115">
        <v>6051.35</v>
      </c>
      <c r="J401" s="115">
        <v>6103.85</v>
      </c>
      <c r="K401" s="114">
        <v>5998.85</v>
      </c>
      <c r="L401" s="114">
        <v>5860</v>
      </c>
      <c r="M401" s="114">
        <v>4.7849999999999997E-2</v>
      </c>
    </row>
    <row r="402" spans="1:13">
      <c r="A402" s="65">
        <v>392</v>
      </c>
      <c r="B402" s="114" t="s">
        <v>2040</v>
      </c>
      <c r="C402" s="117">
        <v>4373.8500000000004</v>
      </c>
      <c r="D402" s="115">
        <v>4328.55</v>
      </c>
      <c r="E402" s="115">
        <v>4262.9000000000005</v>
      </c>
      <c r="F402" s="115">
        <v>4151.9500000000007</v>
      </c>
      <c r="G402" s="115">
        <v>4086.3000000000011</v>
      </c>
      <c r="H402" s="115">
        <v>4439.5</v>
      </c>
      <c r="I402" s="115">
        <v>4505.1499999999996</v>
      </c>
      <c r="J402" s="115">
        <v>4616.0999999999995</v>
      </c>
      <c r="K402" s="114">
        <v>4394.2</v>
      </c>
      <c r="L402" s="114">
        <v>4217.6000000000004</v>
      </c>
      <c r="M402" s="114">
        <v>1.3769999999999999E-2</v>
      </c>
    </row>
    <row r="403" spans="1:13">
      <c r="A403" s="65">
        <v>393</v>
      </c>
      <c r="B403" s="114" t="s">
        <v>2045</v>
      </c>
      <c r="C403" s="117">
        <v>879.6</v>
      </c>
      <c r="D403" s="115">
        <v>875.63333333333333</v>
      </c>
      <c r="E403" s="115">
        <v>848.36666666666667</v>
      </c>
      <c r="F403" s="115">
        <v>817.13333333333333</v>
      </c>
      <c r="G403" s="115">
        <v>789.86666666666667</v>
      </c>
      <c r="H403" s="115">
        <v>906.86666666666667</v>
      </c>
      <c r="I403" s="115">
        <v>934.13333333333333</v>
      </c>
      <c r="J403" s="115">
        <v>965.36666666666667</v>
      </c>
      <c r="K403" s="114">
        <v>902.9</v>
      </c>
      <c r="L403" s="114">
        <v>844.4</v>
      </c>
      <c r="M403" s="114">
        <v>7.8829999999999997E-2</v>
      </c>
    </row>
    <row r="404" spans="1:13">
      <c r="A404" s="65">
        <v>394</v>
      </c>
      <c r="B404" s="114" t="s">
        <v>1958</v>
      </c>
      <c r="C404" s="117">
        <v>327.95</v>
      </c>
      <c r="D404" s="115">
        <v>338.05</v>
      </c>
      <c r="E404" s="115">
        <v>314.90000000000003</v>
      </c>
      <c r="F404" s="115">
        <v>301.85000000000002</v>
      </c>
      <c r="G404" s="115">
        <v>278.70000000000005</v>
      </c>
      <c r="H404" s="115">
        <v>351.1</v>
      </c>
      <c r="I404" s="115">
        <v>374.25</v>
      </c>
      <c r="J404" s="115">
        <v>387.3</v>
      </c>
      <c r="K404" s="114">
        <v>361.2</v>
      </c>
      <c r="L404" s="114">
        <v>325</v>
      </c>
      <c r="M404" s="114">
        <v>1.4971099999999999</v>
      </c>
    </row>
    <row r="405" spans="1:13">
      <c r="A405" s="65">
        <v>395</v>
      </c>
      <c r="B405" s="114" t="s">
        <v>1441</v>
      </c>
      <c r="C405" s="117">
        <v>301.60000000000002</v>
      </c>
      <c r="D405" s="115">
        <v>303.83333333333331</v>
      </c>
      <c r="E405" s="115">
        <v>292.76666666666665</v>
      </c>
      <c r="F405" s="115">
        <v>283.93333333333334</v>
      </c>
      <c r="G405" s="115">
        <v>272.86666666666667</v>
      </c>
      <c r="H405" s="115">
        <v>312.66666666666663</v>
      </c>
      <c r="I405" s="115">
        <v>323.73333333333335</v>
      </c>
      <c r="J405" s="115">
        <v>332.56666666666661</v>
      </c>
      <c r="K405" s="114">
        <v>314.89999999999998</v>
      </c>
      <c r="L405" s="114">
        <v>295</v>
      </c>
      <c r="M405" s="114">
        <v>1.9099999999999999E-2</v>
      </c>
    </row>
    <row r="406" spans="1:13">
      <c r="A406" s="65">
        <v>396</v>
      </c>
      <c r="B406" s="114" t="s">
        <v>1898</v>
      </c>
      <c r="C406" s="117">
        <v>1289.25</v>
      </c>
      <c r="D406" s="115">
        <v>1276.6166666666666</v>
      </c>
      <c r="E406" s="115">
        <v>1253.7833333333331</v>
      </c>
      <c r="F406" s="115">
        <v>1218.3166666666666</v>
      </c>
      <c r="G406" s="115">
        <v>1195.4833333333331</v>
      </c>
      <c r="H406" s="115">
        <v>1312.083333333333</v>
      </c>
      <c r="I406" s="115">
        <v>1334.9166666666665</v>
      </c>
      <c r="J406" s="115">
        <v>1370.383333333333</v>
      </c>
      <c r="K406" s="114">
        <v>1299.45</v>
      </c>
      <c r="L406" s="114">
        <v>1241.1500000000001</v>
      </c>
      <c r="M406" s="114">
        <v>0.15090000000000001</v>
      </c>
    </row>
    <row r="407" spans="1:13">
      <c r="A407" s="65">
        <v>397</v>
      </c>
      <c r="B407" s="114" t="s">
        <v>1447</v>
      </c>
      <c r="C407" s="117">
        <v>278</v>
      </c>
      <c r="D407" s="115">
        <v>281.96666666666664</v>
      </c>
      <c r="E407" s="115">
        <v>272.43333333333328</v>
      </c>
      <c r="F407" s="115">
        <v>266.86666666666662</v>
      </c>
      <c r="G407" s="115">
        <v>257.33333333333326</v>
      </c>
      <c r="H407" s="115">
        <v>287.5333333333333</v>
      </c>
      <c r="I407" s="115">
        <v>297.06666666666672</v>
      </c>
      <c r="J407" s="115">
        <v>302.63333333333333</v>
      </c>
      <c r="K407" s="114">
        <v>291.5</v>
      </c>
      <c r="L407" s="114">
        <v>276.39999999999998</v>
      </c>
      <c r="M407" s="114">
        <v>0.16503000000000001</v>
      </c>
    </row>
    <row r="408" spans="1:13">
      <c r="A408" s="65">
        <v>398</v>
      </c>
      <c r="B408" s="114" t="s">
        <v>1428</v>
      </c>
      <c r="C408" s="117">
        <v>43.25</v>
      </c>
      <c r="D408" s="115">
        <v>43.35</v>
      </c>
      <c r="E408" s="115">
        <v>42.5</v>
      </c>
      <c r="F408" s="115">
        <v>41.75</v>
      </c>
      <c r="G408" s="115">
        <v>40.9</v>
      </c>
      <c r="H408" s="115">
        <v>44.1</v>
      </c>
      <c r="I408" s="115">
        <v>44.95000000000001</v>
      </c>
      <c r="J408" s="115">
        <v>45.7</v>
      </c>
      <c r="K408" s="114">
        <v>44.2</v>
      </c>
      <c r="L408" s="114">
        <v>42.6</v>
      </c>
      <c r="M408" s="114">
        <v>47.04119</v>
      </c>
    </row>
    <row r="409" spans="1:13">
      <c r="A409" s="65">
        <v>399</v>
      </c>
      <c r="B409" s="114" t="s">
        <v>1455</v>
      </c>
      <c r="C409" s="117">
        <v>427.7</v>
      </c>
      <c r="D409" s="115">
        <v>418</v>
      </c>
      <c r="E409" s="115">
        <v>406</v>
      </c>
      <c r="F409" s="115">
        <v>384.3</v>
      </c>
      <c r="G409" s="115">
        <v>372.3</v>
      </c>
      <c r="H409" s="115">
        <v>439.7</v>
      </c>
      <c r="I409" s="115">
        <v>451.7</v>
      </c>
      <c r="J409" s="115">
        <v>473.4</v>
      </c>
      <c r="K409" s="114">
        <v>430</v>
      </c>
      <c r="L409" s="114">
        <v>396.3</v>
      </c>
      <c r="M409" s="114">
        <v>0.35009000000000001</v>
      </c>
    </row>
    <row r="410" spans="1:13">
      <c r="A410" s="65">
        <v>400</v>
      </c>
      <c r="B410" s="114" t="s">
        <v>207</v>
      </c>
      <c r="C410" s="117">
        <v>18888.150000000001</v>
      </c>
      <c r="D410" s="115">
        <v>18977.716666666667</v>
      </c>
      <c r="E410" s="115">
        <v>18712.433333333334</v>
      </c>
      <c r="F410" s="115">
        <v>18536.716666666667</v>
      </c>
      <c r="G410" s="115">
        <v>18271.433333333334</v>
      </c>
      <c r="H410" s="115">
        <v>19153.433333333334</v>
      </c>
      <c r="I410" s="115">
        <v>19418.716666666667</v>
      </c>
      <c r="J410" s="115">
        <v>19594.433333333334</v>
      </c>
      <c r="K410" s="114">
        <v>19243</v>
      </c>
      <c r="L410" s="114">
        <v>18802</v>
      </c>
      <c r="M410" s="114">
        <v>0.18687999999999999</v>
      </c>
    </row>
    <row r="411" spans="1:13">
      <c r="A411" s="65">
        <v>401</v>
      </c>
      <c r="B411" s="114" t="s">
        <v>1362</v>
      </c>
      <c r="C411" s="117">
        <v>6.6</v>
      </c>
      <c r="D411" s="115">
        <v>6.7333333333333334</v>
      </c>
      <c r="E411" s="115">
        <v>6.3666666666666671</v>
      </c>
      <c r="F411" s="115">
        <v>6.1333333333333337</v>
      </c>
      <c r="G411" s="115">
        <v>5.7666666666666675</v>
      </c>
      <c r="H411" s="115">
        <v>6.9666666666666668</v>
      </c>
      <c r="I411" s="115">
        <v>7.3333333333333321</v>
      </c>
      <c r="J411" s="115">
        <v>7.5666666666666664</v>
      </c>
      <c r="K411" s="114">
        <v>7.1</v>
      </c>
      <c r="L411" s="114">
        <v>6.5</v>
      </c>
      <c r="M411" s="114">
        <v>6.6494799999999996</v>
      </c>
    </row>
    <row r="412" spans="1:13">
      <c r="A412" s="65">
        <v>402</v>
      </c>
      <c r="B412" s="114" t="s">
        <v>1464</v>
      </c>
      <c r="C412" s="117">
        <v>1341.05</v>
      </c>
      <c r="D412" s="115">
        <v>1331.0833333333333</v>
      </c>
      <c r="E412" s="115">
        <v>1314.2666666666664</v>
      </c>
      <c r="F412" s="115">
        <v>1287.4833333333331</v>
      </c>
      <c r="G412" s="115">
        <v>1270.6666666666663</v>
      </c>
      <c r="H412" s="115">
        <v>1357.8666666666666</v>
      </c>
      <c r="I412" s="115">
        <v>1374.6833333333336</v>
      </c>
      <c r="J412" s="115">
        <v>1401.4666666666667</v>
      </c>
      <c r="K412" s="114">
        <v>1347.9</v>
      </c>
      <c r="L412" s="114">
        <v>1304.3</v>
      </c>
      <c r="M412" s="114">
        <v>0.23383000000000001</v>
      </c>
    </row>
    <row r="413" spans="1:13">
      <c r="A413" s="65">
        <v>403</v>
      </c>
      <c r="B413" s="114" t="s">
        <v>138</v>
      </c>
      <c r="C413" s="117">
        <v>1071</v>
      </c>
      <c r="D413" s="115">
        <v>1076.8999999999999</v>
      </c>
      <c r="E413" s="115">
        <v>1049.7999999999997</v>
      </c>
      <c r="F413" s="115">
        <v>1028.5999999999999</v>
      </c>
      <c r="G413" s="115">
        <v>1001.4999999999998</v>
      </c>
      <c r="H413" s="115">
        <v>1098.0999999999997</v>
      </c>
      <c r="I413" s="115">
        <v>1125.1999999999996</v>
      </c>
      <c r="J413" s="115">
        <v>1146.3999999999996</v>
      </c>
      <c r="K413" s="114">
        <v>1104</v>
      </c>
      <c r="L413" s="114">
        <v>1055.7</v>
      </c>
      <c r="M413" s="114">
        <v>11.153449999999999</v>
      </c>
    </row>
    <row r="414" spans="1:13">
      <c r="A414" s="65">
        <v>404</v>
      </c>
      <c r="B414" s="114" t="s">
        <v>137</v>
      </c>
      <c r="C414" s="117">
        <v>1516.05</v>
      </c>
      <c r="D414" s="115">
        <v>1507.3333333333333</v>
      </c>
      <c r="E414" s="115">
        <v>1486.8666666666666</v>
      </c>
      <c r="F414" s="115">
        <v>1457.6833333333334</v>
      </c>
      <c r="G414" s="115">
        <v>1437.2166666666667</v>
      </c>
      <c r="H414" s="115">
        <v>1536.5166666666664</v>
      </c>
      <c r="I414" s="115">
        <v>1556.9833333333331</v>
      </c>
      <c r="J414" s="115">
        <v>1586.1666666666663</v>
      </c>
      <c r="K414" s="114">
        <v>1527.8</v>
      </c>
      <c r="L414" s="114">
        <v>1478.15</v>
      </c>
      <c r="M414" s="114">
        <v>8.2502200000000006</v>
      </c>
    </row>
    <row r="415" spans="1:13">
      <c r="A415" s="65">
        <v>405</v>
      </c>
      <c r="B415" s="114" t="s">
        <v>2089</v>
      </c>
      <c r="C415" s="117">
        <v>3.65</v>
      </c>
      <c r="D415" s="115">
        <v>3.65</v>
      </c>
      <c r="E415" s="115">
        <v>3.65</v>
      </c>
      <c r="F415" s="115">
        <v>3.65</v>
      </c>
      <c r="G415" s="115">
        <v>3.65</v>
      </c>
      <c r="H415" s="115">
        <v>3.65</v>
      </c>
      <c r="I415" s="115">
        <v>3.65</v>
      </c>
      <c r="J415" s="115">
        <v>3.65</v>
      </c>
      <c r="K415" s="114">
        <v>3.65</v>
      </c>
      <c r="L415" s="114">
        <v>3.65</v>
      </c>
      <c r="M415" s="114">
        <v>1.04633</v>
      </c>
    </row>
    <row r="416" spans="1:13">
      <c r="A416" s="65">
        <v>406</v>
      </c>
      <c r="B416" s="114" t="s">
        <v>1490</v>
      </c>
      <c r="C416" s="117">
        <v>489.1</v>
      </c>
      <c r="D416" s="115">
        <v>493.66666666666669</v>
      </c>
      <c r="E416" s="115">
        <v>480.58333333333337</v>
      </c>
      <c r="F416" s="115">
        <v>472.06666666666666</v>
      </c>
      <c r="G416" s="115">
        <v>458.98333333333335</v>
      </c>
      <c r="H416" s="115">
        <v>502.18333333333339</v>
      </c>
      <c r="I416" s="115">
        <v>515.26666666666677</v>
      </c>
      <c r="J416" s="115">
        <v>523.78333333333342</v>
      </c>
      <c r="K416" s="114">
        <v>506.75</v>
      </c>
      <c r="L416" s="114">
        <v>485.15</v>
      </c>
      <c r="M416" s="114">
        <v>3.2080899999999999</v>
      </c>
    </row>
    <row r="417" spans="1:13">
      <c r="A417" s="65">
        <v>407</v>
      </c>
      <c r="B417" s="114" t="s">
        <v>1492</v>
      </c>
      <c r="C417" s="117">
        <v>1112.0999999999999</v>
      </c>
      <c r="D417" s="115">
        <v>1110.7666666666667</v>
      </c>
      <c r="E417" s="115">
        <v>1102.3333333333333</v>
      </c>
      <c r="F417" s="115">
        <v>1092.5666666666666</v>
      </c>
      <c r="G417" s="115">
        <v>1084.1333333333332</v>
      </c>
      <c r="H417" s="115">
        <v>1120.5333333333333</v>
      </c>
      <c r="I417" s="115">
        <v>1128.9666666666667</v>
      </c>
      <c r="J417" s="115">
        <v>1138.7333333333333</v>
      </c>
      <c r="K417" s="114">
        <v>1119.2</v>
      </c>
      <c r="L417" s="114">
        <v>1101</v>
      </c>
      <c r="M417" s="114">
        <v>2.4510000000000001E-2</v>
      </c>
    </row>
    <row r="418" spans="1:13">
      <c r="A418" s="65">
        <v>408</v>
      </c>
      <c r="B418" s="114" t="s">
        <v>1496</v>
      </c>
      <c r="C418" s="117">
        <v>330.95</v>
      </c>
      <c r="D418" s="115">
        <v>325.31666666666666</v>
      </c>
      <c r="E418" s="115">
        <v>311.63333333333333</v>
      </c>
      <c r="F418" s="115">
        <v>292.31666666666666</v>
      </c>
      <c r="G418" s="115">
        <v>278.63333333333333</v>
      </c>
      <c r="H418" s="115">
        <v>344.63333333333333</v>
      </c>
      <c r="I418" s="115">
        <v>358.31666666666661</v>
      </c>
      <c r="J418" s="115">
        <v>377.63333333333333</v>
      </c>
      <c r="K418" s="114">
        <v>339</v>
      </c>
      <c r="L418" s="114">
        <v>306</v>
      </c>
      <c r="M418" s="114">
        <v>6.8727900000000002</v>
      </c>
    </row>
    <row r="419" spans="1:13">
      <c r="A419" s="65">
        <v>409</v>
      </c>
      <c r="B419" s="114" t="s">
        <v>208</v>
      </c>
      <c r="C419" s="117">
        <v>10.85</v>
      </c>
      <c r="D419" s="115">
        <v>10.966666666666667</v>
      </c>
      <c r="E419" s="115">
        <v>10.633333333333333</v>
      </c>
      <c r="F419" s="115">
        <v>10.416666666666666</v>
      </c>
      <c r="G419" s="115">
        <v>10.083333333333332</v>
      </c>
      <c r="H419" s="115">
        <v>11.183333333333334</v>
      </c>
      <c r="I419" s="115">
        <v>11.516666666666666</v>
      </c>
      <c r="J419" s="115">
        <v>11.733333333333334</v>
      </c>
      <c r="K419" s="114">
        <v>11.3</v>
      </c>
      <c r="L419" s="114">
        <v>10.75</v>
      </c>
      <c r="M419" s="114">
        <v>32.594949999999997</v>
      </c>
    </row>
    <row r="420" spans="1:13">
      <c r="A420" s="65">
        <v>410</v>
      </c>
      <c r="B420" s="114" t="s">
        <v>2021</v>
      </c>
      <c r="C420" s="117">
        <v>94.2</v>
      </c>
      <c r="D420" s="115">
        <v>95.3</v>
      </c>
      <c r="E420" s="115">
        <v>92.899999999999991</v>
      </c>
      <c r="F420" s="115">
        <v>91.6</v>
      </c>
      <c r="G420" s="115">
        <v>89.199999999999989</v>
      </c>
      <c r="H420" s="115">
        <v>96.6</v>
      </c>
      <c r="I420" s="115">
        <v>99</v>
      </c>
      <c r="J420" s="115">
        <v>100.3</v>
      </c>
      <c r="K420" s="114">
        <v>97.7</v>
      </c>
      <c r="L420" s="114">
        <v>94</v>
      </c>
      <c r="M420" s="114">
        <v>0.59189000000000003</v>
      </c>
    </row>
    <row r="421" spans="1:13">
      <c r="A421" s="65">
        <v>411</v>
      </c>
      <c r="B421" s="114" t="s">
        <v>136</v>
      </c>
      <c r="C421" s="117">
        <v>270.8</v>
      </c>
      <c r="D421" s="115">
        <v>274.26666666666671</v>
      </c>
      <c r="E421" s="115">
        <v>266.68333333333339</v>
      </c>
      <c r="F421" s="115">
        <v>262.56666666666666</v>
      </c>
      <c r="G421" s="115">
        <v>254.98333333333335</v>
      </c>
      <c r="H421" s="115">
        <v>278.38333333333344</v>
      </c>
      <c r="I421" s="115">
        <v>285.96666666666681</v>
      </c>
      <c r="J421" s="115">
        <v>290.08333333333348</v>
      </c>
      <c r="K421" s="114">
        <v>281.85000000000002</v>
      </c>
      <c r="L421" s="114">
        <v>270.14999999999998</v>
      </c>
      <c r="M421" s="114">
        <v>410.94130999999999</v>
      </c>
    </row>
    <row r="422" spans="1:13">
      <c r="A422" s="65">
        <v>412</v>
      </c>
      <c r="B422" s="114" t="s">
        <v>135</v>
      </c>
      <c r="C422" s="117">
        <v>33.450000000000003</v>
      </c>
      <c r="D422" s="115">
        <v>32.916666666666664</v>
      </c>
      <c r="E422" s="115">
        <v>32.18333333333333</v>
      </c>
      <c r="F422" s="115">
        <v>30.916666666666664</v>
      </c>
      <c r="G422" s="115">
        <v>30.18333333333333</v>
      </c>
      <c r="H422" s="115">
        <v>34.18333333333333</v>
      </c>
      <c r="I422" s="115">
        <v>34.916666666666664</v>
      </c>
      <c r="J422" s="115">
        <v>36.18333333333333</v>
      </c>
      <c r="K422" s="114">
        <v>33.65</v>
      </c>
      <c r="L422" s="114">
        <v>31.65</v>
      </c>
      <c r="M422" s="114">
        <v>393.70927999999998</v>
      </c>
    </row>
    <row r="423" spans="1:13">
      <c r="A423" s="65">
        <v>413</v>
      </c>
      <c r="B423" s="114" t="s">
        <v>360</v>
      </c>
      <c r="C423" s="117">
        <v>157.4</v>
      </c>
      <c r="D423" s="115">
        <v>158.88333333333333</v>
      </c>
      <c r="E423" s="115">
        <v>154.36666666666665</v>
      </c>
      <c r="F423" s="115">
        <v>151.33333333333331</v>
      </c>
      <c r="G423" s="115">
        <v>146.81666666666663</v>
      </c>
      <c r="H423" s="115">
        <v>161.91666666666666</v>
      </c>
      <c r="I423" s="115">
        <v>166.43333333333331</v>
      </c>
      <c r="J423" s="115">
        <v>169.46666666666667</v>
      </c>
      <c r="K423" s="114">
        <v>163.4</v>
      </c>
      <c r="L423" s="114">
        <v>155.85</v>
      </c>
      <c r="M423" s="114">
        <v>7.7379199999999999</v>
      </c>
    </row>
    <row r="424" spans="1:13">
      <c r="A424" s="65">
        <v>414</v>
      </c>
      <c r="B424" s="114" t="s">
        <v>139</v>
      </c>
      <c r="C424" s="117">
        <v>307.7</v>
      </c>
      <c r="D424" s="115">
        <v>307.13333333333333</v>
      </c>
      <c r="E424" s="115">
        <v>299.56666666666666</v>
      </c>
      <c r="F424" s="115">
        <v>291.43333333333334</v>
      </c>
      <c r="G424" s="115">
        <v>283.86666666666667</v>
      </c>
      <c r="H424" s="115">
        <v>315.26666666666665</v>
      </c>
      <c r="I424" s="115">
        <v>322.83333333333326</v>
      </c>
      <c r="J424" s="115">
        <v>330.96666666666664</v>
      </c>
      <c r="K424" s="114">
        <v>314.7</v>
      </c>
      <c r="L424" s="114">
        <v>299</v>
      </c>
      <c r="M424" s="114">
        <v>22.53689</v>
      </c>
    </row>
    <row r="425" spans="1:13">
      <c r="A425" s="65">
        <v>415</v>
      </c>
      <c r="B425" s="114" t="s">
        <v>1515</v>
      </c>
      <c r="C425" s="117">
        <v>382.45</v>
      </c>
      <c r="D425" s="115">
        <v>385.15000000000003</v>
      </c>
      <c r="E425" s="115">
        <v>377.30000000000007</v>
      </c>
      <c r="F425" s="115">
        <v>372.15000000000003</v>
      </c>
      <c r="G425" s="115">
        <v>364.30000000000007</v>
      </c>
      <c r="H425" s="115">
        <v>390.30000000000007</v>
      </c>
      <c r="I425" s="115">
        <v>398.15000000000009</v>
      </c>
      <c r="J425" s="115">
        <v>403.30000000000007</v>
      </c>
      <c r="K425" s="114">
        <v>393</v>
      </c>
      <c r="L425" s="114">
        <v>380</v>
      </c>
      <c r="M425" s="114">
        <v>2.2057799999999999</v>
      </c>
    </row>
    <row r="426" spans="1:13">
      <c r="A426" s="65">
        <v>416</v>
      </c>
      <c r="B426" s="114" t="s">
        <v>1501</v>
      </c>
      <c r="C426" s="117">
        <v>125.65</v>
      </c>
      <c r="D426" s="115">
        <v>128.06666666666666</v>
      </c>
      <c r="E426" s="115">
        <v>122.13333333333333</v>
      </c>
      <c r="F426" s="115">
        <v>118.61666666666666</v>
      </c>
      <c r="G426" s="115">
        <v>112.68333333333332</v>
      </c>
      <c r="H426" s="115">
        <v>131.58333333333331</v>
      </c>
      <c r="I426" s="115">
        <v>137.51666666666665</v>
      </c>
      <c r="J426" s="115">
        <v>141.03333333333333</v>
      </c>
      <c r="K426" s="114">
        <v>134</v>
      </c>
      <c r="L426" s="114">
        <v>124.55</v>
      </c>
      <c r="M426" s="114">
        <v>4.5842099999999997</v>
      </c>
    </row>
    <row r="427" spans="1:13">
      <c r="A427" s="65">
        <v>417</v>
      </c>
      <c r="B427" s="114" t="s">
        <v>140</v>
      </c>
      <c r="C427" s="117">
        <v>389.45</v>
      </c>
      <c r="D427" s="115">
        <v>393</v>
      </c>
      <c r="E427" s="115">
        <v>383</v>
      </c>
      <c r="F427" s="115">
        <v>376.55</v>
      </c>
      <c r="G427" s="115">
        <v>366.55</v>
      </c>
      <c r="H427" s="115">
        <v>399.45</v>
      </c>
      <c r="I427" s="115">
        <v>409.45</v>
      </c>
      <c r="J427" s="115">
        <v>415.9</v>
      </c>
      <c r="K427" s="114">
        <v>403</v>
      </c>
      <c r="L427" s="114">
        <v>386.55</v>
      </c>
      <c r="M427" s="114">
        <v>66.74624</v>
      </c>
    </row>
    <row r="428" spans="1:13">
      <c r="A428" s="65">
        <v>418</v>
      </c>
      <c r="B428" s="114" t="s">
        <v>141</v>
      </c>
      <c r="C428" s="117">
        <v>472.7</v>
      </c>
      <c r="D428" s="115">
        <v>471.60000000000008</v>
      </c>
      <c r="E428" s="115">
        <v>460.20000000000016</v>
      </c>
      <c r="F428" s="115">
        <v>447.7000000000001</v>
      </c>
      <c r="G428" s="115">
        <v>436.30000000000018</v>
      </c>
      <c r="H428" s="115">
        <v>484.10000000000014</v>
      </c>
      <c r="I428" s="115">
        <v>495.50000000000011</v>
      </c>
      <c r="J428" s="115">
        <v>508.00000000000011</v>
      </c>
      <c r="K428" s="114">
        <v>483</v>
      </c>
      <c r="L428" s="114">
        <v>459.1</v>
      </c>
      <c r="M428" s="114">
        <v>23.642320000000002</v>
      </c>
    </row>
    <row r="429" spans="1:13">
      <c r="A429" s="65">
        <v>419</v>
      </c>
      <c r="B429" s="114" t="s">
        <v>1518</v>
      </c>
      <c r="C429" s="117">
        <v>2078.1999999999998</v>
      </c>
      <c r="D429" s="115">
        <v>2046.0333333333335</v>
      </c>
      <c r="E429" s="115">
        <v>1982.2666666666669</v>
      </c>
      <c r="F429" s="115">
        <v>1886.3333333333333</v>
      </c>
      <c r="G429" s="115">
        <v>1822.5666666666666</v>
      </c>
      <c r="H429" s="115">
        <v>2141.9666666666672</v>
      </c>
      <c r="I429" s="115">
        <v>2205.733333333334</v>
      </c>
      <c r="J429" s="115">
        <v>2301.6666666666674</v>
      </c>
      <c r="K429" s="114">
        <v>2109.8000000000002</v>
      </c>
      <c r="L429" s="114">
        <v>1950.1</v>
      </c>
      <c r="M429" s="114">
        <v>2.9489999999999999E-2</v>
      </c>
    </row>
    <row r="430" spans="1:13">
      <c r="A430" s="65">
        <v>420</v>
      </c>
      <c r="B430" s="114" t="s">
        <v>2938</v>
      </c>
      <c r="C430" s="117">
        <v>1631.5</v>
      </c>
      <c r="D430" s="115">
        <v>1635.2333333333333</v>
      </c>
      <c r="E430" s="115">
        <v>1626.2666666666667</v>
      </c>
      <c r="F430" s="115">
        <v>1621.0333333333333</v>
      </c>
      <c r="G430" s="115">
        <v>1612.0666666666666</v>
      </c>
      <c r="H430" s="115">
        <v>1640.4666666666667</v>
      </c>
      <c r="I430" s="115">
        <v>1649.4333333333334</v>
      </c>
      <c r="J430" s="115">
        <v>1654.6666666666667</v>
      </c>
      <c r="K430" s="114">
        <v>1644.2</v>
      </c>
      <c r="L430" s="114">
        <v>1630</v>
      </c>
      <c r="M430" s="114">
        <v>0.10097</v>
      </c>
    </row>
    <row r="431" spans="1:13">
      <c r="A431" s="65">
        <v>421</v>
      </c>
      <c r="B431" s="114" t="s">
        <v>1522</v>
      </c>
      <c r="C431" s="117">
        <v>474.5</v>
      </c>
      <c r="D431" s="115">
        <v>475.7833333333333</v>
      </c>
      <c r="E431" s="115">
        <v>468.71666666666658</v>
      </c>
      <c r="F431" s="115">
        <v>462.93333333333328</v>
      </c>
      <c r="G431" s="115">
        <v>455.86666666666656</v>
      </c>
      <c r="H431" s="115">
        <v>481.56666666666661</v>
      </c>
      <c r="I431" s="115">
        <v>488.63333333333333</v>
      </c>
      <c r="J431" s="115">
        <v>494.41666666666663</v>
      </c>
      <c r="K431" s="114">
        <v>482.85</v>
      </c>
      <c r="L431" s="114">
        <v>470</v>
      </c>
      <c r="M431" s="114">
        <v>0.25385000000000002</v>
      </c>
    </row>
    <row r="432" spans="1:13">
      <c r="A432" s="65">
        <v>422</v>
      </c>
      <c r="B432" s="114" t="s">
        <v>1526</v>
      </c>
      <c r="C432" s="117">
        <v>405.65</v>
      </c>
      <c r="D432" s="115">
        <v>409.93333333333334</v>
      </c>
      <c r="E432" s="115">
        <v>395.9666666666667</v>
      </c>
      <c r="F432" s="115">
        <v>386.28333333333336</v>
      </c>
      <c r="G432" s="115">
        <v>372.31666666666672</v>
      </c>
      <c r="H432" s="115">
        <v>419.61666666666667</v>
      </c>
      <c r="I432" s="115">
        <v>433.58333333333326</v>
      </c>
      <c r="J432" s="115">
        <v>443.26666666666665</v>
      </c>
      <c r="K432" s="114">
        <v>423.9</v>
      </c>
      <c r="L432" s="114">
        <v>400.25</v>
      </c>
      <c r="M432" s="114">
        <v>1.71194</v>
      </c>
    </row>
    <row r="433" spans="1:13">
      <c r="A433" s="65">
        <v>423</v>
      </c>
      <c r="B433" s="114" t="s">
        <v>1532</v>
      </c>
      <c r="C433" s="117">
        <v>179.2</v>
      </c>
      <c r="D433" s="115">
        <v>176.06666666666669</v>
      </c>
      <c r="E433" s="115">
        <v>171.23333333333338</v>
      </c>
      <c r="F433" s="115">
        <v>163.26666666666668</v>
      </c>
      <c r="G433" s="115">
        <v>158.43333333333337</v>
      </c>
      <c r="H433" s="115">
        <v>184.03333333333339</v>
      </c>
      <c r="I433" s="115">
        <v>188.8666666666667</v>
      </c>
      <c r="J433" s="115">
        <v>196.8333333333334</v>
      </c>
      <c r="K433" s="114">
        <v>180.9</v>
      </c>
      <c r="L433" s="114">
        <v>168.1</v>
      </c>
      <c r="M433" s="114">
        <v>0.23164999999999999</v>
      </c>
    </row>
    <row r="434" spans="1:13">
      <c r="A434" s="65">
        <v>424</v>
      </c>
      <c r="B434" s="114" t="s">
        <v>1534</v>
      </c>
      <c r="C434" s="117">
        <v>1232.7</v>
      </c>
      <c r="D434" s="115">
        <v>1225.2166666666665</v>
      </c>
      <c r="E434" s="115">
        <v>1213.4333333333329</v>
      </c>
      <c r="F434" s="115">
        <v>1194.1666666666665</v>
      </c>
      <c r="G434" s="115">
        <v>1182.383333333333</v>
      </c>
      <c r="H434" s="115">
        <v>1244.4833333333329</v>
      </c>
      <c r="I434" s="115">
        <v>1256.2666666666662</v>
      </c>
      <c r="J434" s="115">
        <v>1275.5333333333328</v>
      </c>
      <c r="K434" s="114">
        <v>1237</v>
      </c>
      <c r="L434" s="114">
        <v>1205.95</v>
      </c>
      <c r="M434" s="114">
        <v>0.24301</v>
      </c>
    </row>
    <row r="435" spans="1:13">
      <c r="A435" s="65">
        <v>425</v>
      </c>
      <c r="B435" s="114" t="s">
        <v>363</v>
      </c>
      <c r="C435" s="117">
        <v>278.39999999999998</v>
      </c>
      <c r="D435" s="115">
        <v>279.51666666666665</v>
      </c>
      <c r="E435" s="115">
        <v>275.13333333333333</v>
      </c>
      <c r="F435" s="115">
        <v>271.86666666666667</v>
      </c>
      <c r="G435" s="115">
        <v>267.48333333333335</v>
      </c>
      <c r="H435" s="115">
        <v>282.7833333333333</v>
      </c>
      <c r="I435" s="115">
        <v>287.16666666666663</v>
      </c>
      <c r="J435" s="115">
        <v>290.43333333333328</v>
      </c>
      <c r="K435" s="114">
        <v>283.89999999999998</v>
      </c>
      <c r="L435" s="114">
        <v>276.25</v>
      </c>
      <c r="M435" s="114">
        <v>1.4007099999999999</v>
      </c>
    </row>
    <row r="436" spans="1:13">
      <c r="A436" s="65">
        <v>426</v>
      </c>
      <c r="B436" s="114" t="s">
        <v>1542</v>
      </c>
      <c r="C436" s="117">
        <v>2.25</v>
      </c>
      <c r="D436" s="115">
        <v>2.3333333333333335</v>
      </c>
      <c r="E436" s="115">
        <v>2.1166666666666671</v>
      </c>
      <c r="F436" s="115">
        <v>1.9833333333333338</v>
      </c>
      <c r="G436" s="115">
        <v>1.7666666666666675</v>
      </c>
      <c r="H436" s="115">
        <v>2.4666666666666668</v>
      </c>
      <c r="I436" s="115">
        <v>2.6833333333333327</v>
      </c>
      <c r="J436" s="115">
        <v>2.8166666666666664</v>
      </c>
      <c r="K436" s="114">
        <v>2.5499999999999998</v>
      </c>
      <c r="L436" s="114">
        <v>2.2000000000000002</v>
      </c>
      <c r="M436" s="114">
        <v>331.36923000000002</v>
      </c>
    </row>
    <row r="437" spans="1:13">
      <c r="A437" s="65">
        <v>427</v>
      </c>
      <c r="B437" s="114" t="s">
        <v>1544</v>
      </c>
      <c r="C437" s="117">
        <v>109.85</v>
      </c>
      <c r="D437" s="115">
        <v>108.93333333333334</v>
      </c>
      <c r="E437" s="115">
        <v>107.16666666666667</v>
      </c>
      <c r="F437" s="115">
        <v>104.48333333333333</v>
      </c>
      <c r="G437" s="115">
        <v>102.71666666666667</v>
      </c>
      <c r="H437" s="115">
        <v>111.61666666666667</v>
      </c>
      <c r="I437" s="115">
        <v>113.38333333333333</v>
      </c>
      <c r="J437" s="115">
        <v>116.06666666666668</v>
      </c>
      <c r="K437" s="114">
        <v>110.7</v>
      </c>
      <c r="L437" s="114">
        <v>106.25</v>
      </c>
      <c r="M437" s="114">
        <v>0.80247000000000002</v>
      </c>
    </row>
    <row r="438" spans="1:13">
      <c r="A438" s="65">
        <v>428</v>
      </c>
      <c r="B438" s="114" t="s">
        <v>1550</v>
      </c>
      <c r="C438" s="117">
        <v>1292.1500000000001</v>
      </c>
      <c r="D438" s="115">
        <v>1286.9666666666667</v>
      </c>
      <c r="E438" s="115">
        <v>1276.3333333333335</v>
      </c>
      <c r="F438" s="115">
        <v>1260.5166666666669</v>
      </c>
      <c r="G438" s="115">
        <v>1249.8833333333337</v>
      </c>
      <c r="H438" s="115">
        <v>1302.7833333333333</v>
      </c>
      <c r="I438" s="115">
        <v>1313.4166666666665</v>
      </c>
      <c r="J438" s="115">
        <v>1329.2333333333331</v>
      </c>
      <c r="K438" s="114">
        <v>1297.5999999999999</v>
      </c>
      <c r="L438" s="114">
        <v>1271.1500000000001</v>
      </c>
      <c r="M438" s="114">
        <v>5.1400000000000001E-2</v>
      </c>
    </row>
    <row r="439" spans="1:13">
      <c r="A439" s="65">
        <v>429</v>
      </c>
      <c r="B439" s="114" t="s">
        <v>142</v>
      </c>
      <c r="C439" s="117">
        <v>26.75</v>
      </c>
      <c r="D439" s="115">
        <v>27.25</v>
      </c>
      <c r="E439" s="115">
        <v>25.6</v>
      </c>
      <c r="F439" s="115">
        <v>24.450000000000003</v>
      </c>
      <c r="G439" s="115">
        <v>22.800000000000004</v>
      </c>
      <c r="H439" s="115">
        <v>28.4</v>
      </c>
      <c r="I439" s="115">
        <v>30.049999999999997</v>
      </c>
      <c r="J439" s="115">
        <v>31.199999999999996</v>
      </c>
      <c r="K439" s="114">
        <v>28.9</v>
      </c>
      <c r="L439" s="114">
        <v>26.1</v>
      </c>
      <c r="M439" s="114">
        <v>12.83074</v>
      </c>
    </row>
    <row r="440" spans="1:13">
      <c r="A440" s="65">
        <v>430</v>
      </c>
      <c r="B440" s="114" t="s">
        <v>1553</v>
      </c>
      <c r="C440" s="117">
        <v>310.05</v>
      </c>
      <c r="D440" s="115">
        <v>307.51666666666665</v>
      </c>
      <c r="E440" s="115">
        <v>304.0333333333333</v>
      </c>
      <c r="F440" s="115">
        <v>298.01666666666665</v>
      </c>
      <c r="G440" s="115">
        <v>294.5333333333333</v>
      </c>
      <c r="H440" s="115">
        <v>313.5333333333333</v>
      </c>
      <c r="I440" s="115">
        <v>317.01666666666665</v>
      </c>
      <c r="J440" s="115">
        <v>323.0333333333333</v>
      </c>
      <c r="K440" s="114">
        <v>311</v>
      </c>
      <c r="L440" s="114">
        <v>301.5</v>
      </c>
      <c r="M440" s="114">
        <v>1.4327099999999999</v>
      </c>
    </row>
    <row r="441" spans="1:13">
      <c r="A441" s="65">
        <v>431</v>
      </c>
      <c r="B441" s="114" t="s">
        <v>2605</v>
      </c>
      <c r="C441" s="117">
        <v>729.65</v>
      </c>
      <c r="D441" s="115">
        <v>731.4666666666667</v>
      </c>
      <c r="E441" s="115">
        <v>708.18333333333339</v>
      </c>
      <c r="F441" s="115">
        <v>686.7166666666667</v>
      </c>
      <c r="G441" s="115">
        <v>663.43333333333339</v>
      </c>
      <c r="H441" s="115">
        <v>752.93333333333339</v>
      </c>
      <c r="I441" s="115">
        <v>776.2166666666667</v>
      </c>
      <c r="J441" s="115">
        <v>797.68333333333339</v>
      </c>
      <c r="K441" s="114">
        <v>754.75</v>
      </c>
      <c r="L441" s="114">
        <v>710</v>
      </c>
      <c r="M441" s="114">
        <v>8.4080000000000002E-2</v>
      </c>
    </row>
    <row r="442" spans="1:13">
      <c r="A442" s="65">
        <v>432</v>
      </c>
      <c r="B442" s="114" t="s">
        <v>1632</v>
      </c>
      <c r="C442" s="117">
        <v>6222.8</v>
      </c>
      <c r="D442" s="115">
        <v>6195.4833333333327</v>
      </c>
      <c r="E442" s="115">
        <v>6090.9666666666653</v>
      </c>
      <c r="F442" s="115">
        <v>5959.1333333333323</v>
      </c>
      <c r="G442" s="115">
        <v>5854.616666666665</v>
      </c>
      <c r="H442" s="115">
        <v>6327.3166666666657</v>
      </c>
      <c r="I442" s="115">
        <v>6431.8333333333339</v>
      </c>
      <c r="J442" s="115">
        <v>6563.6666666666661</v>
      </c>
      <c r="K442" s="114">
        <v>6300</v>
      </c>
      <c r="L442" s="114">
        <v>6063.65</v>
      </c>
      <c r="M442" s="114">
        <v>1.916E-2</v>
      </c>
    </row>
    <row r="443" spans="1:13">
      <c r="A443" s="65">
        <v>433</v>
      </c>
      <c r="B443" s="114" t="s">
        <v>1638</v>
      </c>
      <c r="C443" s="117">
        <v>310.89999999999998</v>
      </c>
      <c r="D443" s="115">
        <v>307.5</v>
      </c>
      <c r="E443" s="115">
        <v>302</v>
      </c>
      <c r="F443" s="115">
        <v>293.10000000000002</v>
      </c>
      <c r="G443" s="115">
        <v>287.60000000000002</v>
      </c>
      <c r="H443" s="115">
        <v>316.39999999999998</v>
      </c>
      <c r="I443" s="115">
        <v>321.89999999999998</v>
      </c>
      <c r="J443" s="115">
        <v>330.79999999999995</v>
      </c>
      <c r="K443" s="114">
        <v>313</v>
      </c>
      <c r="L443" s="114">
        <v>298.60000000000002</v>
      </c>
      <c r="M443" s="114">
        <v>0.31385999999999997</v>
      </c>
    </row>
    <row r="444" spans="1:13">
      <c r="A444" s="65">
        <v>434</v>
      </c>
      <c r="B444" s="114" t="s">
        <v>239</v>
      </c>
      <c r="C444" s="117">
        <v>23.9</v>
      </c>
      <c r="D444" s="115">
        <v>23.716666666666669</v>
      </c>
      <c r="E444" s="115">
        <v>22.933333333333337</v>
      </c>
      <c r="F444" s="115">
        <v>21.966666666666669</v>
      </c>
      <c r="G444" s="115">
        <v>21.183333333333337</v>
      </c>
      <c r="H444" s="115">
        <v>24.683333333333337</v>
      </c>
      <c r="I444" s="115">
        <v>25.466666666666669</v>
      </c>
      <c r="J444" s="115">
        <v>26.433333333333337</v>
      </c>
      <c r="K444" s="114">
        <v>24.5</v>
      </c>
      <c r="L444" s="114">
        <v>22.75</v>
      </c>
      <c r="M444" s="114">
        <v>18.261620000000001</v>
      </c>
    </row>
    <row r="445" spans="1:13">
      <c r="A445" s="65">
        <v>435</v>
      </c>
      <c r="B445" s="114" t="s">
        <v>153</v>
      </c>
      <c r="C445" s="117">
        <v>422</v>
      </c>
      <c r="D445" s="115">
        <v>416.56666666666661</v>
      </c>
      <c r="E445" s="115">
        <v>408.8333333333332</v>
      </c>
      <c r="F445" s="115">
        <v>395.66666666666657</v>
      </c>
      <c r="G445" s="115">
        <v>387.93333333333317</v>
      </c>
      <c r="H445" s="115">
        <v>429.73333333333323</v>
      </c>
      <c r="I445" s="115">
        <v>437.46666666666658</v>
      </c>
      <c r="J445" s="115">
        <v>450.63333333333327</v>
      </c>
      <c r="K445" s="114">
        <v>424.3</v>
      </c>
      <c r="L445" s="114">
        <v>403.4</v>
      </c>
      <c r="M445" s="114">
        <v>24.474150000000002</v>
      </c>
    </row>
    <row r="446" spans="1:13">
      <c r="A446" s="65">
        <v>436</v>
      </c>
      <c r="B446" s="114" t="s">
        <v>1557</v>
      </c>
      <c r="C446" s="117">
        <v>103.6</v>
      </c>
      <c r="D446" s="115">
        <v>104.93333333333334</v>
      </c>
      <c r="E446" s="115">
        <v>100.91666666666667</v>
      </c>
      <c r="F446" s="115">
        <v>98.233333333333334</v>
      </c>
      <c r="G446" s="115">
        <v>94.216666666666669</v>
      </c>
      <c r="H446" s="115">
        <v>107.61666666666667</v>
      </c>
      <c r="I446" s="115">
        <v>111.63333333333333</v>
      </c>
      <c r="J446" s="115">
        <v>114.31666666666668</v>
      </c>
      <c r="K446" s="114">
        <v>108.95</v>
      </c>
      <c r="L446" s="114">
        <v>102.25</v>
      </c>
      <c r="M446" s="114">
        <v>1.64395</v>
      </c>
    </row>
    <row r="447" spans="1:13">
      <c r="A447" s="65">
        <v>437</v>
      </c>
      <c r="B447" s="114" t="s">
        <v>1615</v>
      </c>
      <c r="C447" s="117">
        <v>209.9</v>
      </c>
      <c r="D447" s="115">
        <v>210.86666666666667</v>
      </c>
      <c r="E447" s="115">
        <v>206.38333333333335</v>
      </c>
      <c r="F447" s="115">
        <v>202.86666666666667</v>
      </c>
      <c r="G447" s="115">
        <v>198.38333333333335</v>
      </c>
      <c r="H447" s="115">
        <v>214.38333333333335</v>
      </c>
      <c r="I447" s="115">
        <v>218.8666666666667</v>
      </c>
      <c r="J447" s="115">
        <v>222.38333333333335</v>
      </c>
      <c r="K447" s="114">
        <v>215.35</v>
      </c>
      <c r="L447" s="114">
        <v>207.35</v>
      </c>
      <c r="M447" s="114">
        <v>3.2359900000000001</v>
      </c>
    </row>
    <row r="448" spans="1:13">
      <c r="A448" s="65">
        <v>438</v>
      </c>
      <c r="B448" s="114" t="s">
        <v>143</v>
      </c>
      <c r="C448" s="117">
        <v>588.95000000000005</v>
      </c>
      <c r="D448" s="115">
        <v>590.15</v>
      </c>
      <c r="E448" s="115">
        <v>583.79999999999995</v>
      </c>
      <c r="F448" s="115">
        <v>578.65</v>
      </c>
      <c r="G448" s="115">
        <v>572.29999999999995</v>
      </c>
      <c r="H448" s="115">
        <v>595.29999999999995</v>
      </c>
      <c r="I448" s="115">
        <v>601.65000000000009</v>
      </c>
      <c r="J448" s="115">
        <v>606.79999999999995</v>
      </c>
      <c r="K448" s="114">
        <v>596.5</v>
      </c>
      <c r="L448" s="114">
        <v>585</v>
      </c>
      <c r="M448" s="114">
        <v>5.5777700000000001</v>
      </c>
    </row>
    <row r="449" spans="1:13">
      <c r="A449" s="65">
        <v>439</v>
      </c>
      <c r="B449" s="114" t="s">
        <v>1562</v>
      </c>
      <c r="C449" s="117">
        <v>77.25</v>
      </c>
      <c r="D449" s="115">
        <v>77.95</v>
      </c>
      <c r="E449" s="115">
        <v>75.95</v>
      </c>
      <c r="F449" s="115">
        <v>74.650000000000006</v>
      </c>
      <c r="G449" s="115">
        <v>72.650000000000006</v>
      </c>
      <c r="H449" s="115">
        <v>79.25</v>
      </c>
      <c r="I449" s="115">
        <v>81.25</v>
      </c>
      <c r="J449" s="115">
        <v>82.55</v>
      </c>
      <c r="K449" s="114">
        <v>79.95</v>
      </c>
      <c r="L449" s="114">
        <v>76.650000000000006</v>
      </c>
      <c r="M449" s="114">
        <v>2.3306800000000001</v>
      </c>
    </row>
    <row r="450" spans="1:13">
      <c r="A450" s="65">
        <v>440</v>
      </c>
      <c r="B450" s="114" t="s">
        <v>150</v>
      </c>
      <c r="C450" s="117">
        <v>2099.3000000000002</v>
      </c>
      <c r="D450" s="115">
        <v>2087.7666666666669</v>
      </c>
      <c r="E450" s="115">
        <v>2071.5333333333338</v>
      </c>
      <c r="F450" s="115">
        <v>2043.7666666666669</v>
      </c>
      <c r="G450" s="115">
        <v>2027.5333333333338</v>
      </c>
      <c r="H450" s="115">
        <v>2115.5333333333338</v>
      </c>
      <c r="I450" s="115">
        <v>2131.7666666666664</v>
      </c>
      <c r="J450" s="115">
        <v>2159.5333333333338</v>
      </c>
      <c r="K450" s="114">
        <v>2104</v>
      </c>
      <c r="L450" s="114">
        <v>2060</v>
      </c>
      <c r="M450" s="114">
        <v>26.200389999999999</v>
      </c>
    </row>
    <row r="451" spans="1:13">
      <c r="A451" s="65">
        <v>441</v>
      </c>
      <c r="B451" s="114" t="s">
        <v>343</v>
      </c>
      <c r="C451" s="117">
        <v>677.25</v>
      </c>
      <c r="D451" s="115">
        <v>678.81666666666672</v>
      </c>
      <c r="E451" s="115">
        <v>669.88333333333344</v>
      </c>
      <c r="F451" s="115">
        <v>662.51666666666677</v>
      </c>
      <c r="G451" s="115">
        <v>653.58333333333348</v>
      </c>
      <c r="H451" s="115">
        <v>686.18333333333339</v>
      </c>
      <c r="I451" s="115">
        <v>695.11666666666656</v>
      </c>
      <c r="J451" s="115">
        <v>702.48333333333335</v>
      </c>
      <c r="K451" s="114">
        <v>687.75</v>
      </c>
      <c r="L451" s="114">
        <v>671.45</v>
      </c>
      <c r="M451" s="114">
        <v>6.7167899999999996</v>
      </c>
    </row>
    <row r="452" spans="1:13">
      <c r="A452" s="65">
        <v>442</v>
      </c>
      <c r="B452" s="114" t="s">
        <v>145</v>
      </c>
      <c r="C452" s="117">
        <v>276</v>
      </c>
      <c r="D452" s="115">
        <v>277.76666666666671</v>
      </c>
      <c r="E452" s="115">
        <v>273.58333333333343</v>
      </c>
      <c r="F452" s="115">
        <v>271.16666666666674</v>
      </c>
      <c r="G452" s="115">
        <v>266.98333333333346</v>
      </c>
      <c r="H452" s="115">
        <v>280.18333333333339</v>
      </c>
      <c r="I452" s="115">
        <v>284.36666666666667</v>
      </c>
      <c r="J452" s="115">
        <v>286.78333333333336</v>
      </c>
      <c r="K452" s="114">
        <v>281.95</v>
      </c>
      <c r="L452" s="114">
        <v>275.35000000000002</v>
      </c>
      <c r="M452" s="114">
        <v>20.571950000000001</v>
      </c>
    </row>
    <row r="453" spans="1:13">
      <c r="A453" s="65">
        <v>443</v>
      </c>
      <c r="B453" s="114" t="s">
        <v>1567</v>
      </c>
      <c r="C453" s="118">
        <v>820.3</v>
      </c>
      <c r="D453" s="119">
        <v>824.43333333333339</v>
      </c>
      <c r="E453" s="119">
        <v>813.86666666666679</v>
      </c>
      <c r="F453" s="119">
        <v>807.43333333333339</v>
      </c>
      <c r="G453" s="119">
        <v>796.86666666666679</v>
      </c>
      <c r="H453" s="119">
        <v>830.86666666666679</v>
      </c>
      <c r="I453" s="119">
        <v>841.43333333333339</v>
      </c>
      <c r="J453" s="119">
        <v>847.86666666666679</v>
      </c>
      <c r="K453" s="116">
        <v>835</v>
      </c>
      <c r="L453" s="116">
        <v>818</v>
      </c>
      <c r="M453" s="116">
        <v>3.8469999999999997E-2</v>
      </c>
    </row>
    <row r="454" spans="1:13">
      <c r="A454" s="65">
        <v>444</v>
      </c>
      <c r="B454" s="116" t="s">
        <v>147</v>
      </c>
      <c r="C454" s="127">
        <v>53.1</v>
      </c>
      <c r="D454" s="115">
        <v>53.583333333333336</v>
      </c>
      <c r="E454" s="115">
        <v>52.116666666666674</v>
      </c>
      <c r="F454" s="115">
        <v>51.13333333333334</v>
      </c>
      <c r="G454" s="115">
        <v>49.666666666666679</v>
      </c>
      <c r="H454" s="115">
        <v>54.56666666666667</v>
      </c>
      <c r="I454" s="115">
        <v>56.033333333333324</v>
      </c>
      <c r="J454" s="115">
        <v>57.016666666666666</v>
      </c>
      <c r="K454" s="114">
        <v>55.05</v>
      </c>
      <c r="L454" s="114">
        <v>52.6</v>
      </c>
      <c r="M454" s="114">
        <v>60.494770000000003</v>
      </c>
    </row>
    <row r="455" spans="1:13">
      <c r="A455" s="65">
        <v>445</v>
      </c>
      <c r="B455" s="114" t="s">
        <v>146</v>
      </c>
      <c r="C455" s="127">
        <v>117.45</v>
      </c>
      <c r="D455" s="122">
        <v>118.23333333333335</v>
      </c>
      <c r="E455" s="122">
        <v>115.6166666666667</v>
      </c>
      <c r="F455" s="122">
        <v>113.78333333333336</v>
      </c>
      <c r="G455" s="122">
        <v>111.16666666666671</v>
      </c>
      <c r="H455" s="122">
        <v>120.06666666666669</v>
      </c>
      <c r="I455" s="122">
        <v>122.68333333333334</v>
      </c>
      <c r="J455" s="122">
        <v>124.51666666666668</v>
      </c>
      <c r="K455" s="127">
        <v>120.85</v>
      </c>
      <c r="L455" s="127">
        <v>116.4</v>
      </c>
      <c r="M455" s="127">
        <v>321.58884999999998</v>
      </c>
    </row>
    <row r="456" spans="1:13">
      <c r="A456" s="65">
        <v>446</v>
      </c>
      <c r="B456" s="127" t="s">
        <v>148</v>
      </c>
      <c r="C456" s="127">
        <v>62.5</v>
      </c>
      <c r="D456" s="122">
        <v>62.1</v>
      </c>
      <c r="E456" s="122">
        <v>61.400000000000006</v>
      </c>
      <c r="F456" s="122">
        <v>60.300000000000004</v>
      </c>
      <c r="G456" s="122">
        <v>59.600000000000009</v>
      </c>
      <c r="H456" s="122">
        <v>63.2</v>
      </c>
      <c r="I456" s="122">
        <v>63.900000000000006</v>
      </c>
      <c r="J456" s="122">
        <v>65</v>
      </c>
      <c r="K456" s="127">
        <v>62.8</v>
      </c>
      <c r="L456" s="127">
        <v>61</v>
      </c>
      <c r="M456" s="127">
        <v>70.014210000000006</v>
      </c>
    </row>
    <row r="457" spans="1:13">
      <c r="A457" s="65">
        <v>447</v>
      </c>
      <c r="B457" s="127" t="s">
        <v>149</v>
      </c>
      <c r="C457" s="127">
        <v>360.5</v>
      </c>
      <c r="D457" s="122">
        <v>356.60000000000008</v>
      </c>
      <c r="E457" s="122">
        <v>349.50000000000017</v>
      </c>
      <c r="F457" s="122">
        <v>338.50000000000011</v>
      </c>
      <c r="G457" s="122">
        <v>331.4000000000002</v>
      </c>
      <c r="H457" s="122">
        <v>367.60000000000014</v>
      </c>
      <c r="I457" s="122">
        <v>374.70000000000005</v>
      </c>
      <c r="J457" s="122">
        <v>385.7000000000001</v>
      </c>
      <c r="K457" s="127">
        <v>363.7</v>
      </c>
      <c r="L457" s="127">
        <v>345.6</v>
      </c>
      <c r="M457" s="127">
        <v>147.19695999999999</v>
      </c>
    </row>
    <row r="458" spans="1:13">
      <c r="A458" s="65">
        <v>448</v>
      </c>
      <c r="B458" s="127" t="s">
        <v>1583</v>
      </c>
      <c r="C458" s="127">
        <v>3024.95</v>
      </c>
      <c r="D458" s="122">
        <v>3003.2833333333333</v>
      </c>
      <c r="E458" s="122">
        <v>2952.5666666666666</v>
      </c>
      <c r="F458" s="122">
        <v>2880.1833333333334</v>
      </c>
      <c r="G458" s="122">
        <v>2829.4666666666667</v>
      </c>
      <c r="H458" s="122">
        <v>3075.6666666666665</v>
      </c>
      <c r="I458" s="122">
        <v>3126.3833333333328</v>
      </c>
      <c r="J458" s="122">
        <v>3198.7666666666664</v>
      </c>
      <c r="K458" s="127">
        <v>3054</v>
      </c>
      <c r="L458" s="127">
        <v>2930.9</v>
      </c>
      <c r="M458" s="127">
        <v>0.11767</v>
      </c>
    </row>
    <row r="459" spans="1:13">
      <c r="A459" s="65">
        <v>449</v>
      </c>
      <c r="B459" s="127" t="s">
        <v>151</v>
      </c>
      <c r="C459" s="127">
        <v>714.5</v>
      </c>
      <c r="D459" s="122">
        <v>709.1</v>
      </c>
      <c r="E459" s="122">
        <v>701.6</v>
      </c>
      <c r="F459" s="122">
        <v>688.7</v>
      </c>
      <c r="G459" s="122">
        <v>681.2</v>
      </c>
      <c r="H459" s="122">
        <v>722</v>
      </c>
      <c r="I459" s="122">
        <v>729.5</v>
      </c>
      <c r="J459" s="122">
        <v>742.4</v>
      </c>
      <c r="K459" s="127">
        <v>716.6</v>
      </c>
      <c r="L459" s="127">
        <v>696.2</v>
      </c>
      <c r="M459" s="127">
        <v>21.36186</v>
      </c>
    </row>
    <row r="460" spans="1:13">
      <c r="A460" s="65">
        <v>450</v>
      </c>
      <c r="B460" s="127" t="s">
        <v>2171</v>
      </c>
      <c r="C460" s="127">
        <v>109.35</v>
      </c>
      <c r="D460" s="122">
        <v>108.25</v>
      </c>
      <c r="E460" s="122">
        <v>103.5</v>
      </c>
      <c r="F460" s="122">
        <v>97.65</v>
      </c>
      <c r="G460" s="122">
        <v>92.9</v>
      </c>
      <c r="H460" s="122">
        <v>114.1</v>
      </c>
      <c r="I460" s="122">
        <v>118.85</v>
      </c>
      <c r="J460" s="122">
        <v>124.69999999999999</v>
      </c>
      <c r="K460" s="127">
        <v>113</v>
      </c>
      <c r="L460" s="127">
        <v>102.4</v>
      </c>
      <c r="M460" s="127">
        <v>8.8044499999999992</v>
      </c>
    </row>
    <row r="461" spans="1:13">
      <c r="A461" s="65">
        <v>451</v>
      </c>
      <c r="B461" s="127" t="s">
        <v>209</v>
      </c>
      <c r="C461" s="127">
        <v>751.9</v>
      </c>
      <c r="D461" s="122">
        <v>752.4</v>
      </c>
      <c r="E461" s="122">
        <v>743.69999999999993</v>
      </c>
      <c r="F461" s="122">
        <v>735.5</v>
      </c>
      <c r="G461" s="122">
        <v>726.8</v>
      </c>
      <c r="H461" s="122">
        <v>760.59999999999991</v>
      </c>
      <c r="I461" s="122">
        <v>769.3</v>
      </c>
      <c r="J461" s="122">
        <v>777.49999999999989</v>
      </c>
      <c r="K461" s="127">
        <v>761.1</v>
      </c>
      <c r="L461" s="127">
        <v>744.2</v>
      </c>
      <c r="M461" s="127">
        <v>2.78254</v>
      </c>
    </row>
    <row r="462" spans="1:13">
      <c r="A462" s="65">
        <v>452</v>
      </c>
      <c r="B462" s="127" t="s">
        <v>210</v>
      </c>
      <c r="C462" s="127">
        <v>1127.9000000000001</v>
      </c>
      <c r="D462" s="122">
        <v>1134.9833333333333</v>
      </c>
      <c r="E462" s="122">
        <v>1113.0166666666667</v>
      </c>
      <c r="F462" s="122">
        <v>1098.1333333333332</v>
      </c>
      <c r="G462" s="122">
        <v>1076.1666666666665</v>
      </c>
      <c r="H462" s="122">
        <v>1149.8666666666668</v>
      </c>
      <c r="I462" s="122">
        <v>1171.8333333333335</v>
      </c>
      <c r="J462" s="122">
        <v>1186.7166666666669</v>
      </c>
      <c r="K462" s="127">
        <v>1156.95</v>
      </c>
      <c r="L462" s="127">
        <v>1120.0999999999999</v>
      </c>
      <c r="M462" s="127">
        <v>0.61307</v>
      </c>
    </row>
    <row r="463" spans="1:13">
      <c r="A463" s="65">
        <v>453</v>
      </c>
      <c r="B463" s="127" t="s">
        <v>1595</v>
      </c>
      <c r="C463" s="127">
        <v>135.19999999999999</v>
      </c>
      <c r="D463" s="122">
        <v>133.91666666666666</v>
      </c>
      <c r="E463" s="122">
        <v>128.98333333333332</v>
      </c>
      <c r="F463" s="122">
        <v>122.76666666666667</v>
      </c>
      <c r="G463" s="122">
        <v>117.83333333333333</v>
      </c>
      <c r="H463" s="122">
        <v>140.13333333333333</v>
      </c>
      <c r="I463" s="122">
        <v>145.06666666666666</v>
      </c>
      <c r="J463" s="122">
        <v>151.2833333333333</v>
      </c>
      <c r="K463" s="127">
        <v>138.85</v>
      </c>
      <c r="L463" s="127">
        <v>127.7</v>
      </c>
      <c r="M463" s="127">
        <v>4.6866899999999996</v>
      </c>
    </row>
    <row r="464" spans="1:13">
      <c r="A464" s="65">
        <v>454</v>
      </c>
      <c r="B464" s="127" t="s">
        <v>1597</v>
      </c>
      <c r="C464" s="127">
        <v>515.79999999999995</v>
      </c>
      <c r="D464" s="122">
        <v>520.35</v>
      </c>
      <c r="E464" s="122">
        <v>509.70000000000005</v>
      </c>
      <c r="F464" s="122">
        <v>503.6</v>
      </c>
      <c r="G464" s="122">
        <v>492.95000000000005</v>
      </c>
      <c r="H464" s="122">
        <v>526.45000000000005</v>
      </c>
      <c r="I464" s="122">
        <v>537.09999999999991</v>
      </c>
      <c r="J464" s="122">
        <v>543.20000000000005</v>
      </c>
      <c r="K464" s="127">
        <v>531</v>
      </c>
      <c r="L464" s="127">
        <v>514.25</v>
      </c>
      <c r="M464" s="127">
        <v>0.26301000000000002</v>
      </c>
    </row>
    <row r="465" spans="1:13">
      <c r="A465" s="65">
        <v>455</v>
      </c>
      <c r="B465" s="127" t="s">
        <v>1605</v>
      </c>
      <c r="C465" s="127">
        <v>59.8</v>
      </c>
      <c r="D465" s="122">
        <v>59.816666666666663</v>
      </c>
      <c r="E465" s="122">
        <v>57.483333333333327</v>
      </c>
      <c r="F465" s="122">
        <v>55.166666666666664</v>
      </c>
      <c r="G465" s="122">
        <v>52.833333333333329</v>
      </c>
      <c r="H465" s="122">
        <v>62.133333333333326</v>
      </c>
      <c r="I465" s="122">
        <v>64.466666666666669</v>
      </c>
      <c r="J465" s="122">
        <v>66.783333333333331</v>
      </c>
      <c r="K465" s="127">
        <v>62.15</v>
      </c>
      <c r="L465" s="127">
        <v>57.5</v>
      </c>
      <c r="M465" s="127">
        <v>1.95845</v>
      </c>
    </row>
    <row r="466" spans="1:13">
      <c r="A466" s="65">
        <v>456</v>
      </c>
      <c r="B466" s="127" t="s">
        <v>1607</v>
      </c>
      <c r="C466" s="127">
        <v>770.35</v>
      </c>
      <c r="D466" s="122">
        <v>769.88333333333333</v>
      </c>
      <c r="E466" s="122">
        <v>759.7166666666667</v>
      </c>
      <c r="F466" s="122">
        <v>749.08333333333337</v>
      </c>
      <c r="G466" s="122">
        <v>738.91666666666674</v>
      </c>
      <c r="H466" s="122">
        <v>780.51666666666665</v>
      </c>
      <c r="I466" s="122">
        <v>790.68333333333339</v>
      </c>
      <c r="J466" s="122">
        <v>801.31666666666661</v>
      </c>
      <c r="K466" s="127">
        <v>780.05</v>
      </c>
      <c r="L466" s="127">
        <v>759.25</v>
      </c>
      <c r="M466" s="127">
        <v>0.13091</v>
      </c>
    </row>
    <row r="467" spans="1:13">
      <c r="A467" s="65">
        <v>457</v>
      </c>
      <c r="B467" s="127" t="s">
        <v>152</v>
      </c>
      <c r="C467" s="127">
        <v>1273.05</v>
      </c>
      <c r="D467" s="122">
        <v>1278.4666666666665</v>
      </c>
      <c r="E467" s="122">
        <v>1261.083333333333</v>
      </c>
      <c r="F467" s="122">
        <v>1249.1166666666666</v>
      </c>
      <c r="G467" s="122">
        <v>1231.7333333333331</v>
      </c>
      <c r="H467" s="122">
        <v>1290.4333333333329</v>
      </c>
      <c r="I467" s="122">
        <v>1307.8166666666666</v>
      </c>
      <c r="J467" s="122">
        <v>1319.7833333333328</v>
      </c>
      <c r="K467" s="127">
        <v>1295.8499999999999</v>
      </c>
      <c r="L467" s="127">
        <v>1266.5</v>
      </c>
      <c r="M467" s="127">
        <v>21.427910000000001</v>
      </c>
    </row>
    <row r="468" spans="1:13">
      <c r="A468" s="65">
        <v>458</v>
      </c>
      <c r="B468" s="127" t="s">
        <v>211</v>
      </c>
      <c r="C468" s="127">
        <v>1667.4</v>
      </c>
      <c r="D468" s="122">
        <v>1669.9000000000003</v>
      </c>
      <c r="E468" s="122">
        <v>1642.3500000000006</v>
      </c>
      <c r="F468" s="122">
        <v>1617.3000000000002</v>
      </c>
      <c r="G468" s="122">
        <v>1589.7500000000005</v>
      </c>
      <c r="H468" s="122">
        <v>1694.9500000000007</v>
      </c>
      <c r="I468" s="122">
        <v>1722.5000000000005</v>
      </c>
      <c r="J468" s="122">
        <v>1747.5500000000009</v>
      </c>
      <c r="K468" s="127">
        <v>1697.45</v>
      </c>
      <c r="L468" s="127">
        <v>1644.85</v>
      </c>
      <c r="M468" s="127">
        <v>2.2105100000000002</v>
      </c>
    </row>
    <row r="469" spans="1:13">
      <c r="A469" s="65">
        <v>459</v>
      </c>
      <c r="B469" s="127" t="s">
        <v>212</v>
      </c>
      <c r="C469" s="127">
        <v>287.5</v>
      </c>
      <c r="D469" s="122">
        <v>288.90000000000003</v>
      </c>
      <c r="E469" s="122">
        <v>284.85000000000008</v>
      </c>
      <c r="F469" s="122">
        <v>282.20000000000005</v>
      </c>
      <c r="G469" s="122">
        <v>278.15000000000009</v>
      </c>
      <c r="H469" s="122">
        <v>291.55000000000007</v>
      </c>
      <c r="I469" s="122">
        <v>295.60000000000002</v>
      </c>
      <c r="J469" s="122">
        <v>298.25000000000006</v>
      </c>
      <c r="K469" s="127">
        <v>292.95</v>
      </c>
      <c r="L469" s="127">
        <v>286.25</v>
      </c>
      <c r="M469" s="127">
        <v>7.9669699999999999</v>
      </c>
    </row>
    <row r="470" spans="1:13">
      <c r="A470" s="65">
        <v>460</v>
      </c>
      <c r="B470" s="127" t="s">
        <v>1623</v>
      </c>
      <c r="C470" s="127">
        <v>483.9</v>
      </c>
      <c r="D470" s="122">
        <v>487.55</v>
      </c>
      <c r="E470" s="122">
        <v>472.35</v>
      </c>
      <c r="F470" s="122">
        <v>460.8</v>
      </c>
      <c r="G470" s="122">
        <v>445.6</v>
      </c>
      <c r="H470" s="122">
        <v>499.1</v>
      </c>
      <c r="I470" s="122">
        <v>514.29999999999995</v>
      </c>
      <c r="J470" s="122">
        <v>525.85</v>
      </c>
      <c r="K470" s="127">
        <v>502.75</v>
      </c>
      <c r="L470" s="127">
        <v>476</v>
      </c>
      <c r="M470" s="127">
        <v>1.5788599999999999</v>
      </c>
    </row>
    <row r="471" spans="1:13">
      <c r="A471" s="65">
        <v>461</v>
      </c>
      <c r="B471" s="127" t="s">
        <v>1624</v>
      </c>
      <c r="C471" s="127">
        <v>59.15</v>
      </c>
      <c r="D471" s="122">
        <v>58.716666666666669</v>
      </c>
      <c r="E471" s="122">
        <v>57.933333333333337</v>
      </c>
      <c r="F471" s="122">
        <v>56.716666666666669</v>
      </c>
      <c r="G471" s="122">
        <v>55.933333333333337</v>
      </c>
      <c r="H471" s="122">
        <v>59.933333333333337</v>
      </c>
      <c r="I471" s="122">
        <v>60.716666666666669</v>
      </c>
      <c r="J471" s="122">
        <v>61.933333333333337</v>
      </c>
      <c r="K471" s="127">
        <v>59.5</v>
      </c>
      <c r="L471" s="127">
        <v>57.5</v>
      </c>
      <c r="M471" s="127">
        <v>3.3668</v>
      </c>
    </row>
    <row r="472" spans="1:13">
      <c r="A472" s="65">
        <v>462</v>
      </c>
      <c r="B472" s="127" t="s">
        <v>366</v>
      </c>
      <c r="C472" s="127">
        <v>103.5</v>
      </c>
      <c r="D472" s="122">
        <v>103.06666666666666</v>
      </c>
      <c r="E472" s="122">
        <v>101.48333333333332</v>
      </c>
      <c r="F472" s="122">
        <v>99.466666666666654</v>
      </c>
      <c r="G472" s="122">
        <v>97.883333333333312</v>
      </c>
      <c r="H472" s="122">
        <v>105.08333333333333</v>
      </c>
      <c r="I472" s="122">
        <v>106.66666666666667</v>
      </c>
      <c r="J472" s="122">
        <v>108.68333333333334</v>
      </c>
      <c r="K472" s="127">
        <v>104.65</v>
      </c>
      <c r="L472" s="127">
        <v>101.05</v>
      </c>
      <c r="M472" s="127">
        <v>0.50436999999999999</v>
      </c>
    </row>
    <row r="473" spans="1:13">
      <c r="A473" s="65">
        <v>463</v>
      </c>
      <c r="B473" s="127" t="s">
        <v>2201</v>
      </c>
      <c r="C473" s="127">
        <v>384.1</v>
      </c>
      <c r="D473" s="122">
        <v>386.40000000000003</v>
      </c>
      <c r="E473" s="122">
        <v>377.75000000000006</v>
      </c>
      <c r="F473" s="122">
        <v>371.40000000000003</v>
      </c>
      <c r="G473" s="122">
        <v>362.75000000000006</v>
      </c>
      <c r="H473" s="122">
        <v>392.75000000000006</v>
      </c>
      <c r="I473" s="122">
        <v>401.40000000000003</v>
      </c>
      <c r="J473" s="122">
        <v>407.75000000000006</v>
      </c>
      <c r="K473" s="127">
        <v>395.05</v>
      </c>
      <c r="L473" s="127">
        <v>380.05</v>
      </c>
      <c r="M473" s="127">
        <v>0.63878999999999997</v>
      </c>
    </row>
    <row r="474" spans="1:13">
      <c r="A474" s="65">
        <v>464</v>
      </c>
      <c r="B474" s="127" t="s">
        <v>155</v>
      </c>
      <c r="C474" s="127">
        <v>13</v>
      </c>
      <c r="D474" s="122">
        <v>13.199999999999998</v>
      </c>
      <c r="E474" s="122">
        <v>12.499999999999995</v>
      </c>
      <c r="F474" s="122">
        <v>11.999999999999996</v>
      </c>
      <c r="G474" s="122">
        <v>11.299999999999994</v>
      </c>
      <c r="H474" s="122">
        <v>13.699999999999996</v>
      </c>
      <c r="I474" s="122">
        <v>14.399999999999999</v>
      </c>
      <c r="J474" s="122">
        <v>14.899999999999997</v>
      </c>
      <c r="K474" s="127">
        <v>13.9</v>
      </c>
      <c r="L474" s="127">
        <v>12.7</v>
      </c>
      <c r="M474" s="127">
        <v>4.5501699999999996</v>
      </c>
    </row>
    <row r="475" spans="1:13">
      <c r="A475" s="65">
        <v>465</v>
      </c>
      <c r="B475" s="127" t="s">
        <v>1646</v>
      </c>
      <c r="C475" s="127">
        <v>215.2</v>
      </c>
      <c r="D475" s="122">
        <v>214.41666666666666</v>
      </c>
      <c r="E475" s="122">
        <v>210.83333333333331</v>
      </c>
      <c r="F475" s="122">
        <v>206.46666666666667</v>
      </c>
      <c r="G475" s="122">
        <v>202.88333333333333</v>
      </c>
      <c r="H475" s="122">
        <v>218.7833333333333</v>
      </c>
      <c r="I475" s="122">
        <v>222.36666666666662</v>
      </c>
      <c r="J475" s="122">
        <v>226.73333333333329</v>
      </c>
      <c r="K475" s="127">
        <v>218</v>
      </c>
      <c r="L475" s="127">
        <v>210.05</v>
      </c>
      <c r="M475" s="127">
        <v>0.79056000000000004</v>
      </c>
    </row>
    <row r="476" spans="1:13">
      <c r="A476" s="65">
        <v>466</v>
      </c>
      <c r="B476" s="127" t="s">
        <v>158</v>
      </c>
      <c r="C476" s="127">
        <v>603.95000000000005</v>
      </c>
      <c r="D476" s="122">
        <v>596.6</v>
      </c>
      <c r="E476" s="122">
        <v>585.40000000000009</v>
      </c>
      <c r="F476" s="122">
        <v>566.85</v>
      </c>
      <c r="G476" s="122">
        <v>555.65000000000009</v>
      </c>
      <c r="H476" s="122">
        <v>615.15000000000009</v>
      </c>
      <c r="I476" s="122">
        <v>626.35000000000014</v>
      </c>
      <c r="J476" s="122">
        <v>644.90000000000009</v>
      </c>
      <c r="K476" s="127">
        <v>607.79999999999995</v>
      </c>
      <c r="L476" s="127">
        <v>578.04999999999995</v>
      </c>
      <c r="M476" s="127">
        <v>39.14781</v>
      </c>
    </row>
    <row r="477" spans="1:13">
      <c r="A477" s="65">
        <v>467</v>
      </c>
      <c r="B477" s="127" t="s">
        <v>1652</v>
      </c>
      <c r="C477" s="127">
        <v>314.7</v>
      </c>
      <c r="D477" s="122">
        <v>312.58333333333331</v>
      </c>
      <c r="E477" s="122">
        <v>308.31666666666661</v>
      </c>
      <c r="F477" s="122">
        <v>301.93333333333328</v>
      </c>
      <c r="G477" s="122">
        <v>297.66666666666657</v>
      </c>
      <c r="H477" s="122">
        <v>318.96666666666664</v>
      </c>
      <c r="I477" s="122">
        <v>323.23333333333341</v>
      </c>
      <c r="J477" s="122">
        <v>329.61666666666667</v>
      </c>
      <c r="K477" s="127">
        <v>316.85000000000002</v>
      </c>
      <c r="L477" s="127">
        <v>306.2</v>
      </c>
      <c r="M477" s="127">
        <v>12.658480000000001</v>
      </c>
    </row>
    <row r="478" spans="1:13">
      <c r="A478" s="65">
        <v>468</v>
      </c>
      <c r="B478" s="127" t="s">
        <v>156</v>
      </c>
      <c r="C478" s="127">
        <v>4341.25</v>
      </c>
      <c r="D478" s="122">
        <v>4339.45</v>
      </c>
      <c r="E478" s="122">
        <v>4288.8499999999995</v>
      </c>
      <c r="F478" s="122">
        <v>4236.45</v>
      </c>
      <c r="G478" s="122">
        <v>4185.8499999999995</v>
      </c>
      <c r="H478" s="122">
        <v>4391.8499999999995</v>
      </c>
      <c r="I478" s="122">
        <v>4442.45</v>
      </c>
      <c r="J478" s="122">
        <v>4494.8499999999995</v>
      </c>
      <c r="K478" s="127">
        <v>4390.05</v>
      </c>
      <c r="L478" s="127">
        <v>4287.05</v>
      </c>
      <c r="M478" s="127">
        <v>4.7739599999999998</v>
      </c>
    </row>
    <row r="479" spans="1:13">
      <c r="A479" s="65">
        <v>469</v>
      </c>
      <c r="B479" s="127" t="s">
        <v>157</v>
      </c>
      <c r="C479" s="127">
        <v>52.8</v>
      </c>
      <c r="D479" s="122">
        <v>53.6</v>
      </c>
      <c r="E479" s="122">
        <v>51.25</v>
      </c>
      <c r="F479" s="122">
        <v>49.699999999999996</v>
      </c>
      <c r="G479" s="122">
        <v>47.349999999999994</v>
      </c>
      <c r="H479" s="122">
        <v>55.150000000000006</v>
      </c>
      <c r="I479" s="122">
        <v>57.500000000000014</v>
      </c>
      <c r="J479" s="122">
        <v>59.050000000000011</v>
      </c>
      <c r="K479" s="127">
        <v>55.95</v>
      </c>
      <c r="L479" s="127">
        <v>52.05</v>
      </c>
      <c r="M479" s="127">
        <v>114.55902</v>
      </c>
    </row>
    <row r="480" spans="1:13">
      <c r="A480" s="65">
        <v>470</v>
      </c>
      <c r="B480" s="127" t="s">
        <v>154</v>
      </c>
      <c r="C480" s="127">
        <v>1347.15</v>
      </c>
      <c r="D480" s="122">
        <v>1348.8500000000001</v>
      </c>
      <c r="E480" s="122">
        <v>1338.5000000000002</v>
      </c>
      <c r="F480" s="122">
        <v>1329.8500000000001</v>
      </c>
      <c r="G480" s="122">
        <v>1319.5000000000002</v>
      </c>
      <c r="H480" s="122">
        <v>1357.5000000000002</v>
      </c>
      <c r="I480" s="122">
        <v>1367.8500000000001</v>
      </c>
      <c r="J480" s="122">
        <v>1376.5000000000002</v>
      </c>
      <c r="K480" s="127">
        <v>1359.2</v>
      </c>
      <c r="L480" s="127">
        <v>1340.2</v>
      </c>
      <c r="M480" s="127">
        <v>1.9682900000000001</v>
      </c>
    </row>
    <row r="481" spans="1:13">
      <c r="A481" s="65">
        <v>471</v>
      </c>
      <c r="B481" s="127" t="s">
        <v>341</v>
      </c>
      <c r="C481" s="127">
        <v>667</v>
      </c>
      <c r="D481" s="122">
        <v>666.78333333333342</v>
      </c>
      <c r="E481" s="122">
        <v>662.41666666666686</v>
      </c>
      <c r="F481" s="122">
        <v>657.83333333333348</v>
      </c>
      <c r="G481" s="122">
        <v>653.46666666666692</v>
      </c>
      <c r="H481" s="122">
        <v>671.36666666666679</v>
      </c>
      <c r="I481" s="122">
        <v>675.73333333333335</v>
      </c>
      <c r="J481" s="122">
        <v>680.31666666666672</v>
      </c>
      <c r="K481" s="127">
        <v>671.15</v>
      </c>
      <c r="L481" s="127">
        <v>662.2</v>
      </c>
      <c r="M481" s="127">
        <v>9.4460899999999999</v>
      </c>
    </row>
    <row r="482" spans="1:13">
      <c r="A482" s="65">
        <v>472</v>
      </c>
      <c r="B482" s="127" t="s">
        <v>1689</v>
      </c>
      <c r="C482" s="127">
        <v>224.85</v>
      </c>
      <c r="D482" s="122">
        <v>226.70000000000002</v>
      </c>
      <c r="E482" s="122">
        <v>222.15000000000003</v>
      </c>
      <c r="F482" s="122">
        <v>219.45000000000002</v>
      </c>
      <c r="G482" s="122">
        <v>214.90000000000003</v>
      </c>
      <c r="H482" s="122">
        <v>229.40000000000003</v>
      </c>
      <c r="I482" s="122">
        <v>233.95000000000005</v>
      </c>
      <c r="J482" s="122">
        <v>236.65000000000003</v>
      </c>
      <c r="K482" s="127">
        <v>231.25</v>
      </c>
      <c r="L482" s="127">
        <v>224</v>
      </c>
      <c r="M482" s="127">
        <v>1.52729</v>
      </c>
    </row>
    <row r="483" spans="1:13">
      <c r="A483" s="65">
        <v>473</v>
      </c>
      <c r="B483" s="127" t="s">
        <v>1713</v>
      </c>
      <c r="C483" s="127">
        <v>2103.35</v>
      </c>
      <c r="D483" s="122">
        <v>2103.1</v>
      </c>
      <c r="E483" s="122">
        <v>2051.7999999999997</v>
      </c>
      <c r="F483" s="122">
        <v>2000.25</v>
      </c>
      <c r="G483" s="122">
        <v>1948.9499999999998</v>
      </c>
      <c r="H483" s="122">
        <v>2154.6499999999996</v>
      </c>
      <c r="I483" s="122">
        <v>2205.9499999999998</v>
      </c>
      <c r="J483" s="122">
        <v>2257.4999999999995</v>
      </c>
      <c r="K483" s="127">
        <v>2154.4</v>
      </c>
      <c r="L483" s="127">
        <v>2051.5500000000002</v>
      </c>
      <c r="M483" s="127">
        <v>0.11454</v>
      </c>
    </row>
    <row r="484" spans="1:13">
      <c r="A484" s="65">
        <v>474</v>
      </c>
      <c r="B484" s="127" t="s">
        <v>1701</v>
      </c>
      <c r="C484" s="127">
        <v>479.35</v>
      </c>
      <c r="D484" s="122">
        <v>474.45</v>
      </c>
      <c r="E484" s="122">
        <v>466.4</v>
      </c>
      <c r="F484" s="122">
        <v>453.45</v>
      </c>
      <c r="G484" s="122">
        <v>445.4</v>
      </c>
      <c r="H484" s="122">
        <v>487.4</v>
      </c>
      <c r="I484" s="122">
        <v>495.45000000000005</v>
      </c>
      <c r="J484" s="122">
        <v>508.4</v>
      </c>
      <c r="K484" s="127">
        <v>482.5</v>
      </c>
      <c r="L484" s="127">
        <v>461.5</v>
      </c>
      <c r="M484" s="127">
        <v>2.6158299999999999</v>
      </c>
    </row>
    <row r="485" spans="1:13">
      <c r="A485" s="65">
        <v>475</v>
      </c>
      <c r="B485" s="127" t="s">
        <v>1718</v>
      </c>
      <c r="C485" s="127">
        <v>276.7</v>
      </c>
      <c r="D485" s="122">
        <v>275.48333333333335</v>
      </c>
      <c r="E485" s="122">
        <v>271.4666666666667</v>
      </c>
      <c r="F485" s="122">
        <v>266.23333333333335</v>
      </c>
      <c r="G485" s="122">
        <v>262.2166666666667</v>
      </c>
      <c r="H485" s="122">
        <v>280.7166666666667</v>
      </c>
      <c r="I485" s="122">
        <v>284.73333333333335</v>
      </c>
      <c r="J485" s="122">
        <v>289.9666666666667</v>
      </c>
      <c r="K485" s="127">
        <v>279.5</v>
      </c>
      <c r="L485" s="127">
        <v>270.25</v>
      </c>
      <c r="M485" s="127">
        <v>0.91134000000000004</v>
      </c>
    </row>
    <row r="486" spans="1:13">
      <c r="A486" s="65">
        <v>476</v>
      </c>
      <c r="B486" s="127" t="s">
        <v>1722</v>
      </c>
      <c r="C486" s="127">
        <v>3774.5</v>
      </c>
      <c r="D486" s="122">
        <v>3779.8333333333335</v>
      </c>
      <c r="E486" s="122">
        <v>3734.666666666667</v>
      </c>
      <c r="F486" s="122">
        <v>3694.8333333333335</v>
      </c>
      <c r="G486" s="122">
        <v>3649.666666666667</v>
      </c>
      <c r="H486" s="122">
        <v>3819.666666666667</v>
      </c>
      <c r="I486" s="122">
        <v>3864.8333333333339</v>
      </c>
      <c r="J486" s="122">
        <v>3904.666666666667</v>
      </c>
      <c r="K486" s="127">
        <v>3825</v>
      </c>
      <c r="L486" s="127">
        <v>3740</v>
      </c>
      <c r="M486" s="127">
        <v>3.8030000000000001E-2</v>
      </c>
    </row>
    <row r="487" spans="1:13">
      <c r="A487" s="65">
        <v>477</v>
      </c>
      <c r="B487" s="127" t="s">
        <v>1728</v>
      </c>
      <c r="C487" s="127">
        <v>271.2</v>
      </c>
      <c r="D487" s="122">
        <v>273.21666666666664</v>
      </c>
      <c r="E487" s="122">
        <v>267.5333333333333</v>
      </c>
      <c r="F487" s="122">
        <v>263.86666666666667</v>
      </c>
      <c r="G487" s="122">
        <v>258.18333333333334</v>
      </c>
      <c r="H487" s="122">
        <v>276.88333333333327</v>
      </c>
      <c r="I487" s="122">
        <v>282.56666666666655</v>
      </c>
      <c r="J487" s="122">
        <v>286.23333333333323</v>
      </c>
      <c r="K487" s="127">
        <v>278.89999999999998</v>
      </c>
      <c r="L487" s="127">
        <v>269.55</v>
      </c>
      <c r="M487" s="127">
        <v>0.51358000000000004</v>
      </c>
    </row>
    <row r="488" spans="1:13">
      <c r="A488" s="65">
        <v>478</v>
      </c>
      <c r="B488" s="127" t="s">
        <v>2482</v>
      </c>
      <c r="C488" s="127">
        <v>30.2</v>
      </c>
      <c r="D488" s="122">
        <v>30.116666666666664</v>
      </c>
      <c r="E488" s="122">
        <v>29.783333333333328</v>
      </c>
      <c r="F488" s="122">
        <v>29.366666666666664</v>
      </c>
      <c r="G488" s="122">
        <v>29.033333333333328</v>
      </c>
      <c r="H488" s="122">
        <v>30.533333333333328</v>
      </c>
      <c r="I488" s="122">
        <v>30.866666666666664</v>
      </c>
      <c r="J488" s="122">
        <v>31.283333333333328</v>
      </c>
      <c r="K488" s="127">
        <v>30.45</v>
      </c>
      <c r="L488" s="127">
        <v>29.7</v>
      </c>
      <c r="M488" s="127">
        <v>66.186040000000006</v>
      </c>
    </row>
    <row r="489" spans="1:13">
      <c r="A489" s="65">
        <v>479</v>
      </c>
      <c r="B489" s="127" t="s">
        <v>1726</v>
      </c>
      <c r="C489" s="127">
        <v>944.9</v>
      </c>
      <c r="D489" s="122">
        <v>947.30000000000007</v>
      </c>
      <c r="E489" s="122">
        <v>924.60000000000014</v>
      </c>
      <c r="F489" s="122">
        <v>904.30000000000007</v>
      </c>
      <c r="G489" s="122">
        <v>881.60000000000014</v>
      </c>
      <c r="H489" s="122">
        <v>967.60000000000014</v>
      </c>
      <c r="I489" s="122">
        <v>990.30000000000018</v>
      </c>
      <c r="J489" s="122">
        <v>1010.6000000000001</v>
      </c>
      <c r="K489" s="127">
        <v>970</v>
      </c>
      <c r="L489" s="127">
        <v>927</v>
      </c>
      <c r="M489" s="127">
        <v>6.5909999999999996E-2</v>
      </c>
    </row>
    <row r="490" spans="1:13">
      <c r="A490" s="65">
        <v>480</v>
      </c>
      <c r="B490" s="127" t="s">
        <v>2592</v>
      </c>
      <c r="C490" s="127">
        <v>451.9</v>
      </c>
      <c r="D490" s="122">
        <v>455.25</v>
      </c>
      <c r="E490" s="122">
        <v>443.5</v>
      </c>
      <c r="F490" s="122">
        <v>435.1</v>
      </c>
      <c r="G490" s="122">
        <v>423.35</v>
      </c>
      <c r="H490" s="122">
        <v>463.65</v>
      </c>
      <c r="I490" s="122">
        <v>475.4</v>
      </c>
      <c r="J490" s="122">
        <v>483.79999999999995</v>
      </c>
      <c r="K490" s="127">
        <v>467</v>
      </c>
      <c r="L490" s="127">
        <v>446.85</v>
      </c>
      <c r="M490" s="127">
        <v>0.11221</v>
      </c>
    </row>
    <row r="491" spans="1:13">
      <c r="A491" s="65">
        <v>481</v>
      </c>
      <c r="B491" s="127" t="s">
        <v>1860</v>
      </c>
      <c r="C491" s="127">
        <v>624.1</v>
      </c>
      <c r="D491" s="122">
        <v>630.73333333333335</v>
      </c>
      <c r="E491" s="122">
        <v>616.36666666666667</v>
      </c>
      <c r="F491" s="122">
        <v>608.63333333333333</v>
      </c>
      <c r="G491" s="122">
        <v>594.26666666666665</v>
      </c>
      <c r="H491" s="122">
        <v>638.4666666666667</v>
      </c>
      <c r="I491" s="122">
        <v>652.83333333333348</v>
      </c>
      <c r="J491" s="122">
        <v>660.56666666666672</v>
      </c>
      <c r="K491" s="127">
        <v>645.1</v>
      </c>
      <c r="L491" s="127">
        <v>623</v>
      </c>
      <c r="M491" s="127">
        <v>0.72472000000000003</v>
      </c>
    </row>
    <row r="492" spans="1:13">
      <c r="A492" s="65">
        <v>482</v>
      </c>
      <c r="B492" s="127" t="s">
        <v>223</v>
      </c>
      <c r="C492" s="127">
        <v>154.15</v>
      </c>
      <c r="D492" s="122">
        <v>153.79999999999998</v>
      </c>
      <c r="E492" s="122">
        <v>151.59999999999997</v>
      </c>
      <c r="F492" s="122">
        <v>149.04999999999998</v>
      </c>
      <c r="G492" s="122">
        <v>146.84999999999997</v>
      </c>
      <c r="H492" s="122">
        <v>156.34999999999997</v>
      </c>
      <c r="I492" s="122">
        <v>158.54999999999995</v>
      </c>
      <c r="J492" s="122">
        <v>161.09999999999997</v>
      </c>
      <c r="K492" s="127">
        <v>156</v>
      </c>
      <c r="L492" s="127">
        <v>151.25</v>
      </c>
      <c r="M492" s="127">
        <v>118.68637</v>
      </c>
    </row>
    <row r="493" spans="1:13">
      <c r="A493" s="65">
        <v>483</v>
      </c>
      <c r="B493" s="127" t="s">
        <v>1682</v>
      </c>
      <c r="C493" s="127">
        <v>1598.95</v>
      </c>
      <c r="D493" s="122">
        <v>1623.9833333333333</v>
      </c>
      <c r="E493" s="122">
        <v>1549.9666666666667</v>
      </c>
      <c r="F493" s="122">
        <v>1500.9833333333333</v>
      </c>
      <c r="G493" s="122">
        <v>1426.9666666666667</v>
      </c>
      <c r="H493" s="122">
        <v>1672.9666666666667</v>
      </c>
      <c r="I493" s="122">
        <v>1746.9833333333336</v>
      </c>
      <c r="J493" s="122">
        <v>1795.9666666666667</v>
      </c>
      <c r="K493" s="127">
        <v>1698</v>
      </c>
      <c r="L493" s="127">
        <v>1575</v>
      </c>
      <c r="M493" s="127">
        <v>0.99100999999999995</v>
      </c>
    </row>
    <row r="494" spans="1:13">
      <c r="A494" s="65">
        <v>484</v>
      </c>
      <c r="B494" s="127" t="s">
        <v>1695</v>
      </c>
      <c r="C494" s="127">
        <v>2149.5500000000002</v>
      </c>
      <c r="D494" s="122">
        <v>2174.9666666666667</v>
      </c>
      <c r="E494" s="122">
        <v>2091.1333333333332</v>
      </c>
      <c r="F494" s="122">
        <v>2032.7166666666667</v>
      </c>
      <c r="G494" s="122">
        <v>1948.8833333333332</v>
      </c>
      <c r="H494" s="122">
        <v>2233.3833333333332</v>
      </c>
      <c r="I494" s="122">
        <v>2317.2166666666662</v>
      </c>
      <c r="J494" s="122">
        <v>2375.6333333333332</v>
      </c>
      <c r="K494" s="127">
        <v>2258.8000000000002</v>
      </c>
      <c r="L494" s="127">
        <v>2116.5500000000002</v>
      </c>
      <c r="M494" s="127">
        <v>0.30792999999999998</v>
      </c>
    </row>
    <row r="495" spans="1:13">
      <c r="A495" s="65">
        <v>485</v>
      </c>
      <c r="B495" s="127" t="s">
        <v>87</v>
      </c>
      <c r="C495" s="127">
        <v>6.15</v>
      </c>
      <c r="D495" s="122">
        <v>5.8500000000000005</v>
      </c>
      <c r="E495" s="122">
        <v>5.2500000000000009</v>
      </c>
      <c r="F495" s="122">
        <v>4.3500000000000005</v>
      </c>
      <c r="G495" s="122">
        <v>3.7500000000000009</v>
      </c>
      <c r="H495" s="122">
        <v>6.7500000000000009</v>
      </c>
      <c r="I495" s="122">
        <v>7.3500000000000005</v>
      </c>
      <c r="J495" s="122">
        <v>8.25</v>
      </c>
      <c r="K495" s="127">
        <v>6.45</v>
      </c>
      <c r="L495" s="127">
        <v>4.95</v>
      </c>
      <c r="M495" s="127">
        <v>3812.4184</v>
      </c>
    </row>
    <row r="496" spans="1:13">
      <c r="A496" s="65">
        <v>486</v>
      </c>
      <c r="B496" s="127" t="s">
        <v>159</v>
      </c>
      <c r="C496" s="127">
        <v>679.55</v>
      </c>
      <c r="D496" s="122">
        <v>678.93333333333328</v>
      </c>
      <c r="E496" s="122">
        <v>671.86666666666656</v>
      </c>
      <c r="F496" s="122">
        <v>664.18333333333328</v>
      </c>
      <c r="G496" s="122">
        <v>657.11666666666656</v>
      </c>
      <c r="H496" s="122">
        <v>686.61666666666656</v>
      </c>
      <c r="I496" s="122">
        <v>693.68333333333339</v>
      </c>
      <c r="J496" s="122">
        <v>701.36666666666656</v>
      </c>
      <c r="K496" s="127">
        <v>686</v>
      </c>
      <c r="L496" s="127">
        <v>671.25</v>
      </c>
      <c r="M496" s="127">
        <v>7.9523200000000003</v>
      </c>
    </row>
    <row r="497" spans="1:13">
      <c r="A497" s="65">
        <v>487</v>
      </c>
      <c r="B497" s="127" t="s">
        <v>1730</v>
      </c>
      <c r="C497" s="127">
        <v>6286.25</v>
      </c>
      <c r="D497" s="122">
        <v>6278.4000000000005</v>
      </c>
      <c r="E497" s="122">
        <v>6232.8500000000013</v>
      </c>
      <c r="F497" s="122">
        <v>6179.4500000000007</v>
      </c>
      <c r="G497" s="122">
        <v>6133.9000000000015</v>
      </c>
      <c r="H497" s="122">
        <v>6331.8000000000011</v>
      </c>
      <c r="I497" s="122">
        <v>6377.35</v>
      </c>
      <c r="J497" s="122">
        <v>6430.7500000000009</v>
      </c>
      <c r="K497" s="127">
        <v>6323.95</v>
      </c>
      <c r="L497" s="127">
        <v>6225</v>
      </c>
      <c r="M497" s="127">
        <v>3.7199999999999997E-2</v>
      </c>
    </row>
    <row r="498" spans="1:13">
      <c r="A498" s="65">
        <v>488</v>
      </c>
      <c r="B498" s="68" t="s">
        <v>1736</v>
      </c>
      <c r="C498" s="127">
        <v>133.55000000000001</v>
      </c>
      <c r="D498" s="122">
        <v>134.95000000000002</v>
      </c>
      <c r="E498" s="122">
        <v>130.40000000000003</v>
      </c>
      <c r="F498" s="122">
        <v>127.25000000000003</v>
      </c>
      <c r="G498" s="122">
        <v>122.70000000000005</v>
      </c>
      <c r="H498" s="122">
        <v>138.10000000000002</v>
      </c>
      <c r="I498" s="122">
        <v>142.65000000000003</v>
      </c>
      <c r="J498" s="122">
        <v>145.80000000000001</v>
      </c>
      <c r="K498" s="127">
        <v>139.5</v>
      </c>
      <c r="L498" s="127">
        <v>131.80000000000001</v>
      </c>
      <c r="M498" s="127">
        <v>4.1483400000000001</v>
      </c>
    </row>
    <row r="499" spans="1:13">
      <c r="A499" s="65">
        <v>489</v>
      </c>
      <c r="B499" s="68" t="s">
        <v>1740</v>
      </c>
      <c r="C499" s="127">
        <v>52.65</v>
      </c>
      <c r="D499" s="122">
        <v>52.483333333333327</v>
      </c>
      <c r="E499" s="122">
        <v>51.466666666666654</v>
      </c>
      <c r="F499" s="122">
        <v>50.283333333333324</v>
      </c>
      <c r="G499" s="122">
        <v>49.266666666666652</v>
      </c>
      <c r="H499" s="122">
        <v>53.666666666666657</v>
      </c>
      <c r="I499" s="122">
        <v>54.683333333333323</v>
      </c>
      <c r="J499" s="122">
        <v>55.86666666666666</v>
      </c>
      <c r="K499" s="127">
        <v>53.5</v>
      </c>
      <c r="L499" s="127">
        <v>51.3</v>
      </c>
      <c r="M499" s="127">
        <v>6.2733600000000003</v>
      </c>
    </row>
    <row r="500" spans="1:13">
      <c r="A500" s="65">
        <v>490</v>
      </c>
      <c r="B500" s="68" t="s">
        <v>1746</v>
      </c>
      <c r="C500" s="127">
        <v>1887.45</v>
      </c>
      <c r="D500" s="122">
        <v>1910.8</v>
      </c>
      <c r="E500" s="122">
        <v>1856.6499999999999</v>
      </c>
      <c r="F500" s="122">
        <v>1825.85</v>
      </c>
      <c r="G500" s="122">
        <v>1771.6999999999998</v>
      </c>
      <c r="H500" s="122">
        <v>1941.6</v>
      </c>
      <c r="I500" s="122">
        <v>1995.75</v>
      </c>
      <c r="J500" s="122">
        <v>2026.55</v>
      </c>
      <c r="K500" s="127">
        <v>1964.95</v>
      </c>
      <c r="L500" s="127">
        <v>1880</v>
      </c>
      <c r="M500" s="127">
        <v>0.45961000000000002</v>
      </c>
    </row>
    <row r="501" spans="1:13">
      <c r="A501" s="65">
        <v>491</v>
      </c>
      <c r="B501" s="68" t="s">
        <v>160</v>
      </c>
      <c r="C501" s="127">
        <v>239.8</v>
      </c>
      <c r="D501" s="122">
        <v>238.73333333333335</v>
      </c>
      <c r="E501" s="122">
        <v>236.81666666666669</v>
      </c>
      <c r="F501" s="122">
        <v>233.83333333333334</v>
      </c>
      <c r="G501" s="122">
        <v>231.91666666666669</v>
      </c>
      <c r="H501" s="122">
        <v>241.7166666666667</v>
      </c>
      <c r="I501" s="122">
        <v>243.63333333333333</v>
      </c>
      <c r="J501" s="122">
        <v>246.6166666666667</v>
      </c>
      <c r="K501" s="127">
        <v>240.65</v>
      </c>
      <c r="L501" s="127">
        <v>235.75</v>
      </c>
      <c r="M501" s="127">
        <v>32.989530000000002</v>
      </c>
    </row>
    <row r="502" spans="1:13">
      <c r="A502" s="65">
        <v>492</v>
      </c>
      <c r="B502" s="68" t="s">
        <v>161</v>
      </c>
      <c r="C502" s="127">
        <v>256.39999999999998</v>
      </c>
      <c r="D502" s="122">
        <v>261.25</v>
      </c>
      <c r="E502" s="122">
        <v>247.5</v>
      </c>
      <c r="F502" s="122">
        <v>238.6</v>
      </c>
      <c r="G502" s="122">
        <v>224.85</v>
      </c>
      <c r="H502" s="122">
        <v>270.14999999999998</v>
      </c>
      <c r="I502" s="122">
        <v>283.89999999999998</v>
      </c>
      <c r="J502" s="122">
        <v>292.8</v>
      </c>
      <c r="K502" s="127">
        <v>275</v>
      </c>
      <c r="L502" s="127">
        <v>252.35</v>
      </c>
      <c r="M502" s="127">
        <v>8.8462700000000005</v>
      </c>
    </row>
    <row r="503" spans="1:13">
      <c r="A503" s="65">
        <v>493</v>
      </c>
      <c r="B503" s="68" t="s">
        <v>162</v>
      </c>
      <c r="C503" s="127">
        <v>41.4</v>
      </c>
      <c r="D503" s="122">
        <v>43.816666666666663</v>
      </c>
      <c r="E503" s="122">
        <v>38.533333333333324</v>
      </c>
      <c r="F503" s="122">
        <v>35.666666666666664</v>
      </c>
      <c r="G503" s="122">
        <v>30.383333333333326</v>
      </c>
      <c r="H503" s="122">
        <v>46.683333333333323</v>
      </c>
      <c r="I503" s="122">
        <v>51.966666666666654</v>
      </c>
      <c r="J503" s="122">
        <v>54.833333333333321</v>
      </c>
      <c r="K503" s="127">
        <v>49.1</v>
      </c>
      <c r="L503" s="127">
        <v>40.950000000000003</v>
      </c>
      <c r="M503" s="127">
        <v>3566.6632500000001</v>
      </c>
    </row>
    <row r="504" spans="1:13">
      <c r="A504" s="65">
        <v>494</v>
      </c>
      <c r="B504" s="68" t="s">
        <v>163</v>
      </c>
      <c r="C504" s="127">
        <v>265.5</v>
      </c>
      <c r="D504" s="122">
        <v>264.05</v>
      </c>
      <c r="E504" s="122">
        <v>253.10000000000002</v>
      </c>
      <c r="F504" s="127">
        <v>240.70000000000002</v>
      </c>
      <c r="G504" s="122">
        <v>229.75000000000003</v>
      </c>
      <c r="H504" s="122">
        <v>276.45000000000005</v>
      </c>
      <c r="I504" s="127">
        <v>287.39999999999998</v>
      </c>
      <c r="J504" s="122">
        <v>299.8</v>
      </c>
      <c r="K504" s="122">
        <v>275</v>
      </c>
      <c r="L504" s="127">
        <v>251.65</v>
      </c>
      <c r="M504" s="122">
        <v>230.45751999999999</v>
      </c>
    </row>
    <row r="505" spans="1:13">
      <c r="A505" s="65">
        <v>495</v>
      </c>
      <c r="B505" s="68" t="s">
        <v>1762</v>
      </c>
      <c r="C505" s="127">
        <v>219.3</v>
      </c>
      <c r="D505" s="122">
        <v>217.79999999999998</v>
      </c>
      <c r="E505" s="122">
        <v>214.59999999999997</v>
      </c>
      <c r="F505" s="127">
        <v>209.89999999999998</v>
      </c>
      <c r="G505" s="122">
        <v>206.69999999999996</v>
      </c>
      <c r="H505" s="122">
        <v>222.49999999999997</v>
      </c>
      <c r="I505" s="127">
        <v>225.69999999999996</v>
      </c>
      <c r="J505" s="122">
        <v>230.39999999999998</v>
      </c>
      <c r="K505" s="122">
        <v>221</v>
      </c>
      <c r="L505" s="127">
        <v>213.1</v>
      </c>
      <c r="M505" s="122">
        <v>0.34755000000000003</v>
      </c>
    </row>
    <row r="506" spans="1:13">
      <c r="A506" s="65">
        <v>496</v>
      </c>
      <c r="B506" s="68" t="s">
        <v>1771</v>
      </c>
      <c r="C506" s="68">
        <v>1709.5</v>
      </c>
      <c r="D506" s="68">
        <v>1710.1666666666667</v>
      </c>
      <c r="E506" s="68">
        <v>1651.5333333333335</v>
      </c>
      <c r="F506" s="68">
        <v>1593.5666666666668</v>
      </c>
      <c r="G506" s="68">
        <v>1534.9333333333336</v>
      </c>
      <c r="H506" s="68">
        <v>1768.1333333333334</v>
      </c>
      <c r="I506" s="68">
        <v>1826.7666666666667</v>
      </c>
      <c r="J506" s="68">
        <v>1884.7333333333333</v>
      </c>
      <c r="K506" s="68">
        <v>1768.8</v>
      </c>
      <c r="L506" s="68">
        <v>1652.2</v>
      </c>
      <c r="M506" s="68">
        <v>8.763E-2</v>
      </c>
    </row>
    <row r="507" spans="1:13">
      <c r="A507" s="65">
        <v>497</v>
      </c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</row>
    <row r="508" spans="1:13">
      <c r="A508" s="65">
        <v>498</v>
      </c>
    </row>
    <row r="509" spans="1:13">
      <c r="A509" s="65">
        <v>499</v>
      </c>
    </row>
    <row r="510" spans="1:13">
      <c r="A510" s="65">
        <v>500</v>
      </c>
      <c r="C510" s="28"/>
      <c r="D510" s="28"/>
      <c r="E510" s="28"/>
      <c r="F510" s="28"/>
      <c r="G510" s="28"/>
      <c r="H510" s="28"/>
      <c r="I510" s="28"/>
    </row>
    <row r="511" spans="1:13">
      <c r="A511" s="146"/>
      <c r="B511" s="18"/>
      <c r="C511" s="28"/>
      <c r="D511" s="28"/>
      <c r="E511" s="28"/>
      <c r="F511" s="28"/>
      <c r="G511" s="28"/>
      <c r="H511" s="28"/>
      <c r="I511" s="28"/>
    </row>
    <row r="512" spans="1:13">
      <c r="A512" s="146"/>
      <c r="B512" s="18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38"/>
      <c r="D520" s="38"/>
      <c r="E520" s="38"/>
      <c r="F520" s="38"/>
      <c r="G520" s="38"/>
      <c r="H520" s="38"/>
      <c r="I520" s="3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</row>
    <row r="532" spans="1:9">
      <c r="A532" s="18"/>
    </row>
    <row r="533" spans="1:9">
      <c r="A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05"/>
      <c r="B5" s="605"/>
      <c r="C5" s="606"/>
      <c r="D5" s="60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07" t="s">
        <v>220</v>
      </c>
      <c r="C7" s="607"/>
      <c r="D7" s="48">
        <f>Main!B10</f>
        <v>43739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0">
        <v>43738</v>
      </c>
      <c r="B10" s="134">
        <v>542580</v>
      </c>
      <c r="C10" s="65" t="s">
        <v>3880</v>
      </c>
      <c r="D10" s="65" t="s">
        <v>3881</v>
      </c>
      <c r="E10" s="65" t="s">
        <v>247</v>
      </c>
      <c r="F10" s="350">
        <v>36000</v>
      </c>
      <c r="G10" s="351">
        <v>36.4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0">
        <v>43738</v>
      </c>
      <c r="B11" s="134">
        <v>542580</v>
      </c>
      <c r="C11" s="65" t="s">
        <v>3880</v>
      </c>
      <c r="D11" s="65" t="s">
        <v>3882</v>
      </c>
      <c r="E11" s="65" t="s">
        <v>247</v>
      </c>
      <c r="F11" s="350">
        <v>36000</v>
      </c>
      <c r="G11" s="351">
        <v>36.4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0">
        <v>43738</v>
      </c>
      <c r="B12" s="134">
        <v>542580</v>
      </c>
      <c r="C12" s="65" t="s">
        <v>3880</v>
      </c>
      <c r="D12" s="65" t="s">
        <v>3883</v>
      </c>
      <c r="E12" s="65" t="s">
        <v>247</v>
      </c>
      <c r="F12" s="350">
        <v>36000</v>
      </c>
      <c r="G12" s="65">
        <v>36.4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0">
        <v>43738</v>
      </c>
      <c r="B13" s="134">
        <v>542580</v>
      </c>
      <c r="C13" s="65" t="s">
        <v>3880</v>
      </c>
      <c r="D13" s="65" t="s">
        <v>3884</v>
      </c>
      <c r="E13" s="65" t="s">
        <v>247</v>
      </c>
      <c r="F13" s="350">
        <v>36000</v>
      </c>
      <c r="G13" s="65">
        <v>36.4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0">
        <v>43738</v>
      </c>
      <c r="B14" s="134">
        <v>542580</v>
      </c>
      <c r="C14" s="65" t="s">
        <v>3880</v>
      </c>
      <c r="D14" s="65" t="s">
        <v>3885</v>
      </c>
      <c r="E14" s="65" t="s">
        <v>2983</v>
      </c>
      <c r="F14" s="350">
        <v>144000</v>
      </c>
      <c r="G14" s="65">
        <v>36.4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0">
        <v>43738</v>
      </c>
      <c r="B15" s="134">
        <v>539570</v>
      </c>
      <c r="C15" s="65" t="s">
        <v>3886</v>
      </c>
      <c r="D15" s="65" t="s">
        <v>3887</v>
      </c>
      <c r="E15" s="65" t="s">
        <v>247</v>
      </c>
      <c r="F15" s="350">
        <v>67200</v>
      </c>
      <c r="G15" s="65">
        <v>5.53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0">
        <v>43738</v>
      </c>
      <c r="B16" s="134">
        <v>542721</v>
      </c>
      <c r="C16" s="65" t="s">
        <v>3829</v>
      </c>
      <c r="D16" s="65" t="s">
        <v>3888</v>
      </c>
      <c r="E16" s="65" t="s">
        <v>247</v>
      </c>
      <c r="F16" s="350">
        <v>256000</v>
      </c>
      <c r="G16" s="65">
        <v>32.46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0">
        <v>43738</v>
      </c>
      <c r="B17" s="134">
        <v>542721</v>
      </c>
      <c r="C17" s="65" t="s">
        <v>3829</v>
      </c>
      <c r="D17" s="65" t="s">
        <v>3830</v>
      </c>
      <c r="E17" s="65" t="s">
        <v>2983</v>
      </c>
      <c r="F17" s="350">
        <v>260000</v>
      </c>
      <c r="G17" s="351">
        <v>32.46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0">
        <v>43738</v>
      </c>
      <c r="B18" s="134">
        <v>530355</v>
      </c>
      <c r="C18" s="65" t="s">
        <v>3889</v>
      </c>
      <c r="D18" s="65" t="s">
        <v>3890</v>
      </c>
      <c r="E18" s="65" t="s">
        <v>247</v>
      </c>
      <c r="F18" s="350">
        <v>200744</v>
      </c>
      <c r="G18" s="351">
        <v>78.180000000000007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0">
        <v>43738</v>
      </c>
      <c r="B19" s="134">
        <v>517421</v>
      </c>
      <c r="C19" s="65" t="s">
        <v>2273</v>
      </c>
      <c r="D19" s="65" t="s">
        <v>3891</v>
      </c>
      <c r="E19" s="65" t="s">
        <v>2983</v>
      </c>
      <c r="F19" s="350">
        <v>964800</v>
      </c>
      <c r="G19" s="351">
        <v>145.65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0">
        <v>43738</v>
      </c>
      <c r="B20" s="134">
        <v>542216</v>
      </c>
      <c r="C20" s="65" t="s">
        <v>3103</v>
      </c>
      <c r="D20" s="65" t="s">
        <v>3892</v>
      </c>
      <c r="E20" s="65" t="s">
        <v>247</v>
      </c>
      <c r="F20" s="350">
        <v>1951062</v>
      </c>
      <c r="G20" s="65">
        <v>816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0">
        <v>43738</v>
      </c>
      <c r="B21" s="134">
        <v>542216</v>
      </c>
      <c r="C21" s="65" t="s">
        <v>3103</v>
      </c>
      <c r="D21" s="65" t="s">
        <v>3893</v>
      </c>
      <c r="E21" s="65" t="s">
        <v>2983</v>
      </c>
      <c r="F21" s="350">
        <v>1951062</v>
      </c>
      <c r="G21" s="351">
        <v>816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0">
        <v>43738</v>
      </c>
      <c r="B22" s="134">
        <v>538432</v>
      </c>
      <c r="C22" s="65" t="s">
        <v>3894</v>
      </c>
      <c r="D22" s="65" t="s">
        <v>3895</v>
      </c>
      <c r="E22" s="65" t="s">
        <v>247</v>
      </c>
      <c r="F22" s="350">
        <v>30000</v>
      </c>
      <c r="G22" s="351">
        <v>26.2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0">
        <v>43738</v>
      </c>
      <c r="B23" s="134">
        <v>538432</v>
      </c>
      <c r="C23" s="65" t="s">
        <v>3894</v>
      </c>
      <c r="D23" s="65" t="s">
        <v>3896</v>
      </c>
      <c r="E23" s="65" t="s">
        <v>247</v>
      </c>
      <c r="F23" s="350">
        <v>23600</v>
      </c>
      <c r="G23" s="65">
        <v>26.11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0">
        <v>43738</v>
      </c>
      <c r="B24" s="134">
        <v>538432</v>
      </c>
      <c r="C24" s="65" t="s">
        <v>3894</v>
      </c>
      <c r="D24" s="65" t="s">
        <v>3896</v>
      </c>
      <c r="E24" s="65" t="s">
        <v>2983</v>
      </c>
      <c r="F24" s="350">
        <v>38156</v>
      </c>
      <c r="G24" s="351">
        <v>26.2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0">
        <v>43738</v>
      </c>
      <c r="B25" s="134">
        <v>532015</v>
      </c>
      <c r="C25" s="65" t="s">
        <v>3897</v>
      </c>
      <c r="D25" s="65" t="s">
        <v>3898</v>
      </c>
      <c r="E25" s="65" t="s">
        <v>247</v>
      </c>
      <c r="F25" s="350">
        <v>77510</v>
      </c>
      <c r="G25" s="65">
        <v>1.0900000000000001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0">
        <v>43738</v>
      </c>
      <c r="B26" s="134">
        <v>532015</v>
      </c>
      <c r="C26" s="65" t="s">
        <v>3897</v>
      </c>
      <c r="D26" s="65" t="s">
        <v>3899</v>
      </c>
      <c r="E26" s="65" t="s">
        <v>2983</v>
      </c>
      <c r="F26" s="350">
        <v>50000</v>
      </c>
      <c r="G26" s="351">
        <v>1.1000000000000001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0">
        <v>43738</v>
      </c>
      <c r="B27" s="134">
        <v>538765</v>
      </c>
      <c r="C27" s="65" t="s">
        <v>3731</v>
      </c>
      <c r="D27" s="65" t="s">
        <v>3900</v>
      </c>
      <c r="E27" s="65" t="s">
        <v>247</v>
      </c>
      <c r="F27" s="350">
        <v>45000</v>
      </c>
      <c r="G27" s="65">
        <v>11.24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0">
        <v>43738</v>
      </c>
      <c r="B28" s="134">
        <v>538765</v>
      </c>
      <c r="C28" s="65" t="s">
        <v>3731</v>
      </c>
      <c r="D28" s="65" t="s">
        <v>3900</v>
      </c>
      <c r="E28" s="65" t="s">
        <v>2983</v>
      </c>
      <c r="F28" s="350">
        <v>30000</v>
      </c>
      <c r="G28" s="65">
        <v>11.26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0">
        <v>43738</v>
      </c>
      <c r="B29" s="134">
        <v>539679</v>
      </c>
      <c r="C29" s="65" t="s">
        <v>3901</v>
      </c>
      <c r="D29" s="65" t="s">
        <v>3902</v>
      </c>
      <c r="E29" s="65" t="s">
        <v>247</v>
      </c>
      <c r="F29" s="350">
        <v>25009</v>
      </c>
      <c r="G29" s="65">
        <v>6.99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0">
        <v>43738</v>
      </c>
      <c r="B30" s="134">
        <v>539679</v>
      </c>
      <c r="C30" s="65" t="s">
        <v>3901</v>
      </c>
      <c r="D30" s="65" t="s">
        <v>3902</v>
      </c>
      <c r="E30" s="65" t="s">
        <v>2983</v>
      </c>
      <c r="F30" s="350">
        <v>30480</v>
      </c>
      <c r="G30" s="65">
        <v>6.74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0">
        <v>43738</v>
      </c>
      <c r="B31" s="134">
        <v>531648</v>
      </c>
      <c r="C31" s="65" t="s">
        <v>3903</v>
      </c>
      <c r="D31" s="65" t="s">
        <v>3904</v>
      </c>
      <c r="E31" s="65" t="s">
        <v>2983</v>
      </c>
      <c r="F31" s="350">
        <v>110117</v>
      </c>
      <c r="G31" s="65">
        <v>0.66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0">
        <v>43738</v>
      </c>
      <c r="B32" s="134">
        <v>526235</v>
      </c>
      <c r="C32" s="65" t="s">
        <v>1128</v>
      </c>
      <c r="D32" s="65" t="s">
        <v>3905</v>
      </c>
      <c r="E32" s="65" t="s">
        <v>247</v>
      </c>
      <c r="F32" s="350">
        <v>18800000</v>
      </c>
      <c r="G32" s="65">
        <v>1.1000000000000001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0">
        <v>43738</v>
      </c>
      <c r="B33" s="134">
        <v>526235</v>
      </c>
      <c r="C33" s="65" t="s">
        <v>1128</v>
      </c>
      <c r="D33" s="65" t="s">
        <v>3906</v>
      </c>
      <c r="E33" s="65" t="s">
        <v>247</v>
      </c>
      <c r="F33" s="350">
        <v>2000000</v>
      </c>
      <c r="G33" s="65">
        <v>1.1000000000000001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0">
        <v>43738</v>
      </c>
      <c r="B34" s="134">
        <v>526235</v>
      </c>
      <c r="C34" s="65" t="s">
        <v>1128</v>
      </c>
      <c r="D34" s="65" t="s">
        <v>3906</v>
      </c>
      <c r="E34" s="65" t="s">
        <v>2983</v>
      </c>
      <c r="F34" s="350">
        <v>1000</v>
      </c>
      <c r="G34" s="65">
        <v>1.1000000000000001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0">
        <v>43738</v>
      </c>
      <c r="B35" s="134">
        <v>526235</v>
      </c>
      <c r="C35" s="65" t="s">
        <v>1128</v>
      </c>
      <c r="D35" s="65" t="s">
        <v>3907</v>
      </c>
      <c r="E35" s="65" t="s">
        <v>247</v>
      </c>
      <c r="F35" s="350">
        <v>2400000</v>
      </c>
      <c r="G35" s="65">
        <v>1.1000000000000001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0">
        <v>43738</v>
      </c>
      <c r="B36" s="134">
        <v>526235</v>
      </c>
      <c r="C36" s="65" t="s">
        <v>1128</v>
      </c>
      <c r="D36" s="65" t="s">
        <v>3907</v>
      </c>
      <c r="E36" s="65" t="s">
        <v>2983</v>
      </c>
      <c r="F36" s="350">
        <v>198048</v>
      </c>
      <c r="G36" s="65">
        <v>1.1000000000000001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0">
        <v>43738</v>
      </c>
      <c r="B37" s="134">
        <v>526235</v>
      </c>
      <c r="C37" s="65" t="s">
        <v>1128</v>
      </c>
      <c r="D37" s="65" t="s">
        <v>3908</v>
      </c>
      <c r="E37" s="65" t="s">
        <v>2983</v>
      </c>
      <c r="F37" s="350">
        <v>17336959</v>
      </c>
      <c r="G37" s="65">
        <v>1.1000000000000001</v>
      </c>
      <c r="H37" s="134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0">
        <v>43738</v>
      </c>
      <c r="B38" s="134">
        <v>526235</v>
      </c>
      <c r="C38" s="65" t="s">
        <v>1128</v>
      </c>
      <c r="D38" s="65" t="s">
        <v>3909</v>
      </c>
      <c r="E38" s="65" t="s">
        <v>2983</v>
      </c>
      <c r="F38" s="350">
        <v>6172475</v>
      </c>
      <c r="G38" s="65">
        <v>1.1000000000000001</v>
      </c>
      <c r="H38" s="134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0">
        <v>43738</v>
      </c>
      <c r="B39" s="134">
        <v>526235</v>
      </c>
      <c r="C39" s="65" t="s">
        <v>1128</v>
      </c>
      <c r="D39" s="65" t="s">
        <v>3909</v>
      </c>
      <c r="E39" s="65" t="s">
        <v>2983</v>
      </c>
      <c r="F39" s="350">
        <v>23509434</v>
      </c>
      <c r="G39" s="65">
        <v>1.1000000000000001</v>
      </c>
      <c r="H39" s="134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0">
        <v>43738</v>
      </c>
      <c r="B40" s="134">
        <v>542771</v>
      </c>
      <c r="C40" s="65" t="s">
        <v>3831</v>
      </c>
      <c r="D40" s="65" t="s">
        <v>3832</v>
      </c>
      <c r="E40" s="65" t="s">
        <v>247</v>
      </c>
      <c r="F40" s="350">
        <v>156000</v>
      </c>
      <c r="G40" s="65">
        <v>32</v>
      </c>
      <c r="H40" s="134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0">
        <v>43738</v>
      </c>
      <c r="B41" s="134">
        <v>542771</v>
      </c>
      <c r="C41" s="65" t="s">
        <v>3831</v>
      </c>
      <c r="D41" s="65" t="s">
        <v>3832</v>
      </c>
      <c r="E41" s="65" t="s">
        <v>2983</v>
      </c>
      <c r="F41" s="350">
        <v>6000</v>
      </c>
      <c r="G41" s="65">
        <v>32.5</v>
      </c>
      <c r="H41" s="134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0">
        <v>43738</v>
      </c>
      <c r="B42" s="134">
        <v>542771</v>
      </c>
      <c r="C42" s="65" t="s">
        <v>3831</v>
      </c>
      <c r="D42" s="65" t="s">
        <v>3910</v>
      </c>
      <c r="E42" s="65" t="s">
        <v>2983</v>
      </c>
      <c r="F42" s="350">
        <v>156000</v>
      </c>
      <c r="G42" s="65">
        <v>32</v>
      </c>
      <c r="H42" s="134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0">
        <v>43738</v>
      </c>
      <c r="B43" s="134">
        <v>531437</v>
      </c>
      <c r="C43" s="65" t="s">
        <v>3911</v>
      </c>
      <c r="D43" s="65" t="s">
        <v>3912</v>
      </c>
      <c r="E43" s="65" t="s">
        <v>2983</v>
      </c>
      <c r="F43" s="350">
        <v>101768</v>
      </c>
      <c r="G43" s="65">
        <v>20</v>
      </c>
      <c r="H43" s="134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0">
        <v>43738</v>
      </c>
      <c r="B44" s="134">
        <v>539814</v>
      </c>
      <c r="C44" s="65" t="s">
        <v>3913</v>
      </c>
      <c r="D44" s="65" t="s">
        <v>3914</v>
      </c>
      <c r="E44" s="65" t="s">
        <v>2983</v>
      </c>
      <c r="F44" s="350">
        <v>35000</v>
      </c>
      <c r="G44" s="65">
        <v>16.350000000000001</v>
      </c>
      <c r="H44" s="134" t="s">
        <v>248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0">
        <v>43738</v>
      </c>
      <c r="B45" s="134">
        <v>539814</v>
      </c>
      <c r="C45" s="65" t="s">
        <v>3913</v>
      </c>
      <c r="D45" s="65" t="s">
        <v>3915</v>
      </c>
      <c r="E45" s="65" t="s">
        <v>2983</v>
      </c>
      <c r="F45" s="350">
        <v>30000</v>
      </c>
      <c r="G45" s="65">
        <v>16.5</v>
      </c>
      <c r="H45" s="134" t="s">
        <v>248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0">
        <v>43738</v>
      </c>
      <c r="B46" s="134">
        <v>517500</v>
      </c>
      <c r="C46" s="65" t="s">
        <v>3916</v>
      </c>
      <c r="D46" s="65" t="s">
        <v>3917</v>
      </c>
      <c r="E46" s="65" t="s">
        <v>2983</v>
      </c>
      <c r="F46" s="350">
        <v>91514</v>
      </c>
      <c r="G46" s="65">
        <v>120.16</v>
      </c>
      <c r="H46" s="134" t="s">
        <v>248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0">
        <v>43738</v>
      </c>
      <c r="B47" s="134">
        <v>532841</v>
      </c>
      <c r="C47" s="65" t="s">
        <v>3918</v>
      </c>
      <c r="D47" s="65" t="s">
        <v>3919</v>
      </c>
      <c r="E47" s="65" t="s">
        <v>247</v>
      </c>
      <c r="F47" s="350">
        <v>52000</v>
      </c>
      <c r="G47" s="65">
        <v>148</v>
      </c>
      <c r="H47" s="134" t="s">
        <v>248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0">
        <v>43738</v>
      </c>
      <c r="B48" s="134">
        <v>532841</v>
      </c>
      <c r="C48" s="65" t="s">
        <v>3918</v>
      </c>
      <c r="D48" s="65" t="s">
        <v>3920</v>
      </c>
      <c r="E48" s="65" t="s">
        <v>2983</v>
      </c>
      <c r="F48" s="350">
        <v>52000</v>
      </c>
      <c r="G48" s="65">
        <v>148.02000000000001</v>
      </c>
      <c r="H48" s="134" t="s">
        <v>248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0">
        <v>43738</v>
      </c>
      <c r="B49" s="134">
        <v>542725</v>
      </c>
      <c r="C49" s="65" t="s">
        <v>3921</v>
      </c>
      <c r="D49" s="65" t="s">
        <v>3922</v>
      </c>
      <c r="E49" s="65" t="s">
        <v>247</v>
      </c>
      <c r="F49" s="350">
        <v>66000</v>
      </c>
      <c r="G49" s="65">
        <v>24.15</v>
      </c>
      <c r="H49" s="134" t="s">
        <v>248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0">
        <v>43738</v>
      </c>
      <c r="B50" s="134">
        <v>542725</v>
      </c>
      <c r="C50" s="65" t="s">
        <v>3921</v>
      </c>
      <c r="D50" s="65" t="s">
        <v>3923</v>
      </c>
      <c r="E50" s="65" t="s">
        <v>2983</v>
      </c>
      <c r="F50" s="350">
        <v>66000</v>
      </c>
      <c r="G50" s="65">
        <v>24.2</v>
      </c>
      <c r="H50" s="134" t="s">
        <v>248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0">
        <v>43738</v>
      </c>
      <c r="B51" s="134">
        <v>542725</v>
      </c>
      <c r="C51" s="65" t="s">
        <v>3921</v>
      </c>
      <c r="D51" s="65" t="s">
        <v>3924</v>
      </c>
      <c r="E51" s="65" t="s">
        <v>247</v>
      </c>
      <c r="F51" s="350">
        <v>12000</v>
      </c>
      <c r="G51" s="65">
        <v>24.05</v>
      </c>
      <c r="H51" s="134" t="s">
        <v>248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0">
        <v>43738</v>
      </c>
      <c r="B52" s="134">
        <v>542725</v>
      </c>
      <c r="C52" s="65" t="s">
        <v>3921</v>
      </c>
      <c r="D52" s="65" t="s">
        <v>3924</v>
      </c>
      <c r="E52" s="65" t="s">
        <v>2983</v>
      </c>
      <c r="F52" s="350">
        <v>60000</v>
      </c>
      <c r="G52" s="65">
        <v>24.14</v>
      </c>
      <c r="H52" s="134" t="s">
        <v>248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0">
        <v>43738</v>
      </c>
      <c r="B53" s="134">
        <v>539026</v>
      </c>
      <c r="C53" s="65" t="s">
        <v>3925</v>
      </c>
      <c r="D53" s="65" t="s">
        <v>3926</v>
      </c>
      <c r="E53" s="65" t="s">
        <v>247</v>
      </c>
      <c r="F53" s="350">
        <v>12000</v>
      </c>
      <c r="G53" s="65">
        <v>64</v>
      </c>
      <c r="H53" s="134" t="s">
        <v>248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0">
        <v>43738</v>
      </c>
      <c r="B54" s="134">
        <v>539026</v>
      </c>
      <c r="C54" s="65" t="s">
        <v>3925</v>
      </c>
      <c r="D54" s="65" t="s">
        <v>3927</v>
      </c>
      <c r="E54" s="65" t="s">
        <v>2983</v>
      </c>
      <c r="F54" s="350">
        <v>12000</v>
      </c>
      <c r="G54" s="65">
        <v>64</v>
      </c>
      <c r="H54" s="134" t="s">
        <v>248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0">
        <v>43738</v>
      </c>
      <c r="B55" s="134">
        <v>530677</v>
      </c>
      <c r="C55" s="65" t="s">
        <v>3928</v>
      </c>
      <c r="D55" s="65" t="s">
        <v>3929</v>
      </c>
      <c r="E55" s="65" t="s">
        <v>247</v>
      </c>
      <c r="F55" s="350">
        <v>499387</v>
      </c>
      <c r="G55" s="65">
        <v>7.57</v>
      </c>
      <c r="H55" s="134" t="s">
        <v>248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0">
        <v>43738</v>
      </c>
      <c r="B56" s="134">
        <v>530677</v>
      </c>
      <c r="C56" s="65" t="s">
        <v>3928</v>
      </c>
      <c r="D56" s="65" t="s">
        <v>3930</v>
      </c>
      <c r="E56" s="65" t="s">
        <v>2983</v>
      </c>
      <c r="F56" s="350">
        <v>500000</v>
      </c>
      <c r="G56" s="65">
        <v>7.57</v>
      </c>
      <c r="H56" s="134" t="s">
        <v>248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0">
        <v>43738</v>
      </c>
      <c r="B57" s="134">
        <v>500483</v>
      </c>
      <c r="C57" s="65" t="s">
        <v>144</v>
      </c>
      <c r="D57" s="65" t="s">
        <v>3931</v>
      </c>
      <c r="E57" s="65" t="s">
        <v>247</v>
      </c>
      <c r="F57" s="350">
        <v>1965000</v>
      </c>
      <c r="G57" s="65">
        <v>370</v>
      </c>
      <c r="H57" s="134" t="s">
        <v>248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0">
        <v>43738</v>
      </c>
      <c r="B58" s="134">
        <v>500483</v>
      </c>
      <c r="C58" s="65" t="s">
        <v>144</v>
      </c>
      <c r="D58" s="65" t="s">
        <v>3932</v>
      </c>
      <c r="E58" s="65" t="s">
        <v>2983</v>
      </c>
      <c r="F58" s="350">
        <v>1852638</v>
      </c>
      <c r="G58" s="65">
        <v>370</v>
      </c>
      <c r="H58" s="134" t="s">
        <v>248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0">
        <v>43738</v>
      </c>
      <c r="B59" s="134">
        <v>533427</v>
      </c>
      <c r="C59" s="65" t="s">
        <v>3933</v>
      </c>
      <c r="D59" s="65" t="s">
        <v>3934</v>
      </c>
      <c r="E59" s="65" t="s">
        <v>247</v>
      </c>
      <c r="F59" s="350">
        <v>295000</v>
      </c>
      <c r="G59" s="65">
        <v>18</v>
      </c>
      <c r="H59" s="134" t="s">
        <v>248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0">
        <v>43738</v>
      </c>
      <c r="B60" s="134">
        <v>533427</v>
      </c>
      <c r="C60" s="65" t="s">
        <v>3933</v>
      </c>
      <c r="D60" s="65" t="s">
        <v>3935</v>
      </c>
      <c r="E60" s="65" t="s">
        <v>2983</v>
      </c>
      <c r="F60" s="350">
        <v>295000</v>
      </c>
      <c r="G60" s="65">
        <v>18</v>
      </c>
      <c r="H60" s="134" t="s">
        <v>248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0">
        <v>43738</v>
      </c>
      <c r="B61" s="134">
        <v>532757</v>
      </c>
      <c r="C61" s="65" t="s">
        <v>1715</v>
      </c>
      <c r="D61" s="65" t="s">
        <v>3936</v>
      </c>
      <c r="E61" s="65" t="s">
        <v>247</v>
      </c>
      <c r="F61" s="350">
        <v>172250</v>
      </c>
      <c r="G61" s="65">
        <v>1174</v>
      </c>
      <c r="H61" s="134" t="s">
        <v>248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0">
        <v>43738</v>
      </c>
      <c r="B62" s="134">
        <v>532757</v>
      </c>
      <c r="C62" s="65" t="s">
        <v>1715</v>
      </c>
      <c r="D62" s="65" t="s">
        <v>3937</v>
      </c>
      <c r="E62" s="65" t="s">
        <v>2983</v>
      </c>
      <c r="F62" s="350">
        <v>86060</v>
      </c>
      <c r="G62" s="65">
        <v>1174</v>
      </c>
      <c r="H62" s="134" t="s">
        <v>248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0">
        <v>43738</v>
      </c>
      <c r="B63" s="134">
        <v>532757</v>
      </c>
      <c r="C63" s="65" t="s">
        <v>1715</v>
      </c>
      <c r="D63" s="65" t="s">
        <v>3938</v>
      </c>
      <c r="E63" s="65" t="s">
        <v>2983</v>
      </c>
      <c r="F63" s="350">
        <v>86190</v>
      </c>
      <c r="G63" s="65">
        <v>1174</v>
      </c>
      <c r="H63" s="134" t="s">
        <v>248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0">
        <v>43738</v>
      </c>
      <c r="B64" s="65" t="s">
        <v>2390</v>
      </c>
      <c r="C64" s="65" t="s">
        <v>3939</v>
      </c>
      <c r="D64" s="65" t="s">
        <v>3940</v>
      </c>
      <c r="E64" s="65" t="s">
        <v>247</v>
      </c>
      <c r="F64" s="65">
        <v>1000000</v>
      </c>
      <c r="G64" s="65">
        <v>108</v>
      </c>
      <c r="H64" s="134" t="s">
        <v>1955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0">
        <v>43738</v>
      </c>
      <c r="B65" s="65" t="s">
        <v>84</v>
      </c>
      <c r="C65" s="65" t="s">
        <v>3941</v>
      </c>
      <c r="D65" s="65" t="s">
        <v>3942</v>
      </c>
      <c r="E65" s="65" t="s">
        <v>247</v>
      </c>
      <c r="F65" s="65">
        <v>3876034</v>
      </c>
      <c r="G65" s="65">
        <v>284.60000000000002</v>
      </c>
      <c r="H65" s="134" t="s">
        <v>1955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0">
        <v>43738</v>
      </c>
      <c r="B66" s="65" t="s">
        <v>84</v>
      </c>
      <c r="C66" s="65" t="s">
        <v>3941</v>
      </c>
      <c r="D66" s="65" t="s">
        <v>3155</v>
      </c>
      <c r="E66" s="65" t="s">
        <v>247</v>
      </c>
      <c r="F66" s="65">
        <v>2880097</v>
      </c>
      <c r="G66" s="65">
        <v>299.2</v>
      </c>
      <c r="H66" s="134" t="s">
        <v>1955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0">
        <v>43738</v>
      </c>
      <c r="B67" s="65" t="s">
        <v>84</v>
      </c>
      <c r="C67" s="65" t="s">
        <v>3941</v>
      </c>
      <c r="D67" s="65" t="s">
        <v>3833</v>
      </c>
      <c r="E67" s="65" t="s">
        <v>247</v>
      </c>
      <c r="F67" s="65">
        <v>5671683</v>
      </c>
      <c r="G67" s="65">
        <v>282.02999999999997</v>
      </c>
      <c r="H67" s="134" t="s">
        <v>1955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0">
        <v>43738</v>
      </c>
      <c r="B68" s="65" t="s">
        <v>84</v>
      </c>
      <c r="C68" s="65" t="s">
        <v>3941</v>
      </c>
      <c r="D68" s="65" t="s">
        <v>3943</v>
      </c>
      <c r="E68" s="65" t="s">
        <v>247</v>
      </c>
      <c r="F68" s="65">
        <v>2349490</v>
      </c>
      <c r="G68" s="65">
        <v>294.68</v>
      </c>
      <c r="H68" s="134" t="s">
        <v>1955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0">
        <v>43738</v>
      </c>
      <c r="B69" s="65" t="s">
        <v>84</v>
      </c>
      <c r="C69" s="65" t="s">
        <v>3941</v>
      </c>
      <c r="D69" s="65" t="s">
        <v>3944</v>
      </c>
      <c r="E69" s="65" t="s">
        <v>247</v>
      </c>
      <c r="F69" s="65">
        <v>2496105</v>
      </c>
      <c r="G69" s="65">
        <v>282.91000000000003</v>
      </c>
      <c r="H69" s="134" t="s">
        <v>1955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0">
        <v>43738</v>
      </c>
      <c r="B70" s="65" t="s">
        <v>84</v>
      </c>
      <c r="C70" s="65" t="s">
        <v>3941</v>
      </c>
      <c r="D70" s="65" t="s">
        <v>3945</v>
      </c>
      <c r="E70" s="65" t="s">
        <v>247</v>
      </c>
      <c r="F70" s="65">
        <v>2172497</v>
      </c>
      <c r="G70" s="65">
        <v>276.61</v>
      </c>
      <c r="H70" s="134" t="s">
        <v>1955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0">
        <v>43738</v>
      </c>
      <c r="B71" s="65" t="s">
        <v>2860</v>
      </c>
      <c r="C71" s="65" t="s">
        <v>3946</v>
      </c>
      <c r="D71" s="65" t="s">
        <v>3947</v>
      </c>
      <c r="E71" s="65" t="s">
        <v>247</v>
      </c>
      <c r="F71" s="65">
        <v>594559</v>
      </c>
      <c r="G71" s="65">
        <v>41</v>
      </c>
      <c r="H71" s="134" t="s">
        <v>1955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0">
        <v>43738</v>
      </c>
      <c r="B72" s="65" t="s">
        <v>238</v>
      </c>
      <c r="C72" s="65" t="s">
        <v>3948</v>
      </c>
      <c r="D72" s="65" t="s">
        <v>3155</v>
      </c>
      <c r="E72" s="65" t="s">
        <v>247</v>
      </c>
      <c r="F72" s="65">
        <v>3392305</v>
      </c>
      <c r="G72" s="65">
        <v>55.76</v>
      </c>
      <c r="H72" s="134" t="s">
        <v>1955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0">
        <v>43738</v>
      </c>
      <c r="B73" s="65" t="s">
        <v>2884</v>
      </c>
      <c r="C73" s="65" t="s">
        <v>3949</v>
      </c>
      <c r="D73" s="65" t="s">
        <v>3950</v>
      </c>
      <c r="E73" s="65" t="s">
        <v>247</v>
      </c>
      <c r="F73" s="65">
        <v>1401602</v>
      </c>
      <c r="G73" s="65">
        <v>17.52</v>
      </c>
      <c r="H73" s="134" t="s">
        <v>1955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0">
        <v>43738</v>
      </c>
      <c r="B74" s="65" t="s">
        <v>1277</v>
      </c>
      <c r="C74" s="65" t="s">
        <v>3951</v>
      </c>
      <c r="D74" s="65" t="s">
        <v>3952</v>
      </c>
      <c r="E74" s="65" t="s">
        <v>247</v>
      </c>
      <c r="F74" s="65">
        <v>1485000</v>
      </c>
      <c r="G74" s="65">
        <v>4.8899999999999997</v>
      </c>
      <c r="H74" s="134" t="s">
        <v>1955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0">
        <v>43738</v>
      </c>
      <c r="B75" s="65" t="s">
        <v>1277</v>
      </c>
      <c r="C75" s="65" t="s">
        <v>3951</v>
      </c>
      <c r="D75" s="65" t="s">
        <v>3953</v>
      </c>
      <c r="E75" s="65" t="s">
        <v>247</v>
      </c>
      <c r="F75" s="65">
        <v>1481655</v>
      </c>
      <c r="G75" s="65">
        <v>4.8899999999999997</v>
      </c>
      <c r="H75" s="134" t="s">
        <v>1955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0">
        <v>43738</v>
      </c>
      <c r="B76" s="65" t="s">
        <v>1277</v>
      </c>
      <c r="C76" s="65" t="s">
        <v>3951</v>
      </c>
      <c r="D76" s="65" t="s">
        <v>3954</v>
      </c>
      <c r="E76" s="65" t="s">
        <v>247</v>
      </c>
      <c r="F76" s="65">
        <v>1485000</v>
      </c>
      <c r="G76" s="65">
        <v>4.8899999999999997</v>
      </c>
      <c r="H76" s="134" t="s">
        <v>1955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0">
        <v>43738</v>
      </c>
      <c r="B77" s="65" t="s">
        <v>2066</v>
      </c>
      <c r="C77" s="65" t="s">
        <v>3955</v>
      </c>
      <c r="D77" s="65" t="s">
        <v>3956</v>
      </c>
      <c r="E77" s="65" t="s">
        <v>247</v>
      </c>
      <c r="F77" s="65">
        <v>178622</v>
      </c>
      <c r="G77" s="65">
        <v>15.75</v>
      </c>
      <c r="H77" s="134" t="s">
        <v>1955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0">
        <v>43738</v>
      </c>
      <c r="B78" s="65" t="s">
        <v>1744</v>
      </c>
      <c r="C78" s="65" t="s">
        <v>3957</v>
      </c>
      <c r="D78" s="65" t="s">
        <v>3958</v>
      </c>
      <c r="E78" s="65" t="s">
        <v>247</v>
      </c>
      <c r="F78" s="65">
        <v>181200</v>
      </c>
      <c r="G78" s="65">
        <v>552</v>
      </c>
      <c r="H78" s="134" t="s">
        <v>1955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0">
        <v>43738</v>
      </c>
      <c r="B79" s="65" t="s">
        <v>1744</v>
      </c>
      <c r="C79" s="65" t="s">
        <v>3957</v>
      </c>
      <c r="D79" s="65" t="s">
        <v>3959</v>
      </c>
      <c r="E79" s="65" t="s">
        <v>247</v>
      </c>
      <c r="F79" s="65">
        <v>601614</v>
      </c>
      <c r="G79" s="65">
        <v>552</v>
      </c>
      <c r="H79" s="134" t="s">
        <v>1955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0">
        <v>43738</v>
      </c>
      <c r="B80" s="65" t="s">
        <v>1744</v>
      </c>
      <c r="C80" s="65" t="s">
        <v>3957</v>
      </c>
      <c r="D80" s="65" t="s">
        <v>3960</v>
      </c>
      <c r="E80" s="65" t="s">
        <v>247</v>
      </c>
      <c r="F80" s="65">
        <v>181200</v>
      </c>
      <c r="G80" s="65">
        <v>552</v>
      </c>
      <c r="H80" s="134" t="s">
        <v>1955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0">
        <v>43738</v>
      </c>
      <c r="B81" s="65" t="s">
        <v>1744</v>
      </c>
      <c r="C81" s="65" t="s">
        <v>3957</v>
      </c>
      <c r="D81" s="65" t="s">
        <v>3961</v>
      </c>
      <c r="E81" s="65" t="s">
        <v>247</v>
      </c>
      <c r="F81" s="65">
        <v>177600</v>
      </c>
      <c r="G81" s="65">
        <v>552</v>
      </c>
      <c r="H81" s="134" t="s">
        <v>1955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0">
        <v>43738</v>
      </c>
      <c r="B82" s="65" t="s">
        <v>1744</v>
      </c>
      <c r="C82" s="65" t="s">
        <v>3957</v>
      </c>
      <c r="D82" s="65" t="s">
        <v>3962</v>
      </c>
      <c r="E82" s="65" t="s">
        <v>247</v>
      </c>
      <c r="F82" s="65">
        <v>480200</v>
      </c>
      <c r="G82" s="65">
        <v>552</v>
      </c>
      <c r="H82" s="134" t="s">
        <v>1955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0">
        <v>43738</v>
      </c>
      <c r="B83" s="65" t="s">
        <v>1744</v>
      </c>
      <c r="C83" s="65" t="s">
        <v>3957</v>
      </c>
      <c r="D83" s="65" t="s">
        <v>3963</v>
      </c>
      <c r="E83" s="65" t="s">
        <v>247</v>
      </c>
      <c r="F83" s="65">
        <v>543000</v>
      </c>
      <c r="G83" s="65">
        <v>552</v>
      </c>
      <c r="H83" s="134" t="s">
        <v>1955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0">
        <v>43738</v>
      </c>
      <c r="B84" s="65" t="s">
        <v>162</v>
      </c>
      <c r="C84" s="65" t="s">
        <v>3402</v>
      </c>
      <c r="D84" s="65" t="s">
        <v>3155</v>
      </c>
      <c r="E84" s="65" t="s">
        <v>247</v>
      </c>
      <c r="F84" s="65">
        <v>54516245</v>
      </c>
      <c r="G84" s="65">
        <v>43.53</v>
      </c>
      <c r="H84" s="134" t="s">
        <v>1955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0">
        <v>43738</v>
      </c>
      <c r="B85" s="65" t="s">
        <v>162</v>
      </c>
      <c r="C85" s="65" t="s">
        <v>3402</v>
      </c>
      <c r="D85" s="65" t="s">
        <v>3833</v>
      </c>
      <c r="E85" s="65" t="s">
        <v>247</v>
      </c>
      <c r="F85" s="65">
        <v>14432241</v>
      </c>
      <c r="G85" s="65">
        <v>43.34</v>
      </c>
      <c r="H85" s="134" t="s">
        <v>1955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0">
        <v>43738</v>
      </c>
      <c r="B86" s="65" t="s">
        <v>3802</v>
      </c>
      <c r="C86" s="65" t="s">
        <v>3803</v>
      </c>
      <c r="D86" s="65" t="s">
        <v>3804</v>
      </c>
      <c r="E86" s="65" t="s">
        <v>2983</v>
      </c>
      <c r="F86" s="65">
        <v>100000</v>
      </c>
      <c r="G86" s="65">
        <v>5</v>
      </c>
      <c r="H86" s="134" t="s">
        <v>1955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0">
        <v>43738</v>
      </c>
      <c r="B87" s="65" t="s">
        <v>84</v>
      </c>
      <c r="C87" s="65" t="s">
        <v>3941</v>
      </c>
      <c r="D87" s="65" t="s">
        <v>3942</v>
      </c>
      <c r="E87" s="65" t="s">
        <v>2983</v>
      </c>
      <c r="F87" s="65">
        <v>3876034</v>
      </c>
      <c r="G87" s="65">
        <v>284.69</v>
      </c>
      <c r="H87" s="134" t="s">
        <v>1955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0">
        <v>43738</v>
      </c>
      <c r="B88" s="65" t="s">
        <v>84</v>
      </c>
      <c r="C88" s="65" t="s">
        <v>3941</v>
      </c>
      <c r="D88" s="65" t="s">
        <v>3833</v>
      </c>
      <c r="E88" s="65" t="s">
        <v>2983</v>
      </c>
      <c r="F88" s="65">
        <v>5700818</v>
      </c>
      <c r="G88" s="65">
        <v>282.05</v>
      </c>
      <c r="H88" s="134" t="s">
        <v>1955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0">
        <v>43738</v>
      </c>
      <c r="B89" s="65" t="s">
        <v>84</v>
      </c>
      <c r="C89" s="65" t="s">
        <v>3941</v>
      </c>
      <c r="D89" s="65" t="s">
        <v>3944</v>
      </c>
      <c r="E89" s="65" t="s">
        <v>2983</v>
      </c>
      <c r="F89" s="65">
        <v>2496105</v>
      </c>
      <c r="G89" s="65">
        <v>283.01</v>
      </c>
      <c r="H89" s="134" t="s">
        <v>1955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0">
        <v>43738</v>
      </c>
      <c r="B90" s="65" t="s">
        <v>84</v>
      </c>
      <c r="C90" s="65" t="s">
        <v>3941</v>
      </c>
      <c r="D90" s="65" t="s">
        <v>3945</v>
      </c>
      <c r="E90" s="65" t="s">
        <v>2983</v>
      </c>
      <c r="F90" s="65">
        <v>2172497</v>
      </c>
      <c r="G90" s="65">
        <v>277.11</v>
      </c>
      <c r="H90" s="134" t="s">
        <v>1955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0">
        <v>43738</v>
      </c>
      <c r="B91" s="65" t="s">
        <v>84</v>
      </c>
      <c r="C91" s="65" t="s">
        <v>3941</v>
      </c>
      <c r="D91" s="65" t="s">
        <v>3155</v>
      </c>
      <c r="E91" s="65" t="s">
        <v>2983</v>
      </c>
      <c r="F91" s="65">
        <v>2880097</v>
      </c>
      <c r="G91" s="65">
        <v>299.2</v>
      </c>
      <c r="H91" s="134" t="s">
        <v>1955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0">
        <v>43738</v>
      </c>
      <c r="B92" s="65" t="s">
        <v>84</v>
      </c>
      <c r="C92" s="65" t="s">
        <v>3941</v>
      </c>
      <c r="D92" s="65" t="s">
        <v>3943</v>
      </c>
      <c r="E92" s="65" t="s">
        <v>2983</v>
      </c>
      <c r="F92" s="65">
        <v>2303921</v>
      </c>
      <c r="G92" s="65">
        <v>294.17</v>
      </c>
      <c r="H92" s="134" t="s">
        <v>1955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0">
        <v>43738</v>
      </c>
      <c r="B93" s="65" t="s">
        <v>916</v>
      </c>
      <c r="C93" s="65" t="s">
        <v>3964</v>
      </c>
      <c r="D93" s="65" t="s">
        <v>3965</v>
      </c>
      <c r="E93" s="65" t="s">
        <v>2983</v>
      </c>
      <c r="F93" s="65">
        <v>3600000</v>
      </c>
      <c r="G93" s="65">
        <v>40.36</v>
      </c>
      <c r="H93" s="134" t="s">
        <v>1955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0">
        <v>43738</v>
      </c>
      <c r="B94" s="65" t="s">
        <v>2860</v>
      </c>
      <c r="C94" s="65" t="s">
        <v>3946</v>
      </c>
      <c r="D94" s="65" t="s">
        <v>3966</v>
      </c>
      <c r="E94" s="65" t="s">
        <v>2983</v>
      </c>
      <c r="F94" s="65">
        <v>618181</v>
      </c>
      <c r="G94" s="65">
        <v>41.04</v>
      </c>
      <c r="H94" s="134" t="s">
        <v>1955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0">
        <v>43738</v>
      </c>
      <c r="B95" s="65" t="s">
        <v>1186</v>
      </c>
      <c r="C95" s="65" t="s">
        <v>3967</v>
      </c>
      <c r="D95" s="65" t="s">
        <v>3968</v>
      </c>
      <c r="E95" s="65" t="s">
        <v>2983</v>
      </c>
      <c r="F95" s="65">
        <v>110000</v>
      </c>
      <c r="G95" s="65">
        <v>352.01</v>
      </c>
      <c r="H95" s="134" t="s">
        <v>1955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0">
        <v>43738</v>
      </c>
      <c r="B96" s="65" t="s">
        <v>238</v>
      </c>
      <c r="C96" s="65" t="s">
        <v>3948</v>
      </c>
      <c r="D96" s="65" t="s">
        <v>3155</v>
      </c>
      <c r="E96" s="65" t="s">
        <v>2983</v>
      </c>
      <c r="F96" s="65">
        <v>3392305</v>
      </c>
      <c r="G96" s="65">
        <v>55.74</v>
      </c>
      <c r="H96" s="134" t="s">
        <v>1955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0">
        <v>43738</v>
      </c>
      <c r="B97" s="65" t="s">
        <v>2884</v>
      </c>
      <c r="C97" s="65" t="s">
        <v>3949</v>
      </c>
      <c r="D97" s="65" t="s">
        <v>3969</v>
      </c>
      <c r="E97" s="65" t="s">
        <v>2983</v>
      </c>
      <c r="F97" s="65">
        <v>1400000</v>
      </c>
      <c r="G97" s="65">
        <v>17.52</v>
      </c>
      <c r="H97" s="134" t="s">
        <v>1955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0">
        <v>43738</v>
      </c>
      <c r="B98" s="65" t="s">
        <v>1277</v>
      </c>
      <c r="C98" s="65" t="s">
        <v>3951</v>
      </c>
      <c r="D98" s="65" t="s">
        <v>3970</v>
      </c>
      <c r="E98" s="65" t="s">
        <v>2983</v>
      </c>
      <c r="F98" s="65">
        <v>3411307</v>
      </c>
      <c r="G98" s="65">
        <v>4.8899999999999997</v>
      </c>
      <c r="H98" s="134" t="s">
        <v>1955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0">
        <v>43738</v>
      </c>
      <c r="B99" s="65" t="s">
        <v>1392</v>
      </c>
      <c r="C99" s="65" t="s">
        <v>3971</v>
      </c>
      <c r="D99" s="65" t="s">
        <v>3972</v>
      </c>
      <c r="E99" s="65" t="s">
        <v>2983</v>
      </c>
      <c r="F99" s="65">
        <v>3089921</v>
      </c>
      <c r="G99" s="65">
        <v>3.5</v>
      </c>
      <c r="H99" s="134" t="s">
        <v>1955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0">
        <v>43738</v>
      </c>
      <c r="B100" s="65" t="s">
        <v>2066</v>
      </c>
      <c r="C100" s="65" t="s">
        <v>3955</v>
      </c>
      <c r="D100" s="65" t="s">
        <v>3973</v>
      </c>
      <c r="E100" s="65" t="s">
        <v>2983</v>
      </c>
      <c r="F100" s="65">
        <v>132000</v>
      </c>
      <c r="G100" s="65">
        <v>15.75</v>
      </c>
      <c r="H100" s="134" t="s">
        <v>1955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0">
        <v>43738</v>
      </c>
      <c r="B101" s="65" t="s">
        <v>1744</v>
      </c>
      <c r="C101" s="65" t="s">
        <v>3957</v>
      </c>
      <c r="D101" s="65" t="s">
        <v>3974</v>
      </c>
      <c r="E101" s="65" t="s">
        <v>2983</v>
      </c>
      <c r="F101" s="65">
        <v>1994717</v>
      </c>
      <c r="G101" s="65">
        <v>552</v>
      </c>
      <c r="H101" s="134" t="s">
        <v>1955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0">
        <v>43738</v>
      </c>
      <c r="B102" s="65" t="s">
        <v>1744</v>
      </c>
      <c r="C102" s="65" t="s">
        <v>3957</v>
      </c>
      <c r="D102" s="65" t="s">
        <v>3974</v>
      </c>
      <c r="E102" s="65" t="s">
        <v>2983</v>
      </c>
      <c r="F102" s="65">
        <v>513059</v>
      </c>
      <c r="G102" s="65">
        <v>552.11</v>
      </c>
      <c r="H102" s="134" t="s">
        <v>1955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0">
        <v>43738</v>
      </c>
      <c r="B103" s="65" t="s">
        <v>162</v>
      </c>
      <c r="C103" s="65" t="s">
        <v>3402</v>
      </c>
      <c r="D103" s="65" t="s">
        <v>3155</v>
      </c>
      <c r="E103" s="65" t="s">
        <v>2983</v>
      </c>
      <c r="F103" s="65">
        <v>54516245</v>
      </c>
      <c r="G103" s="65">
        <v>43.57</v>
      </c>
      <c r="H103" s="134" t="s">
        <v>1955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0">
        <v>43738</v>
      </c>
      <c r="B104" s="65" t="s">
        <v>162</v>
      </c>
      <c r="C104" s="65" t="s">
        <v>3402</v>
      </c>
      <c r="D104" s="65" t="s">
        <v>3833</v>
      </c>
      <c r="E104" s="65" t="s">
        <v>2983</v>
      </c>
      <c r="F104" s="65">
        <v>14436383</v>
      </c>
      <c r="G104" s="65">
        <v>43.37</v>
      </c>
      <c r="H104" s="134" t="s">
        <v>1955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0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0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0"/>
      <c r="B107" s="337"/>
      <c r="C107" s="337"/>
      <c r="D107" s="337"/>
      <c r="E107" s="337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0"/>
      <c r="B108" s="337"/>
      <c r="C108" s="337"/>
      <c r="D108" s="337"/>
      <c r="E108" s="337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0"/>
      <c r="B109" s="337"/>
      <c r="C109" s="337"/>
      <c r="D109" s="337"/>
      <c r="E109" s="337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0"/>
      <c r="B110" s="337"/>
      <c r="C110" s="337"/>
      <c r="D110" s="337"/>
      <c r="E110" s="337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0"/>
      <c r="B111" s="337"/>
      <c r="C111" s="337"/>
      <c r="D111" s="337"/>
      <c r="E111" s="337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0"/>
      <c r="B112" s="337"/>
      <c r="C112" s="337"/>
      <c r="D112" s="337"/>
      <c r="E112" s="337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0"/>
      <c r="B113" s="337"/>
      <c r="C113" s="337"/>
      <c r="D113" s="337"/>
      <c r="E113" s="337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0"/>
      <c r="B114" s="337"/>
      <c r="C114" s="337"/>
      <c r="D114" s="337"/>
      <c r="E114" s="337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0"/>
      <c r="B115" s="337"/>
      <c r="C115" s="337"/>
      <c r="D115" s="337"/>
      <c r="E115" s="337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0"/>
      <c r="B116" s="337"/>
      <c r="C116" s="337"/>
      <c r="D116" s="337"/>
      <c r="E116" s="337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0"/>
      <c r="B117" s="337"/>
      <c r="C117" s="337"/>
      <c r="D117" s="337"/>
      <c r="E117" s="337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0"/>
      <c r="B118" s="337"/>
      <c r="C118" s="337"/>
      <c r="D118" s="337"/>
      <c r="E118" s="337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0"/>
      <c r="B119" s="337"/>
      <c r="C119" s="337"/>
      <c r="D119" s="337"/>
      <c r="E119" s="337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0"/>
      <c r="B120" s="337"/>
      <c r="C120" s="337"/>
      <c r="D120" s="337"/>
      <c r="E120" s="337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0"/>
      <c r="B121" s="337"/>
      <c r="C121" s="337"/>
      <c r="D121" s="337"/>
      <c r="E121" s="337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0"/>
      <c r="B122" s="337"/>
      <c r="C122" s="337"/>
      <c r="D122" s="337"/>
      <c r="E122" s="337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0"/>
      <c r="B123" s="337"/>
      <c r="C123" s="337"/>
      <c r="D123" s="337"/>
      <c r="E123" s="337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0"/>
      <c r="B124" s="337"/>
      <c r="C124" s="337"/>
      <c r="D124" s="337"/>
      <c r="E124" s="337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0"/>
      <c r="B125" s="337"/>
      <c r="C125" s="337"/>
      <c r="D125" s="337"/>
      <c r="E125" s="337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0"/>
      <c r="B126" s="337"/>
      <c r="C126" s="337"/>
      <c r="D126" s="337"/>
      <c r="E126" s="337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0"/>
      <c r="B127" s="337"/>
      <c r="C127" s="337"/>
      <c r="D127" s="337"/>
      <c r="E127" s="337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0"/>
      <c r="B128" s="337"/>
      <c r="C128" s="337"/>
      <c r="D128" s="337"/>
      <c r="E128" s="337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0"/>
      <c r="B129" s="337"/>
      <c r="C129" s="337"/>
      <c r="D129" s="337"/>
      <c r="E129" s="337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0"/>
      <c r="B130" s="337"/>
      <c r="C130" s="337"/>
      <c r="D130" s="337"/>
      <c r="E130" s="337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0"/>
      <c r="B131" s="337"/>
      <c r="C131" s="337"/>
      <c r="D131" s="337"/>
      <c r="E131" s="337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0"/>
      <c r="B132" s="337"/>
      <c r="C132" s="337"/>
      <c r="D132" s="337"/>
      <c r="E132" s="337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0"/>
      <c r="B133" s="337"/>
      <c r="C133" s="337"/>
      <c r="D133" s="337"/>
      <c r="E133" s="337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0"/>
      <c r="B134" s="337"/>
      <c r="C134" s="337"/>
      <c r="D134" s="337"/>
      <c r="E134" s="337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0"/>
      <c r="B135" s="337"/>
      <c r="C135" s="337"/>
      <c r="D135" s="337"/>
      <c r="E135" s="337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0"/>
      <c r="B136" s="337"/>
      <c r="C136" s="337"/>
      <c r="D136" s="337"/>
      <c r="E136" s="337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0"/>
      <c r="B137" s="337"/>
      <c r="C137" s="337"/>
      <c r="D137" s="337"/>
      <c r="E137" s="337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0"/>
      <c r="B138" s="337"/>
      <c r="C138" s="337"/>
      <c r="D138" s="337"/>
      <c r="E138" s="337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0"/>
      <c r="B139" s="337"/>
      <c r="C139" s="337"/>
      <c r="D139" s="337"/>
      <c r="E139" s="337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0"/>
      <c r="B140" s="337"/>
      <c r="C140" s="337"/>
      <c r="D140" s="337"/>
      <c r="E140" s="337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0"/>
      <c r="B141" s="337"/>
      <c r="C141" s="337"/>
      <c r="D141" s="337"/>
      <c r="E141" s="337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0"/>
      <c r="B142" s="337"/>
      <c r="C142" s="337"/>
      <c r="D142" s="337"/>
      <c r="E142" s="337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0"/>
      <c r="B143" s="337"/>
      <c r="C143" s="337"/>
      <c r="D143" s="337"/>
      <c r="E143" s="337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0"/>
      <c r="B144" s="337"/>
      <c r="C144" s="337"/>
      <c r="D144" s="337"/>
      <c r="E144" s="337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0"/>
      <c r="B145" s="337"/>
      <c r="C145" s="337"/>
      <c r="D145" s="337"/>
      <c r="E145" s="337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0"/>
      <c r="B146" s="337"/>
      <c r="C146" s="337"/>
      <c r="D146" s="337"/>
      <c r="E146" s="337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0"/>
      <c r="B147" s="337"/>
      <c r="C147" s="337"/>
      <c r="D147" s="337"/>
      <c r="E147" s="337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0"/>
      <c r="B148" s="337"/>
      <c r="C148" s="337"/>
      <c r="D148" s="337"/>
      <c r="E148" s="337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0"/>
      <c r="B149" s="337"/>
      <c r="C149" s="337"/>
      <c r="D149" s="337"/>
      <c r="E149" s="337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0"/>
      <c r="B150" s="337"/>
      <c r="C150" s="337"/>
      <c r="D150" s="337"/>
      <c r="E150" s="337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0"/>
      <c r="B151" s="337"/>
      <c r="C151" s="337"/>
      <c r="D151" s="337"/>
      <c r="E151" s="337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0"/>
      <c r="B152" s="337"/>
      <c r="C152" s="337"/>
      <c r="D152" s="337"/>
      <c r="E152" s="337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0"/>
      <c r="B153" s="337"/>
      <c r="C153" s="337"/>
      <c r="D153" s="337"/>
      <c r="E153" s="337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0"/>
      <c r="B154" s="337"/>
      <c r="C154" s="337"/>
      <c r="D154" s="337"/>
      <c r="E154" s="337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0"/>
      <c r="B155" s="337"/>
      <c r="C155" s="337"/>
      <c r="D155" s="337"/>
      <c r="E155" s="337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0"/>
      <c r="B156" s="337"/>
      <c r="C156" s="337"/>
      <c r="D156" s="337"/>
      <c r="E156" s="337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0"/>
      <c r="B157" s="337"/>
      <c r="C157" s="337"/>
      <c r="D157" s="337"/>
      <c r="E157" s="337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0"/>
      <c r="B158" s="337"/>
      <c r="C158" s="337"/>
      <c r="D158" s="337"/>
      <c r="E158" s="337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0"/>
      <c r="B159" s="337"/>
      <c r="C159" s="337"/>
      <c r="D159" s="337"/>
      <c r="E159" s="337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37"/>
      <c r="C160" s="337"/>
      <c r="D160" s="337"/>
      <c r="E160" s="337"/>
      <c r="F160" s="337"/>
      <c r="G160" s="337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37"/>
      <c r="C161" s="337"/>
      <c r="D161" s="337"/>
      <c r="E161" s="337"/>
      <c r="F161" s="337"/>
      <c r="G161" s="337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37"/>
      <c r="C162" s="337"/>
      <c r="D162" s="337"/>
      <c r="E162" s="337"/>
      <c r="F162" s="337"/>
      <c r="G162" s="337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37"/>
      <c r="C163" s="337"/>
      <c r="D163" s="337"/>
      <c r="E163" s="337"/>
      <c r="F163" s="337"/>
      <c r="G163" s="337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37"/>
      <c r="C164" s="337"/>
      <c r="D164" s="337"/>
      <c r="E164" s="337"/>
      <c r="F164" s="337"/>
      <c r="G164" s="337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37"/>
      <c r="C165" s="337"/>
      <c r="D165" s="337"/>
      <c r="E165" s="337"/>
      <c r="F165" s="337"/>
      <c r="G165" s="337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37"/>
      <c r="C166" s="337"/>
      <c r="D166" s="337"/>
      <c r="E166" s="337"/>
      <c r="F166" s="337"/>
      <c r="G166" s="337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37"/>
      <c r="C167" s="337"/>
      <c r="D167" s="337"/>
      <c r="E167" s="337"/>
      <c r="F167" s="337"/>
      <c r="G167" s="337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37"/>
      <c r="C168" s="337"/>
      <c r="D168" s="337"/>
      <c r="E168" s="337"/>
      <c r="F168" s="337"/>
      <c r="G168" s="337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37"/>
      <c r="C169" s="337"/>
      <c r="D169" s="337"/>
      <c r="E169" s="337"/>
      <c r="F169" s="337"/>
      <c r="G169" s="337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37"/>
      <c r="C170" s="337"/>
      <c r="D170" s="337"/>
      <c r="E170" s="337"/>
      <c r="F170" s="337"/>
      <c r="G170" s="337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37"/>
      <c r="C171" s="337"/>
      <c r="D171" s="337"/>
      <c r="E171" s="337"/>
      <c r="F171" s="337"/>
      <c r="G171" s="337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37"/>
      <c r="C172" s="337"/>
      <c r="D172" s="337"/>
      <c r="E172" s="337"/>
      <c r="F172" s="337"/>
      <c r="G172" s="337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37"/>
      <c r="C173" s="337"/>
      <c r="D173" s="337"/>
      <c r="E173" s="337"/>
      <c r="F173" s="337"/>
      <c r="G173" s="337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37"/>
      <c r="C174" s="337"/>
      <c r="D174" s="337"/>
      <c r="E174" s="337"/>
      <c r="F174" s="337"/>
      <c r="G174" s="337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37"/>
      <c r="C175" s="337"/>
      <c r="D175" s="337"/>
      <c r="E175" s="337"/>
      <c r="F175" s="337"/>
      <c r="G175" s="337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37"/>
      <c r="C176" s="337"/>
      <c r="D176" s="337"/>
      <c r="E176" s="337"/>
      <c r="F176" s="337"/>
      <c r="G176" s="337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37"/>
      <c r="C177" s="337"/>
      <c r="D177" s="337"/>
      <c r="E177" s="337"/>
      <c r="F177" s="337"/>
      <c r="G177" s="337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37"/>
      <c r="C178" s="337"/>
      <c r="D178" s="337"/>
      <c r="E178" s="337"/>
      <c r="F178" s="337"/>
      <c r="G178" s="337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37"/>
      <c r="C179" s="337"/>
      <c r="D179" s="337"/>
      <c r="E179" s="337"/>
      <c r="F179" s="337"/>
      <c r="G179" s="337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37"/>
      <c r="C180" s="337"/>
      <c r="D180" s="337"/>
      <c r="E180" s="337"/>
      <c r="F180" s="337"/>
      <c r="G180" s="337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37"/>
      <c r="C181" s="337"/>
      <c r="D181" s="337"/>
      <c r="E181" s="337"/>
      <c r="F181" s="337"/>
      <c r="G181" s="337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37"/>
      <c r="C182" s="337"/>
      <c r="D182" s="337"/>
      <c r="E182" s="337"/>
      <c r="F182" s="337"/>
      <c r="G182" s="337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37"/>
      <c r="C183" s="337"/>
      <c r="D183" s="337"/>
      <c r="E183" s="337"/>
      <c r="F183" s="337"/>
      <c r="G183" s="337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37"/>
      <c r="C184" s="337"/>
      <c r="D184" s="337"/>
      <c r="E184" s="337"/>
      <c r="F184" s="337"/>
      <c r="G184" s="337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37"/>
      <c r="C185" s="337"/>
      <c r="D185" s="337"/>
      <c r="E185" s="337"/>
      <c r="F185" s="337"/>
      <c r="G185" s="337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37"/>
      <c r="C186" s="337"/>
      <c r="D186" s="337"/>
      <c r="E186" s="337"/>
      <c r="F186" s="337"/>
      <c r="G186" s="337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37"/>
      <c r="C187" s="337"/>
      <c r="D187" s="337"/>
      <c r="E187" s="337"/>
      <c r="F187" s="337"/>
      <c r="G187" s="337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37"/>
      <c r="C188" s="337"/>
      <c r="D188" s="337"/>
      <c r="E188" s="337"/>
      <c r="F188" s="337"/>
      <c r="G188" s="337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37"/>
      <c r="C189" s="337"/>
      <c r="D189" s="337"/>
      <c r="E189" s="337"/>
      <c r="F189" s="337"/>
      <c r="G189" s="337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37"/>
      <c r="C190" s="337"/>
      <c r="D190" s="337"/>
      <c r="E190" s="337"/>
      <c r="F190" s="337"/>
      <c r="G190" s="337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37"/>
      <c r="C191" s="337"/>
      <c r="D191" s="337"/>
      <c r="E191" s="337"/>
      <c r="F191" s="337"/>
      <c r="G191" s="337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37"/>
      <c r="C192" s="337"/>
      <c r="D192" s="337"/>
      <c r="E192" s="337"/>
      <c r="F192" s="337"/>
      <c r="G192" s="337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37"/>
      <c r="C193" s="337"/>
      <c r="D193" s="337"/>
      <c r="E193" s="337"/>
      <c r="F193" s="337"/>
      <c r="G193" s="337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37"/>
      <c r="C194" s="337"/>
      <c r="D194" s="337"/>
      <c r="E194" s="337"/>
      <c r="F194" s="337"/>
      <c r="G194" s="337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37"/>
      <c r="C195" s="337"/>
      <c r="D195" s="337"/>
      <c r="E195" s="337"/>
      <c r="F195" s="337"/>
      <c r="G195" s="337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37"/>
      <c r="C196" s="337"/>
      <c r="D196" s="337"/>
      <c r="E196" s="337"/>
      <c r="F196" s="337"/>
      <c r="G196" s="337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37"/>
      <c r="C197" s="337"/>
      <c r="D197" s="337"/>
      <c r="E197" s="337"/>
      <c r="F197" s="337"/>
      <c r="G197" s="337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37"/>
      <c r="C198" s="337"/>
      <c r="D198" s="337"/>
      <c r="E198" s="337"/>
      <c r="F198" s="337"/>
      <c r="G198" s="337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37"/>
      <c r="C199" s="337"/>
      <c r="D199" s="337"/>
      <c r="E199" s="337"/>
      <c r="F199" s="337"/>
      <c r="G199" s="337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5"/>
  <sheetViews>
    <sheetView zoomScale="85" zoomScaleNormal="85" workbookViewId="0">
      <selection activeCell="L154" sqref="L154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3468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43739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364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1" t="s">
        <v>255</v>
      </c>
      <c r="K9" s="276" t="s">
        <v>256</v>
      </c>
      <c r="L9" s="275" t="s">
        <v>257</v>
      </c>
      <c r="M9" s="84" t="s">
        <v>258</v>
      </c>
      <c r="N9" s="85" t="s">
        <v>259</v>
      </c>
      <c r="O9" s="84" t="s">
        <v>373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17">
        <v>1</v>
      </c>
      <c r="B10" s="518">
        <v>43678</v>
      </c>
      <c r="C10" s="519"/>
      <c r="D10" s="511" t="s">
        <v>75</v>
      </c>
      <c r="E10" s="520" t="s">
        <v>3688</v>
      </c>
      <c r="F10" s="521">
        <v>1105</v>
      </c>
      <c r="G10" s="521">
        <f>2130/2</f>
        <v>1065</v>
      </c>
      <c r="H10" s="521">
        <v>1155</v>
      </c>
      <c r="I10" s="521">
        <f>2350/2</f>
        <v>1175</v>
      </c>
      <c r="J10" s="522" t="s">
        <v>3709</v>
      </c>
      <c r="K10" s="335">
        <f t="shared" ref="K10:K11" si="0">H10-F10</f>
        <v>50</v>
      </c>
      <c r="L10" s="336">
        <f t="shared" ref="L10:L11" si="1">K10/F10</f>
        <v>4.5248868778280542E-2</v>
      </c>
      <c r="M10" s="435" t="s">
        <v>262</v>
      </c>
      <c r="N10" s="510">
        <v>43728</v>
      </c>
      <c r="O10" s="523"/>
      <c r="P10" s="194"/>
      <c r="Q10" s="194"/>
      <c r="R10" s="327" t="s">
        <v>1962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517">
        <v>2</v>
      </c>
      <c r="B11" s="518">
        <v>43679</v>
      </c>
      <c r="C11" s="519"/>
      <c r="D11" s="511" t="s">
        <v>109</v>
      </c>
      <c r="E11" s="520" t="s">
        <v>3688</v>
      </c>
      <c r="F11" s="521">
        <v>1350</v>
      </c>
      <c r="G11" s="521">
        <v>1270</v>
      </c>
      <c r="H11" s="521">
        <v>1485</v>
      </c>
      <c r="I11" s="521">
        <v>1500</v>
      </c>
      <c r="J11" s="522" t="s">
        <v>3713</v>
      </c>
      <c r="K11" s="335">
        <f t="shared" si="0"/>
        <v>135</v>
      </c>
      <c r="L11" s="336">
        <f t="shared" si="1"/>
        <v>0.1</v>
      </c>
      <c r="M11" s="435" t="s">
        <v>262</v>
      </c>
      <c r="N11" s="510">
        <v>43731</v>
      </c>
      <c r="O11" s="523"/>
      <c r="P11" s="194"/>
      <c r="Q11" s="194"/>
      <c r="R11" s="327" t="s">
        <v>1962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17">
        <v>3</v>
      </c>
      <c r="B12" s="518">
        <v>43686</v>
      </c>
      <c r="C12" s="519"/>
      <c r="D12" s="511" t="s">
        <v>143</v>
      </c>
      <c r="E12" s="520" t="s">
        <v>260</v>
      </c>
      <c r="F12" s="521">
        <v>566</v>
      </c>
      <c r="G12" s="521">
        <v>534</v>
      </c>
      <c r="H12" s="521">
        <v>583.5</v>
      </c>
      <c r="I12" s="521" t="s">
        <v>3394</v>
      </c>
      <c r="J12" s="522" t="s">
        <v>3502</v>
      </c>
      <c r="K12" s="335">
        <f t="shared" ref="K12" si="2">H12-F12</f>
        <v>17.5</v>
      </c>
      <c r="L12" s="336">
        <f t="shared" ref="L12" si="3">K12/F12</f>
        <v>3.0918727915194347E-2</v>
      </c>
      <c r="M12" s="435" t="s">
        <v>262</v>
      </c>
      <c r="N12" s="510">
        <v>43713</v>
      </c>
      <c r="O12" s="523"/>
      <c r="P12" s="194"/>
      <c r="Q12" s="194"/>
      <c r="R12" s="327" t="s">
        <v>1962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17">
        <v>4</v>
      </c>
      <c r="B13" s="518">
        <v>43696</v>
      </c>
      <c r="C13" s="519"/>
      <c r="D13" s="511" t="s">
        <v>343</v>
      </c>
      <c r="E13" s="520" t="s">
        <v>3688</v>
      </c>
      <c r="F13" s="521">
        <v>635</v>
      </c>
      <c r="G13" s="521">
        <v>597</v>
      </c>
      <c r="H13" s="521">
        <v>681.5</v>
      </c>
      <c r="I13" s="521" t="s">
        <v>3400</v>
      </c>
      <c r="J13" s="522" t="s">
        <v>3760</v>
      </c>
      <c r="K13" s="335">
        <f t="shared" ref="K13" si="4">H13-F13</f>
        <v>46.5</v>
      </c>
      <c r="L13" s="336">
        <f t="shared" ref="L13" si="5">K13/F13</f>
        <v>7.3228346456692919E-2</v>
      </c>
      <c r="M13" s="435" t="s">
        <v>262</v>
      </c>
      <c r="N13" s="510">
        <v>43732</v>
      </c>
      <c r="O13" s="523"/>
      <c r="P13" s="194"/>
      <c r="Q13" s="194"/>
      <c r="R13" s="327" t="s">
        <v>1963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59">
        <v>5</v>
      </c>
      <c r="B14" s="460">
        <v>43700</v>
      </c>
      <c r="C14" s="461"/>
      <c r="D14" s="462" t="s">
        <v>95</v>
      </c>
      <c r="E14" s="463" t="s">
        <v>3688</v>
      </c>
      <c r="F14" s="464">
        <v>122.5</v>
      </c>
      <c r="G14" s="464">
        <v>114.4</v>
      </c>
      <c r="H14" s="464">
        <v>122.75</v>
      </c>
      <c r="I14" s="464">
        <v>135</v>
      </c>
      <c r="J14" s="465" t="s">
        <v>3195</v>
      </c>
      <c r="K14" s="466">
        <f t="shared" ref="K14" si="6">H14-F14</f>
        <v>0.25</v>
      </c>
      <c r="L14" s="467">
        <f t="shared" ref="L14" si="7">K14/F14</f>
        <v>2.0408163265306124E-3</v>
      </c>
      <c r="M14" s="465" t="s">
        <v>3195</v>
      </c>
      <c r="N14" s="468">
        <v>43711</v>
      </c>
      <c r="O14" s="509"/>
      <c r="P14" s="194"/>
      <c r="Q14" s="194"/>
      <c r="R14" s="327" t="s">
        <v>1962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477">
        <v>6</v>
      </c>
      <c r="B15" s="478">
        <v>43707</v>
      </c>
      <c r="C15" s="479"/>
      <c r="D15" s="480" t="s">
        <v>49</v>
      </c>
      <c r="E15" s="481" t="s">
        <v>3688</v>
      </c>
      <c r="F15" s="482">
        <v>229.5</v>
      </c>
      <c r="G15" s="482">
        <v>214.3</v>
      </c>
      <c r="H15" s="482">
        <v>237</v>
      </c>
      <c r="I15" s="482" t="s">
        <v>3458</v>
      </c>
      <c r="J15" s="483" t="s">
        <v>3459</v>
      </c>
      <c r="K15" s="484">
        <f t="shared" ref="K15:K16" si="8">H15-F15</f>
        <v>7.5</v>
      </c>
      <c r="L15" s="485">
        <f t="shared" ref="L15:L16" si="9">K15/F15</f>
        <v>3.2679738562091505E-2</v>
      </c>
      <c r="M15" s="486" t="s">
        <v>262</v>
      </c>
      <c r="N15" s="487">
        <v>43707</v>
      </c>
      <c r="O15" s="488">
        <f>VLOOKUP(D15,Sheet2!A38:M1677,6,0)</f>
        <v>222.95</v>
      </c>
      <c r="P15" s="194"/>
      <c r="Q15" s="194"/>
      <c r="R15" s="327" t="s">
        <v>1963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517">
        <v>7</v>
      </c>
      <c r="B16" s="518">
        <v>43711</v>
      </c>
      <c r="C16" s="519"/>
      <c r="D16" s="511" t="s">
        <v>127</v>
      </c>
      <c r="E16" s="520" t="s">
        <v>3688</v>
      </c>
      <c r="F16" s="521">
        <v>198</v>
      </c>
      <c r="G16" s="521">
        <v>186</v>
      </c>
      <c r="H16" s="521">
        <v>208.5</v>
      </c>
      <c r="I16" s="521" t="s">
        <v>3385</v>
      </c>
      <c r="J16" s="522" t="s">
        <v>3708</v>
      </c>
      <c r="K16" s="335">
        <f t="shared" si="8"/>
        <v>10.5</v>
      </c>
      <c r="L16" s="336">
        <f t="shared" si="9"/>
        <v>5.3030303030303032E-2</v>
      </c>
      <c r="M16" s="435" t="s">
        <v>262</v>
      </c>
      <c r="N16" s="510">
        <v>43728</v>
      </c>
      <c r="O16" s="523"/>
      <c r="P16" s="194"/>
      <c r="Q16" s="194"/>
      <c r="R16" s="327" t="s">
        <v>1963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459">
        <v>8</v>
      </c>
      <c r="B17" s="460">
        <v>43712</v>
      </c>
      <c r="C17" s="461"/>
      <c r="D17" s="462" t="s">
        <v>104</v>
      </c>
      <c r="E17" s="463" t="s">
        <v>3688</v>
      </c>
      <c r="F17" s="464">
        <v>709.5</v>
      </c>
      <c r="G17" s="464">
        <v>673</v>
      </c>
      <c r="H17" s="464">
        <v>703.75</v>
      </c>
      <c r="I17" s="464" t="s">
        <v>3487</v>
      </c>
      <c r="J17" s="465" t="s">
        <v>3195</v>
      </c>
      <c r="K17" s="466">
        <f t="shared" ref="K17:K18" si="10">H17-F17</f>
        <v>-5.75</v>
      </c>
      <c r="L17" s="467">
        <f t="shared" ref="L17:L19" si="11">K17/F17</f>
        <v>-8.1042988019732198E-3</v>
      </c>
      <c r="M17" s="465" t="s">
        <v>3195</v>
      </c>
      <c r="N17" s="468">
        <v>43728</v>
      </c>
      <c r="O17" s="509"/>
      <c r="P17" s="194"/>
      <c r="Q17" s="194"/>
      <c r="R17" s="327" t="s">
        <v>1963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543">
        <v>9</v>
      </c>
      <c r="B18" s="544">
        <v>43717</v>
      </c>
      <c r="C18" s="545"/>
      <c r="D18" s="385" t="s">
        <v>145</v>
      </c>
      <c r="E18" s="546" t="s">
        <v>260</v>
      </c>
      <c r="F18" s="547">
        <v>266</v>
      </c>
      <c r="G18" s="547">
        <v>256</v>
      </c>
      <c r="H18" s="547">
        <v>255</v>
      </c>
      <c r="I18" s="547" t="s">
        <v>3541</v>
      </c>
      <c r="J18" s="513" t="s">
        <v>3440</v>
      </c>
      <c r="K18" s="514">
        <f t="shared" si="10"/>
        <v>-11</v>
      </c>
      <c r="L18" s="513">
        <f t="shared" si="11"/>
        <v>-4.1353383458646614E-2</v>
      </c>
      <c r="M18" s="515" t="s">
        <v>1784</v>
      </c>
      <c r="N18" s="542">
        <v>43726</v>
      </c>
      <c r="O18" s="548"/>
      <c r="P18" s="194"/>
      <c r="Q18" s="194"/>
      <c r="R18" s="327" t="s">
        <v>1963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477">
        <v>10</v>
      </c>
      <c r="B19" s="478">
        <v>43717</v>
      </c>
      <c r="C19" s="479"/>
      <c r="D19" s="480" t="s">
        <v>211</v>
      </c>
      <c r="E19" s="481" t="s">
        <v>1929</v>
      </c>
      <c r="F19" s="482">
        <v>1705</v>
      </c>
      <c r="G19" s="482">
        <v>1808</v>
      </c>
      <c r="H19" s="482">
        <v>1647.5</v>
      </c>
      <c r="I19" s="482" t="s">
        <v>3543</v>
      </c>
      <c r="J19" s="483" t="s">
        <v>3856</v>
      </c>
      <c r="K19" s="484">
        <f>F19-H19</f>
        <v>57.5</v>
      </c>
      <c r="L19" s="485">
        <f t="shared" si="11"/>
        <v>3.3724340175953077E-2</v>
      </c>
      <c r="M19" s="486" t="s">
        <v>262</v>
      </c>
      <c r="N19" s="487">
        <v>43738</v>
      </c>
      <c r="O19" s="488">
        <f>VLOOKUP(D19,Sheet2!A34:M1673,6,0)</f>
        <v>1667.4</v>
      </c>
      <c r="P19" s="194"/>
      <c r="Q19" s="194"/>
      <c r="R19" s="327" t="s">
        <v>1963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517">
        <v>11</v>
      </c>
      <c r="B20" s="518">
        <v>43719</v>
      </c>
      <c r="C20" s="519"/>
      <c r="D20" s="511" t="s">
        <v>108</v>
      </c>
      <c r="E20" s="520" t="s">
        <v>3688</v>
      </c>
      <c r="F20" s="521">
        <v>400.5</v>
      </c>
      <c r="G20" s="521">
        <v>379</v>
      </c>
      <c r="H20" s="521">
        <v>431</v>
      </c>
      <c r="I20" s="521" t="s">
        <v>3562</v>
      </c>
      <c r="J20" s="522" t="s">
        <v>3714</v>
      </c>
      <c r="K20" s="335">
        <f t="shared" ref="K20:K21" si="12">H20-F20</f>
        <v>30.5</v>
      </c>
      <c r="L20" s="336">
        <f t="shared" ref="L20:L21" si="13">K20/F20</f>
        <v>7.6154806491885149E-2</v>
      </c>
      <c r="M20" s="435" t="s">
        <v>262</v>
      </c>
      <c r="N20" s="510">
        <v>43731</v>
      </c>
      <c r="O20" s="523"/>
      <c r="P20" s="194"/>
      <c r="Q20" s="194"/>
      <c r="R20" s="327" t="s">
        <v>1962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517">
        <v>12</v>
      </c>
      <c r="B21" s="518">
        <v>43725</v>
      </c>
      <c r="C21" s="519"/>
      <c r="D21" s="511" t="s">
        <v>88</v>
      </c>
      <c r="E21" s="520" t="s">
        <v>3688</v>
      </c>
      <c r="F21" s="521">
        <v>34.700000000000003</v>
      </c>
      <c r="G21" s="521">
        <v>32.700000000000003</v>
      </c>
      <c r="H21" s="521">
        <v>36.450000000000003</v>
      </c>
      <c r="I21" s="521" t="s">
        <v>3635</v>
      </c>
      <c r="J21" s="522" t="s">
        <v>3546</v>
      </c>
      <c r="K21" s="335">
        <f t="shared" si="12"/>
        <v>1.75</v>
      </c>
      <c r="L21" s="336">
        <f t="shared" si="13"/>
        <v>5.0432276657060515E-2</v>
      </c>
      <c r="M21" s="435" t="s">
        <v>262</v>
      </c>
      <c r="N21" s="510">
        <v>43728</v>
      </c>
      <c r="O21" s="523"/>
      <c r="P21" s="194"/>
      <c r="Q21" s="194"/>
      <c r="R21" s="327" t="s">
        <v>1963</v>
      </c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543">
        <v>13</v>
      </c>
      <c r="B22" s="544">
        <v>43726</v>
      </c>
      <c r="C22" s="545"/>
      <c r="D22" s="385" t="s">
        <v>185</v>
      </c>
      <c r="E22" s="546" t="s">
        <v>260</v>
      </c>
      <c r="F22" s="547">
        <v>3450</v>
      </c>
      <c r="G22" s="547">
        <v>3308</v>
      </c>
      <c r="H22" s="547">
        <v>3300</v>
      </c>
      <c r="I22" s="547" t="s">
        <v>3646</v>
      </c>
      <c r="J22" s="513" t="s">
        <v>3687</v>
      </c>
      <c r="K22" s="514">
        <f t="shared" ref="K22:K23" si="14">H22-F22</f>
        <v>-150</v>
      </c>
      <c r="L22" s="513">
        <f t="shared" ref="L22:L23" si="15">K22/F22</f>
        <v>-4.3478260869565216E-2</v>
      </c>
      <c r="M22" s="515" t="s">
        <v>1784</v>
      </c>
      <c r="N22" s="542">
        <v>43728</v>
      </c>
      <c r="O22" s="548"/>
      <c r="P22" s="194"/>
      <c r="Q22" s="194"/>
      <c r="R22" s="327" t="s">
        <v>1963</v>
      </c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517">
        <v>14</v>
      </c>
      <c r="B23" s="518">
        <v>43726</v>
      </c>
      <c r="C23" s="519"/>
      <c r="D23" s="511" t="s">
        <v>35</v>
      </c>
      <c r="E23" s="520" t="s">
        <v>260</v>
      </c>
      <c r="F23" s="521">
        <v>1417.5</v>
      </c>
      <c r="G23" s="521">
        <v>1348</v>
      </c>
      <c r="H23" s="521">
        <v>1475</v>
      </c>
      <c r="I23" s="521" t="s">
        <v>3647</v>
      </c>
      <c r="J23" s="522" t="s">
        <v>3710</v>
      </c>
      <c r="K23" s="335">
        <f t="shared" si="14"/>
        <v>57.5</v>
      </c>
      <c r="L23" s="336">
        <f t="shared" si="15"/>
        <v>4.0564373897707229E-2</v>
      </c>
      <c r="M23" s="435" t="s">
        <v>262</v>
      </c>
      <c r="N23" s="510">
        <v>43728</v>
      </c>
      <c r="O23" s="523"/>
      <c r="P23" s="194"/>
      <c r="Q23" s="194"/>
      <c r="R23" s="327" t="s">
        <v>1963</v>
      </c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517">
        <v>15</v>
      </c>
      <c r="B24" s="518">
        <v>43731</v>
      </c>
      <c r="C24" s="519"/>
      <c r="D24" s="511" t="s">
        <v>833</v>
      </c>
      <c r="E24" s="520" t="s">
        <v>260</v>
      </c>
      <c r="F24" s="521">
        <v>187</v>
      </c>
      <c r="G24" s="521">
        <v>175</v>
      </c>
      <c r="H24" s="521">
        <v>197.5</v>
      </c>
      <c r="I24" s="521" t="s">
        <v>3716</v>
      </c>
      <c r="J24" s="522" t="s">
        <v>3708</v>
      </c>
      <c r="K24" s="335">
        <f t="shared" ref="K24:K25" si="16">H24-F24</f>
        <v>10.5</v>
      </c>
      <c r="L24" s="336">
        <f t="shared" ref="L24:L25" si="17">K24/F24</f>
        <v>5.6149732620320858E-2</v>
      </c>
      <c r="M24" s="435" t="s">
        <v>262</v>
      </c>
      <c r="N24" s="510">
        <v>43731</v>
      </c>
      <c r="O24" s="523"/>
      <c r="P24" s="194"/>
      <c r="Q24" s="194"/>
      <c r="R24" s="327" t="s">
        <v>1962</v>
      </c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517">
        <v>16</v>
      </c>
      <c r="B25" s="518">
        <v>43732</v>
      </c>
      <c r="C25" s="519"/>
      <c r="D25" s="511" t="s">
        <v>3103</v>
      </c>
      <c r="E25" s="520" t="s">
        <v>260</v>
      </c>
      <c r="F25" s="521">
        <v>825</v>
      </c>
      <c r="G25" s="521">
        <v>777</v>
      </c>
      <c r="H25" s="521">
        <v>872.5</v>
      </c>
      <c r="I25" s="521" t="s">
        <v>3761</v>
      </c>
      <c r="J25" s="522" t="s">
        <v>3879</v>
      </c>
      <c r="K25" s="335">
        <f t="shared" si="16"/>
        <v>47.5</v>
      </c>
      <c r="L25" s="336">
        <f t="shared" si="17"/>
        <v>5.7575757575757579E-2</v>
      </c>
      <c r="M25" s="435" t="s">
        <v>262</v>
      </c>
      <c r="N25" s="510">
        <v>43738</v>
      </c>
      <c r="O25" s="523"/>
      <c r="P25" s="194"/>
      <c r="Q25" s="194"/>
      <c r="R25" s="327" t="s">
        <v>1962</v>
      </c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0">
        <v>17</v>
      </c>
      <c r="B26" s="307">
        <v>43733</v>
      </c>
      <c r="C26" s="271"/>
      <c r="D26" s="322" t="s">
        <v>41</v>
      </c>
      <c r="E26" s="272" t="s">
        <v>260</v>
      </c>
      <c r="F26" s="273" t="s">
        <v>3766</v>
      </c>
      <c r="G26" s="273">
        <v>628</v>
      </c>
      <c r="H26" s="273"/>
      <c r="I26" s="273" t="s">
        <v>3767</v>
      </c>
      <c r="J26" s="259" t="s">
        <v>261</v>
      </c>
      <c r="K26" s="259"/>
      <c r="L26" s="306"/>
      <c r="M26" s="259"/>
      <c r="N26" s="303"/>
      <c r="O26" s="352">
        <f>VLOOKUP(D26,Sheet2!A41:M1680,6,0)</f>
        <v>685</v>
      </c>
      <c r="P26" s="194"/>
      <c r="Q26" s="194"/>
      <c r="R26" s="327" t="s">
        <v>1962</v>
      </c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517">
        <v>18</v>
      </c>
      <c r="B27" s="518">
        <v>43734</v>
      </c>
      <c r="C27" s="519"/>
      <c r="D27" s="511" t="s">
        <v>3869</v>
      </c>
      <c r="E27" s="520" t="s">
        <v>260</v>
      </c>
      <c r="F27" s="521">
        <v>167.5</v>
      </c>
      <c r="G27" s="521">
        <v>157.69999999999999</v>
      </c>
      <c r="H27" s="521">
        <v>175.5</v>
      </c>
      <c r="I27" s="521" t="s">
        <v>3870</v>
      </c>
      <c r="J27" s="522" t="s">
        <v>3698</v>
      </c>
      <c r="K27" s="335">
        <f t="shared" ref="K27" si="18">H27-F27</f>
        <v>8</v>
      </c>
      <c r="L27" s="336">
        <f t="shared" ref="L27" si="19">K27/F27</f>
        <v>4.7761194029850747E-2</v>
      </c>
      <c r="M27" s="435" t="s">
        <v>262</v>
      </c>
      <c r="N27" s="510">
        <v>43738</v>
      </c>
      <c r="O27" s="523"/>
      <c r="P27" s="194"/>
      <c r="Q27" s="194"/>
      <c r="R27" s="327" t="s">
        <v>1963</v>
      </c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0">
        <v>19</v>
      </c>
      <c r="B28" s="307">
        <v>43734</v>
      </c>
      <c r="C28" s="271"/>
      <c r="D28" s="322" t="s">
        <v>74</v>
      </c>
      <c r="E28" s="272" t="s">
        <v>260</v>
      </c>
      <c r="F28" s="273" t="s">
        <v>3788</v>
      </c>
      <c r="G28" s="273">
        <v>1940</v>
      </c>
      <c r="H28" s="273"/>
      <c r="I28" s="273" t="s">
        <v>3789</v>
      </c>
      <c r="J28" s="259" t="s">
        <v>261</v>
      </c>
      <c r="K28" s="259"/>
      <c r="L28" s="306"/>
      <c r="M28" s="259"/>
      <c r="N28" s="303"/>
      <c r="O28" s="352">
        <f>VLOOKUP(D28,Sheet2!A42:M1681,6,0)</f>
        <v>1977.05</v>
      </c>
      <c r="P28" s="194"/>
      <c r="Q28" s="194"/>
      <c r="R28" s="327" t="s">
        <v>1962</v>
      </c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3" customFormat="1" ht="15" customHeight="1">
      <c r="A29" s="592">
        <v>20</v>
      </c>
      <c r="B29" s="307">
        <v>43734</v>
      </c>
      <c r="C29" s="271"/>
      <c r="D29" s="322" t="s">
        <v>43</v>
      </c>
      <c r="E29" s="272" t="s">
        <v>260</v>
      </c>
      <c r="F29" s="273" t="s">
        <v>3793</v>
      </c>
      <c r="G29" s="273">
        <v>89</v>
      </c>
      <c r="H29" s="273"/>
      <c r="I29" s="273" t="s">
        <v>3794</v>
      </c>
      <c r="J29" s="259" t="s">
        <v>261</v>
      </c>
      <c r="K29" s="259"/>
      <c r="L29" s="306"/>
      <c r="M29" s="259"/>
      <c r="N29" s="303"/>
      <c r="O29" s="352">
        <f>VLOOKUP(D29,Sheet2!A43:M1682,6,0)</f>
        <v>93.05</v>
      </c>
      <c r="P29" s="194"/>
      <c r="Q29" s="194"/>
      <c r="R29" s="327" t="s">
        <v>1962</v>
      </c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</row>
    <row r="30" spans="1:38" s="193" customFormat="1" ht="15" customHeight="1">
      <c r="A30" s="517">
        <v>21</v>
      </c>
      <c r="B30" s="518">
        <v>43738</v>
      </c>
      <c r="C30" s="519"/>
      <c r="D30" s="511" t="s">
        <v>984</v>
      </c>
      <c r="E30" s="520" t="s">
        <v>260</v>
      </c>
      <c r="F30" s="521">
        <v>467</v>
      </c>
      <c r="G30" s="521">
        <v>438</v>
      </c>
      <c r="H30" s="521">
        <v>492.5</v>
      </c>
      <c r="I30" s="521" t="s">
        <v>3857</v>
      </c>
      <c r="J30" s="522" t="s">
        <v>3707</v>
      </c>
      <c r="K30" s="335">
        <f t="shared" ref="K30" si="20">H30-F30</f>
        <v>25.5</v>
      </c>
      <c r="L30" s="336">
        <f t="shared" ref="L30" si="21">K30/F30</f>
        <v>5.460385438972163E-2</v>
      </c>
      <c r="M30" s="435" t="s">
        <v>262</v>
      </c>
      <c r="N30" s="510">
        <v>43738</v>
      </c>
      <c r="O30" s="523"/>
      <c r="P30" s="194"/>
      <c r="Q30" s="194"/>
      <c r="R30" s="327" t="s">
        <v>1962</v>
      </c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</row>
    <row r="31" spans="1:38" s="193" customFormat="1" ht="15" customHeight="1">
      <c r="A31" s="270">
        <v>22</v>
      </c>
      <c r="B31" s="307">
        <v>43738</v>
      </c>
      <c r="C31" s="271"/>
      <c r="D31" s="322" t="s">
        <v>51</v>
      </c>
      <c r="E31" s="272" t="s">
        <v>1929</v>
      </c>
      <c r="F31" s="273" t="s">
        <v>3862</v>
      </c>
      <c r="G31" s="273">
        <v>510</v>
      </c>
      <c r="H31" s="273"/>
      <c r="I31" s="273" t="s">
        <v>3863</v>
      </c>
      <c r="J31" s="259" t="s">
        <v>261</v>
      </c>
      <c r="K31" s="259"/>
      <c r="L31" s="306"/>
      <c r="M31" s="259"/>
      <c r="N31" s="303"/>
      <c r="O31" s="352">
        <f>VLOOKUP(D31,Sheet2!A45:M1684,6,0)</f>
        <v>470.1</v>
      </c>
      <c r="P31" s="194"/>
      <c r="Q31" s="194"/>
      <c r="R31" s="327" t="s">
        <v>1962</v>
      </c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</row>
    <row r="32" spans="1:38" s="193" customFormat="1" ht="15" customHeight="1">
      <c r="A32" s="270"/>
      <c r="B32" s="307"/>
      <c r="C32" s="271"/>
      <c r="D32" s="322"/>
      <c r="E32" s="272"/>
      <c r="F32" s="273"/>
      <c r="G32" s="273"/>
      <c r="H32" s="273"/>
      <c r="I32" s="273"/>
      <c r="J32" s="259"/>
      <c r="K32" s="259"/>
      <c r="L32" s="306"/>
      <c r="M32" s="259"/>
      <c r="N32" s="303"/>
      <c r="O32" s="352"/>
      <c r="P32" s="194"/>
      <c r="Q32" s="194"/>
      <c r="R32" s="327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</row>
    <row r="33" spans="1:38" s="19" customFormat="1" ht="14.25">
      <c r="A33" s="584"/>
      <c r="B33" s="307"/>
      <c r="C33" s="271"/>
      <c r="D33" s="322"/>
      <c r="E33" s="272"/>
      <c r="F33" s="273"/>
      <c r="G33" s="273"/>
      <c r="H33" s="273"/>
      <c r="I33" s="273"/>
      <c r="J33" s="259"/>
      <c r="K33" s="259"/>
      <c r="L33" s="306"/>
      <c r="M33" s="259"/>
      <c r="N33" s="303"/>
      <c r="O33" s="352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27" t="s">
        <v>332</v>
      </c>
      <c r="B34" s="585"/>
      <c r="C34" s="586"/>
      <c r="D34" s="587"/>
      <c r="E34" s="588"/>
      <c r="F34" s="589"/>
      <c r="G34" s="589"/>
      <c r="H34" s="589"/>
      <c r="I34" s="589"/>
      <c r="J34" s="590"/>
      <c r="K34" s="589"/>
      <c r="L34" s="589"/>
      <c r="M34" s="145"/>
      <c r="N34" s="590"/>
      <c r="O34" s="591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</row>
    <row r="35" spans="1:38" s="19" customFormat="1" ht="12" customHeight="1">
      <c r="A35" s="170" t="s">
        <v>2028</v>
      </c>
      <c r="B35" s="227"/>
      <c r="C35" s="227"/>
      <c r="D35" s="227"/>
      <c r="F35" s="160" t="s">
        <v>352</v>
      </c>
      <c r="G35" s="87"/>
      <c r="H35" s="98"/>
      <c r="I35" s="99"/>
      <c r="J35" s="137"/>
      <c r="K35" s="156"/>
      <c r="L35" s="157"/>
      <c r="M35" s="157"/>
      <c r="N35" s="18"/>
      <c r="O35" s="141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</row>
    <row r="36" spans="1:38" s="19" customFormat="1" ht="12" customHeight="1">
      <c r="A36" s="227" t="s">
        <v>2597</v>
      </c>
      <c r="B36" s="147"/>
      <c r="C36" s="168"/>
      <c r="D36" s="227"/>
      <c r="E36" s="86"/>
      <c r="F36" s="160" t="s">
        <v>2054</v>
      </c>
      <c r="G36" s="87"/>
      <c r="H36" s="98"/>
      <c r="I36" s="99"/>
      <c r="J36" s="137"/>
      <c r="K36" s="156"/>
      <c r="L36" s="157"/>
      <c r="M36" s="157"/>
      <c r="N36" s="18"/>
      <c r="O36" s="141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</row>
    <row r="37" spans="1:38" s="19" customFormat="1" ht="12" customHeight="1">
      <c r="A37" s="227"/>
      <c r="B37" s="147"/>
      <c r="C37" s="168"/>
      <c r="D37" s="227"/>
      <c r="E37" s="86"/>
      <c r="F37" s="87"/>
      <c r="G37" s="87"/>
      <c r="H37" s="98"/>
      <c r="I37" s="99"/>
      <c r="J37" s="138"/>
      <c r="K37" s="156"/>
      <c r="L37" s="157"/>
      <c r="M37" s="87"/>
      <c r="N37" s="88"/>
      <c r="O37" s="135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</row>
    <row r="38" spans="1:38" ht="15">
      <c r="A38" s="1"/>
      <c r="B38" s="228" t="s">
        <v>1773</v>
      </c>
      <c r="C38" s="228"/>
      <c r="D38" s="228"/>
      <c r="E38" s="228"/>
      <c r="F38" s="94"/>
      <c r="G38" s="86"/>
      <c r="H38" s="86"/>
      <c r="I38" s="150"/>
      <c r="J38" s="140"/>
      <c r="K38" s="159"/>
      <c r="L38" s="49"/>
      <c r="M38" s="49"/>
      <c r="N38" s="1"/>
      <c r="O38" s="9"/>
      <c r="R38" s="91"/>
      <c r="S38" s="18"/>
      <c r="T38" s="18"/>
      <c r="U38" s="18"/>
      <c r="V38" s="18"/>
      <c r="W38" s="18"/>
      <c r="X38" s="18"/>
      <c r="Y38" s="18"/>
      <c r="Z38" s="18"/>
    </row>
    <row r="39" spans="1:38" s="107" customFormat="1" ht="38.25">
      <c r="A39" s="148" t="s">
        <v>13</v>
      </c>
      <c r="B39" s="84" t="s">
        <v>213</v>
      </c>
      <c r="C39" s="84"/>
      <c r="D39" s="85" t="s">
        <v>249</v>
      </c>
      <c r="E39" s="84" t="s">
        <v>250</v>
      </c>
      <c r="F39" s="84" t="s">
        <v>251</v>
      </c>
      <c r="G39" s="84" t="s">
        <v>252</v>
      </c>
      <c r="H39" s="84" t="s">
        <v>253</v>
      </c>
      <c r="I39" s="84" t="s">
        <v>254</v>
      </c>
      <c r="J39" s="292" t="s">
        <v>255</v>
      </c>
      <c r="K39" s="276" t="s">
        <v>1777</v>
      </c>
      <c r="L39" s="275" t="s">
        <v>257</v>
      </c>
      <c r="M39" s="158" t="s">
        <v>264</v>
      </c>
      <c r="N39" s="84" t="s">
        <v>265</v>
      </c>
      <c r="O39" s="84" t="s">
        <v>258</v>
      </c>
      <c r="P39" s="321" t="s">
        <v>259</v>
      </c>
      <c r="Q39" s="297"/>
      <c r="R39" s="145"/>
      <c r="S39" s="145"/>
      <c r="T39" s="145"/>
    </row>
    <row r="40" spans="1:38" s="297" customFormat="1" ht="14.25">
      <c r="A40" s="455">
        <v>1</v>
      </c>
      <c r="B40" s="456">
        <v>43707</v>
      </c>
      <c r="C40" s="456"/>
      <c r="D40" s="512" t="s">
        <v>93</v>
      </c>
      <c r="E40" s="457" t="s">
        <v>1929</v>
      </c>
      <c r="F40" s="457">
        <v>805</v>
      </c>
      <c r="G40" s="458">
        <v>822</v>
      </c>
      <c r="H40" s="458">
        <v>827.5</v>
      </c>
      <c r="I40" s="457">
        <v>760</v>
      </c>
      <c r="J40" s="513" t="s">
        <v>3497</v>
      </c>
      <c r="K40" s="386">
        <f>F40-H40</f>
        <v>-22.5</v>
      </c>
      <c r="L40" s="513">
        <f t="shared" ref="L40" si="22">K40/F40</f>
        <v>-2.7950310559006212E-2</v>
      </c>
      <c r="M40" s="514"/>
      <c r="N40" s="514"/>
      <c r="O40" s="515" t="s">
        <v>1784</v>
      </c>
      <c r="P40" s="516">
        <v>43713</v>
      </c>
      <c r="Q40" s="323"/>
      <c r="R40" s="327" t="s">
        <v>1962</v>
      </c>
      <c r="S40" s="320"/>
      <c r="T40" s="320"/>
      <c r="U40" s="320"/>
      <c r="V40" s="320"/>
      <c r="W40" s="320"/>
      <c r="X40" s="320"/>
      <c r="Y40" s="320"/>
      <c r="Z40" s="503"/>
      <c r="AA40" s="503"/>
      <c r="AB40" s="503"/>
      <c r="AC40" s="503"/>
      <c r="AD40" s="503"/>
      <c r="AE40" s="503"/>
      <c r="AF40" s="503"/>
      <c r="AG40" s="503"/>
      <c r="AH40" s="503"/>
    </row>
    <row r="41" spans="1:38" s="136" customFormat="1" ht="14.25">
      <c r="A41" s="445">
        <v>2</v>
      </c>
      <c r="B41" s="446">
        <v>43711</v>
      </c>
      <c r="C41" s="446"/>
      <c r="D41" s="452" t="s">
        <v>3449</v>
      </c>
      <c r="E41" s="447" t="s">
        <v>260</v>
      </c>
      <c r="F41" s="447">
        <v>498</v>
      </c>
      <c r="G41" s="448">
        <v>488</v>
      </c>
      <c r="H41" s="448">
        <v>503</v>
      </c>
      <c r="I41" s="447">
        <v>515</v>
      </c>
      <c r="J41" s="336" t="s">
        <v>3450</v>
      </c>
      <c r="K41" s="449">
        <f>H41-F41</f>
        <v>5</v>
      </c>
      <c r="L41" s="336"/>
      <c r="M41" s="335">
        <f t="shared" ref="M41" si="23">N41*K41</f>
        <v>7815</v>
      </c>
      <c r="N41" s="335">
        <v>1563</v>
      </c>
      <c r="O41" s="435" t="s">
        <v>262</v>
      </c>
      <c r="P41" s="453">
        <v>43711</v>
      </c>
      <c r="Q41" s="323"/>
      <c r="R41" s="327" t="s">
        <v>2961</v>
      </c>
      <c r="T41" s="135"/>
      <c r="U41" s="135"/>
      <c r="V41" s="135"/>
      <c r="W41" s="135"/>
      <c r="X41" s="135"/>
      <c r="Y41" s="135"/>
      <c r="Z41" s="135"/>
    </row>
    <row r="42" spans="1:38" s="136" customFormat="1" ht="14.25">
      <c r="A42" s="445">
        <v>3</v>
      </c>
      <c r="B42" s="446">
        <v>43711</v>
      </c>
      <c r="C42" s="446"/>
      <c r="D42" s="452" t="s">
        <v>3466</v>
      </c>
      <c r="E42" s="447" t="s">
        <v>1929</v>
      </c>
      <c r="F42" s="447">
        <v>451</v>
      </c>
      <c r="G42" s="448">
        <v>464</v>
      </c>
      <c r="H42" s="448">
        <v>446</v>
      </c>
      <c r="I42" s="447" t="s">
        <v>3467</v>
      </c>
      <c r="J42" s="336" t="s">
        <v>3450</v>
      </c>
      <c r="K42" s="449">
        <f>F42-H42</f>
        <v>5</v>
      </c>
      <c r="L42" s="336">
        <f t="shared" ref="L42" si="24">K42/F42</f>
        <v>1.1086474501108648E-2</v>
      </c>
      <c r="M42" s="335"/>
      <c r="N42" s="335"/>
      <c r="O42" s="435" t="s">
        <v>262</v>
      </c>
      <c r="P42" s="453">
        <v>43711</v>
      </c>
      <c r="Q42" s="323"/>
      <c r="R42" s="327" t="s">
        <v>1962</v>
      </c>
      <c r="T42" s="135"/>
      <c r="U42" s="135"/>
      <c r="V42" s="135"/>
      <c r="W42" s="135"/>
      <c r="X42" s="135"/>
      <c r="Y42" s="135"/>
      <c r="Z42" s="135"/>
    </row>
    <row r="43" spans="1:38" s="297" customFormat="1" ht="14.25">
      <c r="A43" s="445">
        <v>4</v>
      </c>
      <c r="B43" s="446">
        <v>43711</v>
      </c>
      <c r="C43" s="446"/>
      <c r="D43" s="511" t="s">
        <v>3471</v>
      </c>
      <c r="E43" s="447" t="s">
        <v>260</v>
      </c>
      <c r="F43" s="447">
        <v>10845</v>
      </c>
      <c r="G43" s="448">
        <v>10740</v>
      </c>
      <c r="H43" s="448">
        <v>10905</v>
      </c>
      <c r="I43" s="447" t="s">
        <v>3473</v>
      </c>
      <c r="J43" s="336" t="s">
        <v>3494</v>
      </c>
      <c r="K43" s="449">
        <f t="shared" ref="K43:K50" si="25">H43-F43</f>
        <v>60</v>
      </c>
      <c r="L43" s="336"/>
      <c r="M43" s="335">
        <f t="shared" ref="M43" si="26">N43*K43</f>
        <v>4500</v>
      </c>
      <c r="N43" s="335">
        <v>75</v>
      </c>
      <c r="O43" s="435" t="s">
        <v>262</v>
      </c>
      <c r="P43" s="453">
        <v>43712</v>
      </c>
      <c r="Q43" s="323"/>
      <c r="R43" s="439" t="s">
        <v>1963</v>
      </c>
      <c r="S43" s="320"/>
      <c r="T43" s="320"/>
      <c r="U43" s="320"/>
      <c r="V43" s="320"/>
      <c r="W43" s="320"/>
      <c r="X43" s="320"/>
      <c r="Y43" s="320"/>
      <c r="Z43" s="503"/>
      <c r="AA43" s="503"/>
      <c r="AB43" s="503"/>
      <c r="AC43" s="503"/>
      <c r="AD43" s="503"/>
      <c r="AE43" s="503"/>
      <c r="AF43" s="503"/>
      <c r="AG43" s="503"/>
      <c r="AH43" s="503"/>
    </row>
    <row r="44" spans="1:38" s="232" customFormat="1" ht="14.25">
      <c r="A44" s="445">
        <v>5</v>
      </c>
      <c r="B44" s="446">
        <v>43711</v>
      </c>
      <c r="C44" s="446"/>
      <c r="D44" s="452" t="s">
        <v>3472</v>
      </c>
      <c r="E44" s="447" t="s">
        <v>260</v>
      </c>
      <c r="F44" s="447">
        <v>26870</v>
      </c>
      <c r="G44" s="448">
        <v>26580</v>
      </c>
      <c r="H44" s="448">
        <v>27070</v>
      </c>
      <c r="I44" s="447" t="s">
        <v>3474</v>
      </c>
      <c r="J44" s="336" t="s">
        <v>3489</v>
      </c>
      <c r="K44" s="449">
        <f t="shared" si="25"/>
        <v>200</v>
      </c>
      <c r="L44" s="336"/>
      <c r="M44" s="335">
        <f t="shared" ref="M44:M45" si="27">N44*K44</f>
        <v>4000</v>
      </c>
      <c r="N44" s="335">
        <v>20</v>
      </c>
      <c r="O44" s="435" t="s">
        <v>262</v>
      </c>
      <c r="P44" s="510">
        <v>43712</v>
      </c>
      <c r="Q44" s="323"/>
      <c r="R44" s="505" t="s">
        <v>1963</v>
      </c>
      <c r="T44" s="508"/>
      <c r="U44" s="508"/>
      <c r="V44" s="508"/>
      <c r="W44" s="508"/>
      <c r="X44" s="508"/>
      <c r="Y44" s="508"/>
      <c r="Z44" s="508"/>
    </row>
    <row r="45" spans="1:38" s="232" customFormat="1" ht="14.25">
      <c r="A45" s="445">
        <v>6</v>
      </c>
      <c r="B45" s="446">
        <v>43712</v>
      </c>
      <c r="C45" s="446"/>
      <c r="D45" s="452" t="s">
        <v>3485</v>
      </c>
      <c r="E45" s="447" t="s">
        <v>260</v>
      </c>
      <c r="F45" s="447">
        <v>2210</v>
      </c>
      <c r="G45" s="448">
        <v>2167</v>
      </c>
      <c r="H45" s="448">
        <v>2242.5</v>
      </c>
      <c r="I45" s="447">
        <v>2270</v>
      </c>
      <c r="J45" s="336" t="s">
        <v>3490</v>
      </c>
      <c r="K45" s="449">
        <f t="shared" si="25"/>
        <v>32.5</v>
      </c>
      <c r="L45" s="336"/>
      <c r="M45" s="335">
        <f t="shared" si="27"/>
        <v>8125</v>
      </c>
      <c r="N45" s="335">
        <v>250</v>
      </c>
      <c r="O45" s="435" t="s">
        <v>262</v>
      </c>
      <c r="P45" s="453">
        <v>43712</v>
      </c>
      <c r="Q45" s="323"/>
      <c r="R45" s="505" t="s">
        <v>1963</v>
      </c>
      <c r="T45" s="508"/>
      <c r="U45" s="508"/>
      <c r="V45" s="508"/>
      <c r="W45" s="508"/>
      <c r="X45" s="508"/>
      <c r="Y45" s="508"/>
      <c r="Z45" s="508"/>
    </row>
    <row r="46" spans="1:38" s="297" customFormat="1" ht="14.25">
      <c r="A46" s="445">
        <v>7</v>
      </c>
      <c r="B46" s="446">
        <v>43712</v>
      </c>
      <c r="C46" s="446"/>
      <c r="D46" s="511" t="s">
        <v>43</v>
      </c>
      <c r="E46" s="447" t="s">
        <v>260</v>
      </c>
      <c r="F46" s="447">
        <v>92</v>
      </c>
      <c r="G46" s="448">
        <v>88.7</v>
      </c>
      <c r="H46" s="448">
        <v>93.7</v>
      </c>
      <c r="I46" s="447" t="s">
        <v>3486</v>
      </c>
      <c r="J46" s="336" t="s">
        <v>3549</v>
      </c>
      <c r="K46" s="449">
        <f t="shared" si="25"/>
        <v>1.7000000000000028</v>
      </c>
      <c r="L46" s="336">
        <f t="shared" ref="L46" si="28">K46/F46</f>
        <v>1.8478260869565249E-2</v>
      </c>
      <c r="M46" s="335"/>
      <c r="N46" s="335"/>
      <c r="O46" s="435" t="s">
        <v>262</v>
      </c>
      <c r="P46" s="453">
        <v>43712</v>
      </c>
      <c r="Q46" s="323"/>
      <c r="R46" s="439" t="s">
        <v>1963</v>
      </c>
      <c r="S46" s="320"/>
      <c r="T46" s="320"/>
      <c r="U46" s="320"/>
      <c r="V46" s="320"/>
      <c r="W46" s="320"/>
      <c r="X46" s="320"/>
      <c r="Y46" s="320"/>
      <c r="Z46" s="503"/>
      <c r="AA46" s="503"/>
      <c r="AB46" s="503"/>
      <c r="AC46" s="503"/>
      <c r="AD46" s="503"/>
      <c r="AE46" s="503"/>
      <c r="AF46" s="503"/>
      <c r="AG46" s="503"/>
      <c r="AH46" s="503"/>
    </row>
    <row r="47" spans="1:38" s="297" customFormat="1" ht="14.25">
      <c r="A47" s="445">
        <v>8</v>
      </c>
      <c r="B47" s="446">
        <v>43712</v>
      </c>
      <c r="C47" s="446"/>
      <c r="D47" s="511" t="s">
        <v>3488</v>
      </c>
      <c r="E47" s="447" t="s">
        <v>260</v>
      </c>
      <c r="F47" s="447">
        <v>396</v>
      </c>
      <c r="G47" s="448">
        <v>386</v>
      </c>
      <c r="H47" s="448">
        <v>401.5</v>
      </c>
      <c r="I47" s="447">
        <v>410</v>
      </c>
      <c r="J47" s="336" t="s">
        <v>3491</v>
      </c>
      <c r="K47" s="449">
        <f t="shared" si="25"/>
        <v>5.5</v>
      </c>
      <c r="L47" s="336"/>
      <c r="M47" s="335">
        <f t="shared" ref="M47" si="29">N47*K47</f>
        <v>7562.5</v>
      </c>
      <c r="N47" s="335">
        <v>1375</v>
      </c>
      <c r="O47" s="435" t="s">
        <v>262</v>
      </c>
      <c r="P47" s="453">
        <v>43712</v>
      </c>
      <c r="Q47" s="312"/>
      <c r="R47" s="439" t="s">
        <v>2961</v>
      </c>
      <c r="S47" s="320"/>
      <c r="T47" s="320"/>
      <c r="U47" s="320"/>
      <c r="V47" s="320"/>
      <c r="W47" s="320"/>
      <c r="X47" s="320"/>
      <c r="Y47" s="320"/>
      <c r="Z47" s="503"/>
      <c r="AA47" s="503"/>
      <c r="AB47" s="503"/>
      <c r="AC47" s="503"/>
      <c r="AD47" s="503"/>
      <c r="AE47" s="503"/>
      <c r="AF47" s="503"/>
      <c r="AG47" s="503"/>
      <c r="AH47" s="503"/>
    </row>
    <row r="48" spans="1:38" s="297" customFormat="1" ht="14.25">
      <c r="A48" s="445">
        <v>9</v>
      </c>
      <c r="B48" s="446">
        <v>43712</v>
      </c>
      <c r="C48" s="446"/>
      <c r="D48" s="511" t="s">
        <v>3449</v>
      </c>
      <c r="E48" s="447" t="s">
        <v>260</v>
      </c>
      <c r="F48" s="447">
        <v>493</v>
      </c>
      <c r="G48" s="448">
        <v>484</v>
      </c>
      <c r="H48" s="448">
        <v>498</v>
      </c>
      <c r="I48" s="447">
        <v>510</v>
      </c>
      <c r="J48" s="336" t="s">
        <v>3450</v>
      </c>
      <c r="K48" s="449">
        <f t="shared" si="25"/>
        <v>5</v>
      </c>
      <c r="L48" s="336"/>
      <c r="M48" s="335">
        <f t="shared" ref="M48" si="30">N48*K48</f>
        <v>7815</v>
      </c>
      <c r="N48" s="335">
        <v>1563</v>
      </c>
      <c r="O48" s="435" t="s">
        <v>262</v>
      </c>
      <c r="P48" s="453">
        <v>43712</v>
      </c>
      <c r="Q48" s="312"/>
      <c r="R48" s="439" t="s">
        <v>2961</v>
      </c>
      <c r="S48" s="320"/>
      <c r="T48" s="320"/>
      <c r="U48" s="320"/>
      <c r="V48" s="320"/>
      <c r="W48" s="320"/>
      <c r="X48" s="320"/>
      <c r="Y48" s="320"/>
      <c r="Z48" s="503"/>
      <c r="AA48" s="503"/>
      <c r="AB48" s="503"/>
      <c r="AC48" s="503"/>
      <c r="AD48" s="503"/>
      <c r="AE48" s="503"/>
      <c r="AF48" s="503"/>
      <c r="AG48" s="503"/>
      <c r="AH48" s="503"/>
    </row>
    <row r="49" spans="1:34" s="297" customFormat="1" ht="14.25">
      <c r="A49" s="445">
        <v>10</v>
      </c>
      <c r="B49" s="446">
        <v>43712</v>
      </c>
      <c r="C49" s="446"/>
      <c r="D49" s="511" t="s">
        <v>3492</v>
      </c>
      <c r="E49" s="447" t="s">
        <v>260</v>
      </c>
      <c r="F49" s="447">
        <v>436.5</v>
      </c>
      <c r="G49" s="448">
        <v>426</v>
      </c>
      <c r="H49" s="448">
        <v>444</v>
      </c>
      <c r="I49" s="447">
        <v>455</v>
      </c>
      <c r="J49" s="336" t="s">
        <v>3493</v>
      </c>
      <c r="K49" s="449">
        <f t="shared" si="25"/>
        <v>7.5</v>
      </c>
      <c r="L49" s="336"/>
      <c r="M49" s="335">
        <f t="shared" ref="M49:M50" si="31">N49*K49</f>
        <v>9375</v>
      </c>
      <c r="N49" s="335">
        <v>1250</v>
      </c>
      <c r="O49" s="435" t="s">
        <v>262</v>
      </c>
      <c r="P49" s="453">
        <v>43712</v>
      </c>
      <c r="Q49" s="312"/>
      <c r="R49" s="439" t="s">
        <v>2961</v>
      </c>
      <c r="S49" s="320"/>
      <c r="T49" s="320"/>
      <c r="U49" s="320"/>
      <c r="V49" s="320"/>
      <c r="W49" s="320"/>
      <c r="X49" s="320"/>
      <c r="Y49" s="320"/>
      <c r="Z49" s="503"/>
      <c r="AA49" s="503"/>
      <c r="AB49" s="503"/>
      <c r="AC49" s="503"/>
      <c r="AD49" s="503"/>
      <c r="AE49" s="503"/>
      <c r="AF49" s="503"/>
      <c r="AG49" s="503"/>
      <c r="AH49" s="503"/>
    </row>
    <row r="50" spans="1:34" s="297" customFormat="1" ht="14.25">
      <c r="A50" s="445">
        <v>11</v>
      </c>
      <c r="B50" s="446">
        <v>43713</v>
      </c>
      <c r="C50" s="446"/>
      <c r="D50" s="511" t="s">
        <v>3498</v>
      </c>
      <c r="E50" s="447" t="s">
        <v>260</v>
      </c>
      <c r="F50" s="447">
        <v>1245</v>
      </c>
      <c r="G50" s="448">
        <v>1228</v>
      </c>
      <c r="H50" s="448">
        <v>1256</v>
      </c>
      <c r="I50" s="447">
        <v>1270</v>
      </c>
      <c r="J50" s="336" t="s">
        <v>3374</v>
      </c>
      <c r="K50" s="449">
        <f t="shared" si="25"/>
        <v>11</v>
      </c>
      <c r="L50" s="336"/>
      <c r="M50" s="335">
        <f t="shared" si="31"/>
        <v>7700</v>
      </c>
      <c r="N50" s="335">
        <v>700</v>
      </c>
      <c r="O50" s="435" t="s">
        <v>262</v>
      </c>
      <c r="P50" s="510">
        <v>43717</v>
      </c>
      <c r="Q50" s="312"/>
      <c r="R50" s="439" t="s">
        <v>2961</v>
      </c>
      <c r="S50" s="320"/>
      <c r="T50" s="320"/>
      <c r="U50" s="320"/>
      <c r="V50" s="320"/>
      <c r="W50" s="320"/>
      <c r="X50" s="320"/>
      <c r="Y50" s="320"/>
      <c r="Z50" s="503"/>
      <c r="AA50" s="503"/>
      <c r="AB50" s="503"/>
      <c r="AC50" s="503"/>
      <c r="AD50" s="503"/>
      <c r="AE50" s="503"/>
      <c r="AF50" s="503"/>
      <c r="AG50" s="503"/>
      <c r="AH50" s="503"/>
    </row>
    <row r="51" spans="1:34" s="297" customFormat="1" ht="14.25">
      <c r="A51" s="445">
        <v>12</v>
      </c>
      <c r="B51" s="446">
        <v>43713</v>
      </c>
      <c r="C51" s="446"/>
      <c r="D51" s="511" t="s">
        <v>136</v>
      </c>
      <c r="E51" s="447" t="s">
        <v>260</v>
      </c>
      <c r="F51" s="447">
        <v>272.5</v>
      </c>
      <c r="G51" s="448">
        <v>264</v>
      </c>
      <c r="H51" s="448">
        <v>278</v>
      </c>
      <c r="I51" s="447" t="s">
        <v>3499</v>
      </c>
      <c r="J51" s="336" t="s">
        <v>3528</v>
      </c>
      <c r="K51" s="449">
        <f t="shared" ref="K51" si="32">H51-F51</f>
        <v>5.5</v>
      </c>
      <c r="L51" s="336">
        <f t="shared" ref="L51" si="33">K51/F51</f>
        <v>2.0183486238532111E-2</v>
      </c>
      <c r="M51" s="335"/>
      <c r="N51" s="335"/>
      <c r="O51" s="435" t="s">
        <v>262</v>
      </c>
      <c r="P51" s="510">
        <v>43717</v>
      </c>
      <c r="Q51" s="312"/>
      <c r="R51" s="439" t="s">
        <v>1962</v>
      </c>
      <c r="S51" s="320"/>
      <c r="T51" s="320"/>
      <c r="U51" s="320"/>
      <c r="V51" s="320"/>
      <c r="W51" s="320"/>
      <c r="X51" s="320"/>
      <c r="Y51" s="320"/>
      <c r="Z51" s="503"/>
      <c r="AA51" s="503"/>
      <c r="AB51" s="503"/>
      <c r="AC51" s="503"/>
      <c r="AD51" s="503"/>
      <c r="AE51" s="503"/>
      <c r="AF51" s="503"/>
      <c r="AG51" s="503"/>
      <c r="AH51" s="503"/>
    </row>
    <row r="52" spans="1:34" s="297" customFormat="1" ht="14.25">
      <c r="A52" s="455">
        <v>13</v>
      </c>
      <c r="B52" s="456">
        <v>43713</v>
      </c>
      <c r="C52" s="456"/>
      <c r="D52" s="512" t="s">
        <v>125</v>
      </c>
      <c r="E52" s="457" t="s">
        <v>260</v>
      </c>
      <c r="F52" s="457">
        <v>106.5</v>
      </c>
      <c r="G52" s="458">
        <v>104</v>
      </c>
      <c r="H52" s="458">
        <v>104</v>
      </c>
      <c r="I52" s="457" t="s">
        <v>3500</v>
      </c>
      <c r="J52" s="513" t="s">
        <v>3501</v>
      </c>
      <c r="K52" s="386">
        <f>H52-F52</f>
        <v>-2.5</v>
      </c>
      <c r="L52" s="513">
        <f t="shared" ref="L52" si="34">K52/F52</f>
        <v>-2.3474178403755867E-2</v>
      </c>
      <c r="M52" s="514"/>
      <c r="N52" s="514"/>
      <c r="O52" s="515" t="s">
        <v>1784</v>
      </c>
      <c r="P52" s="516">
        <v>43713</v>
      </c>
      <c r="Q52" s="323"/>
      <c r="R52" s="327" t="s">
        <v>1962</v>
      </c>
      <c r="S52" s="320"/>
      <c r="T52" s="320"/>
      <c r="U52" s="320"/>
      <c r="V52" s="320"/>
      <c r="W52" s="320"/>
      <c r="X52" s="320"/>
      <c r="Y52" s="320"/>
      <c r="Z52" s="503"/>
      <c r="AA52" s="503"/>
      <c r="AB52" s="503"/>
      <c r="AC52" s="503"/>
      <c r="AD52" s="503"/>
      <c r="AE52" s="503"/>
      <c r="AF52" s="503"/>
      <c r="AG52" s="503"/>
      <c r="AH52" s="503"/>
    </row>
    <row r="53" spans="1:34" s="297" customFormat="1" ht="14.25">
      <c r="A53" s="445">
        <v>14</v>
      </c>
      <c r="B53" s="446">
        <v>43713</v>
      </c>
      <c r="C53" s="446"/>
      <c r="D53" s="511" t="s">
        <v>3503</v>
      </c>
      <c r="E53" s="447" t="s">
        <v>260</v>
      </c>
      <c r="F53" s="447">
        <v>517</v>
      </c>
      <c r="G53" s="448">
        <v>505</v>
      </c>
      <c r="H53" s="448">
        <v>524</v>
      </c>
      <c r="I53" s="447">
        <v>535</v>
      </c>
      <c r="J53" s="336" t="s">
        <v>3521</v>
      </c>
      <c r="K53" s="449">
        <f t="shared" ref="K53" si="35">H53-F53</f>
        <v>7</v>
      </c>
      <c r="L53" s="336"/>
      <c r="M53" s="335">
        <f t="shared" ref="M53" si="36">N53*K53</f>
        <v>7000</v>
      </c>
      <c r="N53" s="335">
        <v>1000</v>
      </c>
      <c r="O53" s="435" t="s">
        <v>262</v>
      </c>
      <c r="P53" s="510">
        <v>43714</v>
      </c>
      <c r="Q53" s="312"/>
      <c r="R53" s="439" t="s">
        <v>2961</v>
      </c>
      <c r="S53" s="320"/>
      <c r="T53" s="320"/>
      <c r="U53" s="320"/>
      <c r="V53" s="320"/>
      <c r="W53" s="320"/>
      <c r="X53" s="320"/>
      <c r="Y53" s="320"/>
      <c r="Z53" s="503"/>
      <c r="AA53" s="503"/>
      <c r="AB53" s="503"/>
      <c r="AC53" s="503"/>
      <c r="AD53" s="503"/>
      <c r="AE53" s="503"/>
      <c r="AF53" s="503"/>
      <c r="AG53" s="503"/>
      <c r="AH53" s="503"/>
    </row>
    <row r="54" spans="1:34" s="297" customFormat="1" ht="14.25">
      <c r="A54" s="445">
        <v>15</v>
      </c>
      <c r="B54" s="446">
        <v>43713</v>
      </c>
      <c r="C54" s="446"/>
      <c r="D54" s="511" t="s">
        <v>3507</v>
      </c>
      <c r="E54" s="447" t="s">
        <v>260</v>
      </c>
      <c r="F54" s="447">
        <v>198.5</v>
      </c>
      <c r="G54" s="448">
        <v>195</v>
      </c>
      <c r="H54" s="448">
        <v>200.5</v>
      </c>
      <c r="I54" s="447">
        <v>206</v>
      </c>
      <c r="J54" s="336" t="s">
        <v>3508</v>
      </c>
      <c r="K54" s="449">
        <f t="shared" ref="K54:K56" si="37">H54-F54</f>
        <v>2</v>
      </c>
      <c r="L54" s="336"/>
      <c r="M54" s="335">
        <f t="shared" ref="M54" si="38">N54*K54</f>
        <v>8000</v>
      </c>
      <c r="N54" s="335">
        <v>4000</v>
      </c>
      <c r="O54" s="435" t="s">
        <v>262</v>
      </c>
      <c r="P54" s="453">
        <v>43713</v>
      </c>
      <c r="Q54" s="312"/>
      <c r="R54" s="439" t="s">
        <v>2961</v>
      </c>
      <c r="S54" s="320"/>
      <c r="T54" s="320"/>
      <c r="U54" s="320"/>
      <c r="V54" s="320"/>
      <c r="W54" s="320"/>
      <c r="X54" s="320"/>
      <c r="Y54" s="320"/>
      <c r="Z54" s="503"/>
      <c r="AA54" s="503"/>
      <c r="AB54" s="503"/>
      <c r="AC54" s="503"/>
      <c r="AD54" s="503"/>
      <c r="AE54" s="503"/>
      <c r="AF54" s="503"/>
      <c r="AG54" s="503"/>
      <c r="AH54" s="503"/>
    </row>
    <row r="55" spans="1:34" s="297" customFormat="1" ht="14.25">
      <c r="A55" s="445">
        <v>16</v>
      </c>
      <c r="B55" s="446">
        <v>43713</v>
      </c>
      <c r="C55" s="446"/>
      <c r="D55" s="511" t="s">
        <v>162</v>
      </c>
      <c r="E55" s="447" t="s">
        <v>260</v>
      </c>
      <c r="F55" s="447">
        <v>61.2</v>
      </c>
      <c r="G55" s="448">
        <v>59.7</v>
      </c>
      <c r="H55" s="448">
        <v>63</v>
      </c>
      <c r="I55" s="447">
        <v>65</v>
      </c>
      <c r="J55" s="336" t="s">
        <v>3529</v>
      </c>
      <c r="K55" s="449">
        <f t="shared" si="37"/>
        <v>1.7999999999999972</v>
      </c>
      <c r="L55" s="336">
        <f t="shared" ref="L55:L56" si="39">K55/F55</f>
        <v>2.9411764705882304E-2</v>
      </c>
      <c r="M55" s="335"/>
      <c r="N55" s="335"/>
      <c r="O55" s="435" t="s">
        <v>262</v>
      </c>
      <c r="P55" s="510">
        <v>43717</v>
      </c>
      <c r="Q55" s="312"/>
      <c r="R55" s="439" t="s">
        <v>1963</v>
      </c>
      <c r="S55" s="320"/>
      <c r="T55" s="320"/>
      <c r="U55" s="320"/>
      <c r="V55" s="320"/>
      <c r="W55" s="320"/>
      <c r="X55" s="320"/>
      <c r="Y55" s="320"/>
      <c r="Z55" s="503"/>
      <c r="AA55" s="503"/>
      <c r="AB55" s="503"/>
      <c r="AC55" s="503"/>
      <c r="AD55" s="503"/>
      <c r="AE55" s="503"/>
      <c r="AF55" s="503"/>
      <c r="AG55" s="503"/>
      <c r="AH55" s="503"/>
    </row>
    <row r="56" spans="1:34" s="297" customFormat="1" ht="14.25">
      <c r="A56" s="445">
        <v>17</v>
      </c>
      <c r="B56" s="446">
        <v>43714</v>
      </c>
      <c r="C56" s="446"/>
      <c r="D56" s="511" t="s">
        <v>3517</v>
      </c>
      <c r="E56" s="447" t="s">
        <v>260</v>
      </c>
      <c r="F56" s="447">
        <v>2027.5</v>
      </c>
      <c r="G56" s="448">
        <v>1980</v>
      </c>
      <c r="H56" s="448">
        <v>2068</v>
      </c>
      <c r="I56" s="447" t="s">
        <v>3518</v>
      </c>
      <c r="J56" s="336" t="s">
        <v>3530</v>
      </c>
      <c r="K56" s="449">
        <f t="shared" si="37"/>
        <v>40.5</v>
      </c>
      <c r="L56" s="336">
        <f t="shared" si="39"/>
        <v>1.9975339087546239E-2</v>
      </c>
      <c r="M56" s="335"/>
      <c r="N56" s="335"/>
      <c r="O56" s="435" t="s">
        <v>262</v>
      </c>
      <c r="P56" s="510">
        <v>43717</v>
      </c>
      <c r="Q56" s="312"/>
      <c r="R56" s="439" t="s">
        <v>1962</v>
      </c>
      <c r="S56" s="320"/>
      <c r="T56" s="320"/>
      <c r="U56" s="320"/>
      <c r="V56" s="320"/>
      <c r="W56" s="320"/>
      <c r="X56" s="320"/>
      <c r="Y56" s="320"/>
      <c r="Z56" s="503"/>
      <c r="AA56" s="503"/>
      <c r="AB56" s="503"/>
      <c r="AC56" s="503"/>
      <c r="AD56" s="503"/>
      <c r="AE56" s="503"/>
      <c r="AF56" s="503"/>
      <c r="AG56" s="503"/>
      <c r="AH56" s="503"/>
    </row>
    <row r="57" spans="1:34" s="297" customFormat="1" ht="14.25">
      <c r="A57" s="445">
        <v>18</v>
      </c>
      <c r="B57" s="446">
        <v>43714</v>
      </c>
      <c r="C57" s="446"/>
      <c r="D57" s="511" t="s">
        <v>3519</v>
      </c>
      <c r="E57" s="447" t="s">
        <v>260</v>
      </c>
      <c r="F57" s="447">
        <v>1531</v>
      </c>
      <c r="G57" s="448">
        <v>1510</v>
      </c>
      <c r="H57" s="448">
        <v>1548.5</v>
      </c>
      <c r="I57" s="447" t="s">
        <v>3520</v>
      </c>
      <c r="J57" s="336" t="s">
        <v>3531</v>
      </c>
      <c r="K57" s="449">
        <f t="shared" ref="K57:K59" si="40">H57-F57</f>
        <v>17.5</v>
      </c>
      <c r="L57" s="336"/>
      <c r="M57" s="335">
        <f t="shared" ref="M57:M59" si="41">N57*K57</f>
        <v>9625</v>
      </c>
      <c r="N57" s="335">
        <v>550</v>
      </c>
      <c r="O57" s="435" t="s">
        <v>262</v>
      </c>
      <c r="P57" s="510">
        <v>43717</v>
      </c>
      <c r="Q57" s="312"/>
      <c r="R57" s="439" t="s">
        <v>2961</v>
      </c>
      <c r="S57" s="320"/>
      <c r="T57" s="320"/>
      <c r="U57" s="320"/>
      <c r="V57" s="320"/>
      <c r="W57" s="320"/>
      <c r="X57" s="320"/>
      <c r="Y57" s="320"/>
      <c r="Z57" s="503"/>
      <c r="AA57" s="503"/>
      <c r="AB57" s="503"/>
      <c r="AC57" s="503"/>
      <c r="AD57" s="503"/>
      <c r="AE57" s="503"/>
      <c r="AF57" s="503"/>
      <c r="AG57" s="503"/>
      <c r="AH57" s="503"/>
    </row>
    <row r="58" spans="1:34" s="297" customFormat="1" ht="14.25">
      <c r="A58" s="533">
        <v>19</v>
      </c>
      <c r="B58" s="534">
        <v>43714</v>
      </c>
      <c r="C58" s="534"/>
      <c r="D58" s="462" t="s">
        <v>3522</v>
      </c>
      <c r="E58" s="535" t="s">
        <v>1929</v>
      </c>
      <c r="F58" s="535">
        <v>275</v>
      </c>
      <c r="G58" s="536">
        <v>279</v>
      </c>
      <c r="H58" s="536">
        <v>275</v>
      </c>
      <c r="I58" s="535">
        <v>266</v>
      </c>
      <c r="J58" s="465" t="s">
        <v>3195</v>
      </c>
      <c r="K58" s="537">
        <f t="shared" si="40"/>
        <v>0</v>
      </c>
      <c r="L58" s="467"/>
      <c r="M58" s="466">
        <f t="shared" si="41"/>
        <v>0</v>
      </c>
      <c r="N58" s="466">
        <v>3000</v>
      </c>
      <c r="O58" s="465" t="s">
        <v>3195</v>
      </c>
      <c r="P58" s="468">
        <v>43717</v>
      </c>
      <c r="Q58" s="312"/>
      <c r="R58" s="439" t="s">
        <v>2961</v>
      </c>
      <c r="S58" s="320"/>
      <c r="T58" s="320"/>
      <c r="U58" s="320"/>
      <c r="V58" s="320"/>
      <c r="W58" s="320"/>
      <c r="X58" s="320"/>
      <c r="Y58" s="320"/>
      <c r="Z58" s="503"/>
      <c r="AA58" s="503"/>
      <c r="AB58" s="503"/>
      <c r="AC58" s="503"/>
      <c r="AD58" s="503"/>
      <c r="AE58" s="503"/>
      <c r="AF58" s="503"/>
      <c r="AG58" s="503"/>
      <c r="AH58" s="503"/>
    </row>
    <row r="59" spans="1:34" s="297" customFormat="1" ht="14.25">
      <c r="A59" s="445">
        <v>20</v>
      </c>
      <c r="B59" s="446">
        <v>43714</v>
      </c>
      <c r="C59" s="446"/>
      <c r="D59" s="511" t="s">
        <v>3449</v>
      </c>
      <c r="E59" s="447" t="s">
        <v>260</v>
      </c>
      <c r="F59" s="447">
        <v>505</v>
      </c>
      <c r="G59" s="448">
        <v>495</v>
      </c>
      <c r="H59" s="448">
        <v>507.5</v>
      </c>
      <c r="I59" s="447" t="s">
        <v>3523</v>
      </c>
      <c r="J59" s="336" t="s">
        <v>3532</v>
      </c>
      <c r="K59" s="449">
        <f t="shared" si="40"/>
        <v>2.5</v>
      </c>
      <c r="L59" s="336"/>
      <c r="M59" s="335">
        <f t="shared" si="41"/>
        <v>3907.5</v>
      </c>
      <c r="N59" s="335">
        <v>1563</v>
      </c>
      <c r="O59" s="435" t="s">
        <v>262</v>
      </c>
      <c r="P59" s="510">
        <v>43717</v>
      </c>
      <c r="Q59" s="312"/>
      <c r="R59" s="439" t="s">
        <v>2961</v>
      </c>
      <c r="S59" s="320"/>
      <c r="T59" s="320"/>
      <c r="U59" s="320"/>
      <c r="V59" s="320"/>
      <c r="W59" s="320"/>
      <c r="X59" s="320"/>
      <c r="Y59" s="320"/>
      <c r="Z59" s="503"/>
      <c r="AA59" s="503"/>
      <c r="AB59" s="503"/>
      <c r="AC59" s="503"/>
      <c r="AD59" s="503"/>
      <c r="AE59" s="503"/>
      <c r="AF59" s="503"/>
      <c r="AG59" s="503"/>
      <c r="AH59" s="503"/>
    </row>
    <row r="60" spans="1:34" s="297" customFormat="1" ht="14.25">
      <c r="A60" s="445">
        <v>21</v>
      </c>
      <c r="B60" s="446">
        <v>43717</v>
      </c>
      <c r="C60" s="446"/>
      <c r="D60" s="511" t="s">
        <v>3538</v>
      </c>
      <c r="E60" s="447" t="s">
        <v>260</v>
      </c>
      <c r="F60" s="447">
        <v>1197</v>
      </c>
      <c r="G60" s="448">
        <v>1174</v>
      </c>
      <c r="H60" s="448">
        <v>1214.5</v>
      </c>
      <c r="I60" s="447" t="s">
        <v>3539</v>
      </c>
      <c r="J60" s="336" t="s">
        <v>3502</v>
      </c>
      <c r="K60" s="449">
        <f t="shared" ref="K60:K61" si="42">H60-F60</f>
        <v>17.5</v>
      </c>
      <c r="L60" s="336"/>
      <c r="M60" s="335">
        <f t="shared" ref="M60" si="43">N60*K60</f>
        <v>8750</v>
      </c>
      <c r="N60" s="335">
        <v>500</v>
      </c>
      <c r="O60" s="435" t="s">
        <v>262</v>
      </c>
      <c r="P60" s="510">
        <v>43719</v>
      </c>
      <c r="Q60" s="312"/>
      <c r="R60" s="439" t="s">
        <v>1963</v>
      </c>
      <c r="S60" s="320"/>
      <c r="T60" s="320"/>
      <c r="U60" s="320"/>
      <c r="V60" s="320"/>
      <c r="W60" s="320"/>
      <c r="X60" s="320"/>
      <c r="Y60" s="320"/>
      <c r="Z60" s="503"/>
      <c r="AA60" s="503"/>
      <c r="AB60" s="503"/>
      <c r="AC60" s="503"/>
      <c r="AD60" s="503"/>
      <c r="AE60" s="503"/>
      <c r="AF60" s="503"/>
      <c r="AG60" s="503"/>
      <c r="AH60" s="503"/>
    </row>
    <row r="61" spans="1:34" s="297" customFormat="1" ht="14.25">
      <c r="A61" s="455">
        <v>22</v>
      </c>
      <c r="B61" s="456">
        <v>43717</v>
      </c>
      <c r="C61" s="456"/>
      <c r="D61" s="512" t="s">
        <v>130</v>
      </c>
      <c r="E61" s="457" t="s">
        <v>260</v>
      </c>
      <c r="F61" s="457">
        <v>149.5</v>
      </c>
      <c r="G61" s="458">
        <v>144.5</v>
      </c>
      <c r="H61" s="458">
        <v>146</v>
      </c>
      <c r="I61" s="457" t="s">
        <v>3540</v>
      </c>
      <c r="J61" s="513" t="s">
        <v>3579</v>
      </c>
      <c r="K61" s="386">
        <f t="shared" si="42"/>
        <v>-3.5</v>
      </c>
      <c r="L61" s="513">
        <f t="shared" ref="L61" si="44">K61/F61</f>
        <v>-2.3411371237458192E-2</v>
      </c>
      <c r="M61" s="514"/>
      <c r="N61" s="514"/>
      <c r="O61" s="515" t="s">
        <v>1784</v>
      </c>
      <c r="P61" s="542">
        <v>43721</v>
      </c>
      <c r="Q61" s="323"/>
      <c r="R61" s="327" t="s">
        <v>1962</v>
      </c>
      <c r="S61" s="320"/>
      <c r="T61" s="320"/>
      <c r="U61" s="320"/>
      <c r="V61" s="320"/>
      <c r="W61" s="320"/>
      <c r="X61" s="320"/>
      <c r="Y61" s="320"/>
      <c r="Z61" s="503"/>
      <c r="AA61" s="503"/>
      <c r="AB61" s="503"/>
      <c r="AC61" s="503"/>
      <c r="AD61" s="503"/>
      <c r="AE61" s="503"/>
      <c r="AF61" s="503"/>
      <c r="AG61" s="503"/>
      <c r="AH61" s="503"/>
    </row>
    <row r="62" spans="1:34" s="297" customFormat="1" ht="14.25">
      <c r="A62" s="455">
        <v>23</v>
      </c>
      <c r="B62" s="456">
        <v>43717</v>
      </c>
      <c r="C62" s="456"/>
      <c r="D62" s="512" t="s">
        <v>64</v>
      </c>
      <c r="E62" s="457" t="s">
        <v>1929</v>
      </c>
      <c r="F62" s="457">
        <v>110.5</v>
      </c>
      <c r="G62" s="458">
        <v>114</v>
      </c>
      <c r="H62" s="458">
        <v>114</v>
      </c>
      <c r="I62" s="457" t="s">
        <v>3544</v>
      </c>
      <c r="J62" s="513" t="s">
        <v>3579</v>
      </c>
      <c r="K62" s="386">
        <f>F62-H62</f>
        <v>-3.5</v>
      </c>
      <c r="L62" s="513">
        <f t="shared" ref="L62" si="45">K62/F62</f>
        <v>-3.1674208144796379E-2</v>
      </c>
      <c r="M62" s="514"/>
      <c r="N62" s="514"/>
      <c r="O62" s="515" t="s">
        <v>1784</v>
      </c>
      <c r="P62" s="542">
        <v>43720</v>
      </c>
      <c r="Q62" s="323"/>
      <c r="R62" s="327" t="s">
        <v>1962</v>
      </c>
      <c r="S62" s="320"/>
      <c r="T62" s="320"/>
      <c r="U62" s="320"/>
      <c r="V62" s="320"/>
      <c r="W62" s="320"/>
      <c r="X62" s="320"/>
      <c r="Y62" s="320"/>
      <c r="Z62" s="503"/>
      <c r="AA62" s="503"/>
      <c r="AB62" s="503"/>
      <c r="AC62" s="503"/>
      <c r="AD62" s="503"/>
      <c r="AE62" s="503"/>
      <c r="AF62" s="503"/>
      <c r="AG62" s="503"/>
      <c r="AH62" s="503"/>
    </row>
    <row r="63" spans="1:34" s="297" customFormat="1" ht="14.25">
      <c r="A63" s="445">
        <v>24</v>
      </c>
      <c r="B63" s="446">
        <v>43719</v>
      </c>
      <c r="C63" s="446"/>
      <c r="D63" s="511" t="s">
        <v>3558</v>
      </c>
      <c r="E63" s="447" t="s">
        <v>260</v>
      </c>
      <c r="F63" s="447">
        <v>1466</v>
      </c>
      <c r="G63" s="448">
        <v>1435</v>
      </c>
      <c r="H63" s="448">
        <v>1484</v>
      </c>
      <c r="I63" s="447" t="s">
        <v>3559</v>
      </c>
      <c r="J63" s="336" t="s">
        <v>3578</v>
      </c>
      <c r="K63" s="449">
        <f t="shared" ref="K63:K64" si="46">H63-F63</f>
        <v>18</v>
      </c>
      <c r="L63" s="336"/>
      <c r="M63" s="335">
        <f t="shared" ref="M63" si="47">N63*K63</f>
        <v>7200</v>
      </c>
      <c r="N63" s="335">
        <v>400</v>
      </c>
      <c r="O63" s="435" t="s">
        <v>262</v>
      </c>
      <c r="P63" s="510">
        <v>43720</v>
      </c>
      <c r="Q63" s="312"/>
      <c r="R63" s="439" t="s">
        <v>2961</v>
      </c>
      <c r="S63" s="320"/>
      <c r="T63" s="320"/>
      <c r="U63" s="320"/>
      <c r="V63" s="320"/>
      <c r="W63" s="320"/>
      <c r="X63" s="320"/>
      <c r="Y63" s="320"/>
      <c r="Z63" s="503"/>
      <c r="AA63" s="503"/>
      <c r="AB63" s="503"/>
      <c r="AC63" s="503"/>
      <c r="AD63" s="503"/>
      <c r="AE63" s="503"/>
      <c r="AF63" s="503"/>
      <c r="AG63" s="503"/>
      <c r="AH63" s="503"/>
    </row>
    <row r="64" spans="1:34" s="297" customFormat="1" ht="14.25">
      <c r="A64" s="445">
        <v>25</v>
      </c>
      <c r="B64" s="446">
        <v>43719</v>
      </c>
      <c r="C64" s="446"/>
      <c r="D64" s="511" t="s">
        <v>3560</v>
      </c>
      <c r="E64" s="447" t="s">
        <v>260</v>
      </c>
      <c r="F64" s="447">
        <v>1334</v>
      </c>
      <c r="G64" s="448">
        <v>1289</v>
      </c>
      <c r="H64" s="448">
        <v>1362.5</v>
      </c>
      <c r="I64" s="447" t="s">
        <v>3561</v>
      </c>
      <c r="J64" s="336" t="s">
        <v>3594</v>
      </c>
      <c r="K64" s="449">
        <f t="shared" si="46"/>
        <v>28.5</v>
      </c>
      <c r="L64" s="336">
        <f t="shared" ref="L64" si="48">K64/F64</f>
        <v>2.136431784107946E-2</v>
      </c>
      <c r="M64" s="335"/>
      <c r="N64" s="335"/>
      <c r="O64" s="435" t="s">
        <v>262</v>
      </c>
      <c r="P64" s="510">
        <v>43721</v>
      </c>
      <c r="Q64" s="312"/>
      <c r="R64" s="439" t="s">
        <v>1962</v>
      </c>
      <c r="S64" s="320"/>
      <c r="T64" s="320"/>
      <c r="U64" s="320"/>
      <c r="V64" s="320"/>
      <c r="W64" s="320"/>
      <c r="X64" s="320"/>
      <c r="Y64" s="320"/>
      <c r="Z64" s="503"/>
      <c r="AA64" s="503"/>
      <c r="AB64" s="503"/>
      <c r="AC64" s="503"/>
      <c r="AD64" s="503"/>
      <c r="AE64" s="503"/>
      <c r="AF64" s="503"/>
      <c r="AG64" s="503"/>
      <c r="AH64" s="503"/>
    </row>
    <row r="65" spans="1:34" s="297" customFormat="1" ht="14.25">
      <c r="A65" s="533">
        <v>26</v>
      </c>
      <c r="B65" s="534">
        <v>43719</v>
      </c>
      <c r="C65" s="534"/>
      <c r="D65" s="462" t="s">
        <v>3569</v>
      </c>
      <c r="E65" s="535" t="s">
        <v>1929</v>
      </c>
      <c r="F65" s="535">
        <v>179</v>
      </c>
      <c r="G65" s="536">
        <v>184</v>
      </c>
      <c r="H65" s="536">
        <v>179</v>
      </c>
      <c r="I65" s="535">
        <v>170</v>
      </c>
      <c r="J65" s="465" t="s">
        <v>3195</v>
      </c>
      <c r="K65" s="537">
        <f t="shared" ref="K65:K66" si="49">H65-F65</f>
        <v>0</v>
      </c>
      <c r="L65" s="467"/>
      <c r="M65" s="466">
        <f t="shared" ref="M65" si="50">N65*K65</f>
        <v>0</v>
      </c>
      <c r="N65" s="466"/>
      <c r="O65" s="465" t="s">
        <v>3195</v>
      </c>
      <c r="P65" s="468">
        <v>43720</v>
      </c>
      <c r="Q65" s="312"/>
      <c r="R65" s="439" t="s">
        <v>1962</v>
      </c>
      <c r="S65" s="320"/>
      <c r="T65" s="320"/>
      <c r="U65" s="320"/>
      <c r="V65" s="320"/>
      <c r="W65" s="320"/>
      <c r="X65" s="320"/>
      <c r="Y65" s="320"/>
      <c r="Z65" s="503"/>
      <c r="AA65" s="503"/>
      <c r="AB65" s="503"/>
      <c r="AC65" s="503"/>
      <c r="AD65" s="503"/>
      <c r="AE65" s="503"/>
      <c r="AF65" s="503"/>
      <c r="AG65" s="503"/>
      <c r="AH65" s="503"/>
    </row>
    <row r="66" spans="1:34" s="297" customFormat="1" ht="14.25">
      <c r="A66" s="445">
        <v>27</v>
      </c>
      <c r="B66" s="446">
        <v>43720</v>
      </c>
      <c r="C66" s="446"/>
      <c r="D66" s="511" t="s">
        <v>3581</v>
      </c>
      <c r="E66" s="447" t="s">
        <v>260</v>
      </c>
      <c r="F66" s="447">
        <v>439</v>
      </c>
      <c r="G66" s="448">
        <v>423.7</v>
      </c>
      <c r="H66" s="448">
        <v>448</v>
      </c>
      <c r="I66" s="447" t="s">
        <v>3582</v>
      </c>
      <c r="J66" s="336" t="s">
        <v>3593</v>
      </c>
      <c r="K66" s="449">
        <f t="shared" si="49"/>
        <v>9</v>
      </c>
      <c r="L66" s="336">
        <f t="shared" ref="L66" si="51">K66/F66</f>
        <v>2.0501138952164009E-2</v>
      </c>
      <c r="M66" s="335"/>
      <c r="N66" s="335"/>
      <c r="O66" s="435" t="s">
        <v>262</v>
      </c>
      <c r="P66" s="510">
        <v>43721</v>
      </c>
      <c r="Q66" s="312"/>
      <c r="R66" s="439" t="s">
        <v>1963</v>
      </c>
      <c r="S66" s="320"/>
      <c r="T66" s="320"/>
      <c r="U66" s="320"/>
      <c r="V66" s="320"/>
      <c r="W66" s="320"/>
      <c r="X66" s="320"/>
      <c r="Y66" s="320"/>
      <c r="Z66" s="503"/>
      <c r="AA66" s="503"/>
      <c r="AB66" s="503"/>
      <c r="AC66" s="503"/>
      <c r="AD66" s="503"/>
      <c r="AE66" s="503"/>
      <c r="AF66" s="503"/>
      <c r="AG66" s="503"/>
      <c r="AH66" s="503"/>
    </row>
    <row r="67" spans="1:34" s="297" customFormat="1" ht="14.25">
      <c r="A67" s="445">
        <v>28</v>
      </c>
      <c r="B67" s="446">
        <v>43720</v>
      </c>
      <c r="C67" s="446"/>
      <c r="D67" s="511" t="s">
        <v>3583</v>
      </c>
      <c r="E67" s="447" t="s">
        <v>260</v>
      </c>
      <c r="F67" s="447">
        <v>405.5</v>
      </c>
      <c r="G67" s="448">
        <v>394.7</v>
      </c>
      <c r="H67" s="448">
        <v>414</v>
      </c>
      <c r="I67" s="447" t="s">
        <v>3584</v>
      </c>
      <c r="J67" s="336" t="s">
        <v>3585</v>
      </c>
      <c r="K67" s="449">
        <f t="shared" ref="K67:K69" si="52">H67-F67</f>
        <v>8.5</v>
      </c>
      <c r="L67" s="336">
        <f t="shared" ref="L67" si="53">K67/F67</f>
        <v>2.096177558569667E-2</v>
      </c>
      <c r="M67" s="335"/>
      <c r="N67" s="335"/>
      <c r="O67" s="435" t="s">
        <v>262</v>
      </c>
      <c r="P67" s="453">
        <v>43720</v>
      </c>
      <c r="Q67" s="312"/>
      <c r="R67" s="439" t="s">
        <v>1963</v>
      </c>
      <c r="S67" s="320"/>
      <c r="T67" s="320"/>
      <c r="U67" s="320"/>
      <c r="V67" s="320"/>
      <c r="W67" s="320"/>
      <c r="X67" s="320"/>
      <c r="Y67" s="320"/>
      <c r="Z67" s="503"/>
      <c r="AA67" s="503"/>
      <c r="AB67" s="503"/>
      <c r="AC67" s="503"/>
      <c r="AD67" s="503"/>
      <c r="AE67" s="503"/>
      <c r="AF67" s="503"/>
      <c r="AG67" s="503"/>
      <c r="AH67" s="503"/>
    </row>
    <row r="68" spans="1:34" s="297" customFormat="1" ht="14.25">
      <c r="A68" s="445">
        <v>29</v>
      </c>
      <c r="B68" s="446">
        <v>43720</v>
      </c>
      <c r="C68" s="446"/>
      <c r="D68" s="511" t="s">
        <v>3498</v>
      </c>
      <c r="E68" s="447" t="s">
        <v>260</v>
      </c>
      <c r="F68" s="447">
        <v>1243.5</v>
      </c>
      <c r="G68" s="448">
        <v>1226</v>
      </c>
      <c r="H68" s="448">
        <v>1253</v>
      </c>
      <c r="I68" s="447">
        <v>1270</v>
      </c>
      <c r="J68" s="336" t="s">
        <v>3599</v>
      </c>
      <c r="K68" s="449">
        <f t="shared" si="52"/>
        <v>9.5</v>
      </c>
      <c r="L68" s="336"/>
      <c r="M68" s="335">
        <f t="shared" ref="M68:M69" si="54">N68*K68</f>
        <v>6650</v>
      </c>
      <c r="N68" s="335">
        <v>700</v>
      </c>
      <c r="O68" s="435" t="s">
        <v>262</v>
      </c>
      <c r="P68" s="510">
        <v>43721</v>
      </c>
      <c r="Q68" s="312"/>
      <c r="R68" s="439" t="s">
        <v>2961</v>
      </c>
      <c r="S68" s="320"/>
      <c r="T68" s="320"/>
      <c r="U68" s="320"/>
      <c r="V68" s="320"/>
      <c r="W68" s="320"/>
      <c r="X68" s="320"/>
      <c r="Y68" s="320"/>
      <c r="Z68" s="503"/>
      <c r="AA68" s="503"/>
      <c r="AB68" s="503"/>
      <c r="AC68" s="503"/>
      <c r="AD68" s="503"/>
      <c r="AE68" s="503"/>
      <c r="AF68" s="503"/>
      <c r="AG68" s="503"/>
      <c r="AH68" s="503"/>
    </row>
    <row r="69" spans="1:34" s="297" customFormat="1" ht="14.25">
      <c r="A69" s="455">
        <v>30</v>
      </c>
      <c r="B69" s="456">
        <v>43721</v>
      </c>
      <c r="C69" s="456"/>
      <c r="D69" s="512" t="s">
        <v>3595</v>
      </c>
      <c r="E69" s="457" t="s">
        <v>1929</v>
      </c>
      <c r="F69" s="457">
        <v>1822</v>
      </c>
      <c r="G69" s="458">
        <v>1857</v>
      </c>
      <c r="H69" s="458">
        <v>1857</v>
      </c>
      <c r="I69" s="457">
        <v>1760</v>
      </c>
      <c r="J69" s="513" t="s">
        <v>3693</v>
      </c>
      <c r="K69" s="386">
        <f t="shared" si="52"/>
        <v>35</v>
      </c>
      <c r="L69" s="513"/>
      <c r="M69" s="514">
        <f t="shared" si="54"/>
        <v>10500</v>
      </c>
      <c r="N69" s="514">
        <v>300</v>
      </c>
      <c r="O69" s="515" t="s">
        <v>1784</v>
      </c>
      <c r="P69" s="542">
        <v>43728</v>
      </c>
      <c r="Q69" s="323"/>
      <c r="R69" s="327" t="s">
        <v>1963</v>
      </c>
      <c r="S69" s="320"/>
      <c r="T69" s="320"/>
      <c r="U69" s="320"/>
      <c r="V69" s="320"/>
      <c r="W69" s="320"/>
      <c r="X69" s="320"/>
      <c r="Y69" s="320"/>
      <c r="Z69" s="503"/>
      <c r="AA69" s="503"/>
      <c r="AB69" s="503"/>
      <c r="AC69" s="503"/>
      <c r="AD69" s="503"/>
      <c r="AE69" s="503"/>
      <c r="AF69" s="503"/>
      <c r="AG69" s="503"/>
      <c r="AH69" s="503"/>
    </row>
    <row r="70" spans="1:34" s="297" customFormat="1" ht="14.25">
      <c r="A70" s="445">
        <v>31</v>
      </c>
      <c r="B70" s="446">
        <v>43721</v>
      </c>
      <c r="C70" s="446"/>
      <c r="D70" s="511" t="s">
        <v>58</v>
      </c>
      <c r="E70" s="447" t="s">
        <v>1929</v>
      </c>
      <c r="F70" s="447">
        <v>452</v>
      </c>
      <c r="G70" s="448">
        <v>463</v>
      </c>
      <c r="H70" s="448">
        <v>444.5</v>
      </c>
      <c r="I70" s="447">
        <v>425</v>
      </c>
      <c r="J70" s="336" t="s">
        <v>3493</v>
      </c>
      <c r="K70" s="449">
        <f>F70-H70</f>
        <v>7.5</v>
      </c>
      <c r="L70" s="336">
        <f t="shared" ref="L70" si="55">K70/F70</f>
        <v>1.6592920353982302E-2</v>
      </c>
      <c r="M70" s="335"/>
      <c r="N70" s="335"/>
      <c r="O70" s="435" t="s">
        <v>262</v>
      </c>
      <c r="P70" s="510">
        <v>43728</v>
      </c>
      <c r="Q70" s="312"/>
      <c r="R70" s="439" t="s">
        <v>1962</v>
      </c>
      <c r="S70" s="320"/>
      <c r="T70" s="320"/>
      <c r="U70" s="320"/>
      <c r="V70" s="320"/>
      <c r="W70" s="320"/>
      <c r="X70" s="320"/>
      <c r="Y70" s="320"/>
      <c r="Z70" s="503"/>
      <c r="AA70" s="503"/>
      <c r="AB70" s="503"/>
      <c r="AC70" s="503"/>
      <c r="AD70" s="503"/>
      <c r="AE70" s="503"/>
      <c r="AF70" s="503"/>
      <c r="AG70" s="503"/>
      <c r="AH70" s="503"/>
    </row>
    <row r="71" spans="1:34" s="297" customFormat="1" ht="14.25">
      <c r="A71" s="445">
        <v>32</v>
      </c>
      <c r="B71" s="446">
        <v>43721</v>
      </c>
      <c r="C71" s="446"/>
      <c r="D71" s="511" t="s">
        <v>3597</v>
      </c>
      <c r="E71" s="447" t="s">
        <v>1929</v>
      </c>
      <c r="F71" s="447">
        <v>198.25</v>
      </c>
      <c r="G71" s="448">
        <v>205</v>
      </c>
      <c r="H71" s="448">
        <v>194.5</v>
      </c>
      <c r="I71" s="447" t="s">
        <v>3598</v>
      </c>
      <c r="J71" s="336" t="s">
        <v>3668</v>
      </c>
      <c r="K71" s="449">
        <f>F71-H71</f>
        <v>3.75</v>
      </c>
      <c r="L71" s="336">
        <f t="shared" ref="L71" si="56">K71/F71</f>
        <v>1.8915510718789406E-2</v>
      </c>
      <c r="M71" s="335"/>
      <c r="N71" s="335"/>
      <c r="O71" s="435" t="s">
        <v>262</v>
      </c>
      <c r="P71" s="510">
        <v>43727</v>
      </c>
      <c r="Q71" s="312"/>
      <c r="R71" s="439" t="s">
        <v>1962</v>
      </c>
      <c r="S71" s="320"/>
      <c r="T71" s="320"/>
      <c r="U71" s="320"/>
      <c r="V71" s="320"/>
      <c r="W71" s="320"/>
      <c r="X71" s="320"/>
      <c r="Y71" s="320"/>
      <c r="Z71" s="503"/>
      <c r="AA71" s="503"/>
      <c r="AB71" s="503"/>
      <c r="AC71" s="503"/>
      <c r="AD71" s="503"/>
      <c r="AE71" s="503"/>
      <c r="AF71" s="503"/>
      <c r="AG71" s="503"/>
      <c r="AH71" s="503"/>
    </row>
    <row r="72" spans="1:34" s="297" customFormat="1" ht="14.25">
      <c r="A72" s="445">
        <v>33</v>
      </c>
      <c r="B72" s="446">
        <v>43724</v>
      </c>
      <c r="C72" s="446"/>
      <c r="D72" s="511" t="s">
        <v>36</v>
      </c>
      <c r="E72" s="447" t="s">
        <v>1929</v>
      </c>
      <c r="F72" s="447">
        <v>179.5</v>
      </c>
      <c r="G72" s="448">
        <v>184</v>
      </c>
      <c r="H72" s="448">
        <v>175.5</v>
      </c>
      <c r="I72" s="447">
        <v>170</v>
      </c>
      <c r="J72" s="336" t="s">
        <v>3669</v>
      </c>
      <c r="K72" s="449">
        <f>F72-H72</f>
        <v>4</v>
      </c>
      <c r="L72" s="336">
        <f t="shared" ref="L72" si="57">K72/F72</f>
        <v>2.2284122562674095E-2</v>
      </c>
      <c r="M72" s="335"/>
      <c r="N72" s="335"/>
      <c r="O72" s="435" t="s">
        <v>262</v>
      </c>
      <c r="P72" s="510">
        <v>43727</v>
      </c>
      <c r="Q72" s="312"/>
      <c r="R72" s="439" t="s">
        <v>1962</v>
      </c>
      <c r="S72" s="320"/>
      <c r="T72" s="320"/>
      <c r="U72" s="320"/>
      <c r="V72" s="320"/>
      <c r="W72" s="320"/>
      <c r="X72" s="320"/>
      <c r="Y72" s="320"/>
      <c r="Z72" s="503"/>
      <c r="AA72" s="503"/>
      <c r="AB72" s="503"/>
      <c r="AC72" s="503"/>
      <c r="AD72" s="503"/>
      <c r="AE72" s="503"/>
      <c r="AF72" s="503"/>
      <c r="AG72" s="503"/>
      <c r="AH72" s="503"/>
    </row>
    <row r="73" spans="1:34" s="297" customFormat="1" ht="14.25">
      <c r="A73" s="445">
        <v>34</v>
      </c>
      <c r="B73" s="446">
        <v>43724</v>
      </c>
      <c r="C73" s="446"/>
      <c r="D73" s="511" t="s">
        <v>3614</v>
      </c>
      <c r="E73" s="447" t="s">
        <v>1929</v>
      </c>
      <c r="F73" s="447">
        <v>1530</v>
      </c>
      <c r="G73" s="448">
        <v>1555.5</v>
      </c>
      <c r="H73" s="448">
        <v>1512.5</v>
      </c>
      <c r="I73" s="447">
        <v>1480</v>
      </c>
      <c r="J73" s="336" t="s">
        <v>3531</v>
      </c>
      <c r="K73" s="449">
        <f>F73-H73</f>
        <v>17.5</v>
      </c>
      <c r="L73" s="336"/>
      <c r="M73" s="335">
        <f t="shared" ref="M73" si="58">N73*K73</f>
        <v>7000</v>
      </c>
      <c r="N73" s="335">
        <v>400</v>
      </c>
      <c r="O73" s="435" t="s">
        <v>262</v>
      </c>
      <c r="P73" s="510">
        <v>43725</v>
      </c>
      <c r="Q73" s="312"/>
      <c r="R73" s="439" t="s">
        <v>1963</v>
      </c>
      <c r="S73" s="320"/>
      <c r="T73" s="320"/>
      <c r="U73" s="320"/>
      <c r="V73" s="320"/>
      <c r="W73" s="320"/>
      <c r="X73" s="320"/>
      <c r="Y73" s="320"/>
      <c r="Z73" s="503"/>
      <c r="AA73" s="503"/>
      <c r="AB73" s="503"/>
      <c r="AC73" s="503"/>
      <c r="AD73" s="503"/>
      <c r="AE73" s="503"/>
      <c r="AF73" s="503"/>
      <c r="AG73" s="503"/>
      <c r="AH73" s="503"/>
    </row>
    <row r="74" spans="1:34" s="297" customFormat="1" ht="14.25">
      <c r="A74" s="445">
        <v>35</v>
      </c>
      <c r="B74" s="446">
        <v>43724</v>
      </c>
      <c r="C74" s="446"/>
      <c r="D74" s="511" t="s">
        <v>3471</v>
      </c>
      <c r="E74" s="447" t="s">
        <v>1929</v>
      </c>
      <c r="F74" s="447">
        <v>11055</v>
      </c>
      <c r="G74" s="448">
        <v>11130</v>
      </c>
      <c r="H74" s="448">
        <v>11007.5</v>
      </c>
      <c r="I74" s="447" t="s">
        <v>3617</v>
      </c>
      <c r="J74" s="336" t="s">
        <v>2098</v>
      </c>
      <c r="K74" s="449">
        <f>F74-H74</f>
        <v>47.5</v>
      </c>
      <c r="L74" s="336"/>
      <c r="M74" s="335">
        <f t="shared" ref="M74:M75" si="59">N74*K74</f>
        <v>3562.5</v>
      </c>
      <c r="N74" s="335">
        <v>75</v>
      </c>
      <c r="O74" s="435" t="s">
        <v>262</v>
      </c>
      <c r="P74" s="453">
        <v>43724</v>
      </c>
      <c r="Q74" s="312"/>
      <c r="R74" s="439" t="s">
        <v>1963</v>
      </c>
      <c r="S74" s="320"/>
      <c r="T74" s="320"/>
      <c r="U74" s="320"/>
      <c r="V74" s="320"/>
      <c r="W74" s="320"/>
      <c r="X74" s="320"/>
      <c r="Y74" s="320"/>
      <c r="Z74" s="503"/>
      <c r="AA74" s="503"/>
      <c r="AB74" s="503"/>
      <c r="AC74" s="503"/>
      <c r="AD74" s="503"/>
      <c r="AE74" s="503"/>
      <c r="AF74" s="503"/>
      <c r="AG74" s="503"/>
      <c r="AH74" s="503"/>
    </row>
    <row r="75" spans="1:34" s="297" customFormat="1" ht="14.25">
      <c r="A75" s="455">
        <v>36</v>
      </c>
      <c r="B75" s="456">
        <v>43724</v>
      </c>
      <c r="C75" s="456"/>
      <c r="D75" s="512" t="s">
        <v>3623</v>
      </c>
      <c r="E75" s="457" t="s">
        <v>260</v>
      </c>
      <c r="F75" s="457">
        <v>408.5</v>
      </c>
      <c r="G75" s="458">
        <v>398</v>
      </c>
      <c r="H75" s="458">
        <v>398</v>
      </c>
      <c r="I75" s="457" t="s">
        <v>3624</v>
      </c>
      <c r="J75" s="513" t="s">
        <v>3670</v>
      </c>
      <c r="K75" s="386">
        <f t="shared" ref="K75:K76" si="60">H75-F75</f>
        <v>-10.5</v>
      </c>
      <c r="L75" s="513"/>
      <c r="M75" s="514">
        <f t="shared" si="59"/>
        <v>-12600</v>
      </c>
      <c r="N75" s="514">
        <v>1200</v>
      </c>
      <c r="O75" s="515" t="s">
        <v>1784</v>
      </c>
      <c r="P75" s="542">
        <v>43727</v>
      </c>
      <c r="Q75" s="323"/>
      <c r="R75" s="327" t="s">
        <v>2961</v>
      </c>
      <c r="S75" s="320"/>
      <c r="T75" s="320"/>
      <c r="U75" s="320"/>
      <c r="V75" s="320"/>
      <c r="W75" s="320"/>
      <c r="X75" s="320"/>
      <c r="Y75" s="320"/>
      <c r="Z75" s="503"/>
      <c r="AA75" s="503"/>
      <c r="AB75" s="503"/>
      <c r="AC75" s="503"/>
      <c r="AD75" s="503"/>
      <c r="AE75" s="503"/>
      <c r="AF75" s="503"/>
      <c r="AG75" s="503"/>
      <c r="AH75" s="503"/>
    </row>
    <row r="76" spans="1:34" s="297" customFormat="1" ht="14.25">
      <c r="A76" s="445">
        <v>37</v>
      </c>
      <c r="B76" s="446">
        <v>43724</v>
      </c>
      <c r="C76" s="446"/>
      <c r="D76" s="511" t="s">
        <v>183</v>
      </c>
      <c r="E76" s="447" t="s">
        <v>260</v>
      </c>
      <c r="F76" s="447">
        <v>1332</v>
      </c>
      <c r="G76" s="448">
        <v>1288</v>
      </c>
      <c r="H76" s="448">
        <v>1359</v>
      </c>
      <c r="I76" s="447" t="s">
        <v>3561</v>
      </c>
      <c r="J76" s="336" t="s">
        <v>3694</v>
      </c>
      <c r="K76" s="449">
        <f t="shared" si="60"/>
        <v>27</v>
      </c>
      <c r="L76" s="336">
        <f t="shared" ref="L76" si="61">K76/F76</f>
        <v>2.0270270270270271E-2</v>
      </c>
      <c r="M76" s="335"/>
      <c r="N76" s="335"/>
      <c r="O76" s="435" t="s">
        <v>262</v>
      </c>
      <c r="P76" s="510">
        <v>43728</v>
      </c>
      <c r="Q76" s="312"/>
      <c r="R76" s="439" t="s">
        <v>1962</v>
      </c>
      <c r="S76" s="320"/>
      <c r="T76" s="320"/>
      <c r="U76" s="320"/>
      <c r="V76" s="320"/>
      <c r="W76" s="320"/>
      <c r="X76" s="320"/>
      <c r="Y76" s="320"/>
      <c r="Z76" s="503"/>
      <c r="AA76" s="503"/>
      <c r="AB76" s="503"/>
      <c r="AC76" s="503"/>
      <c r="AD76" s="503"/>
      <c r="AE76" s="503"/>
      <c r="AF76" s="503"/>
      <c r="AG76" s="503"/>
      <c r="AH76" s="503"/>
    </row>
    <row r="77" spans="1:34" s="297" customFormat="1" ht="14.25">
      <c r="A77" s="445">
        <v>38</v>
      </c>
      <c r="B77" s="446">
        <v>43725</v>
      </c>
      <c r="C77" s="446"/>
      <c r="D77" s="511" t="s">
        <v>3629</v>
      </c>
      <c r="E77" s="447" t="s">
        <v>260</v>
      </c>
      <c r="F77" s="447">
        <v>1242.5</v>
      </c>
      <c r="G77" s="448">
        <v>1205</v>
      </c>
      <c r="H77" s="448">
        <v>1261</v>
      </c>
      <c r="I77" s="447" t="s">
        <v>3630</v>
      </c>
      <c r="J77" s="336" t="s">
        <v>3640</v>
      </c>
      <c r="K77" s="449">
        <f t="shared" ref="K77:K78" si="62">H77-F77</f>
        <v>18.5</v>
      </c>
      <c r="L77" s="336">
        <f t="shared" ref="L77:L78" si="63">K77/F77</f>
        <v>1.488933601609658E-2</v>
      </c>
      <c r="M77" s="335"/>
      <c r="N77" s="335"/>
      <c r="O77" s="435" t="s">
        <v>262</v>
      </c>
      <c r="P77" s="453">
        <v>43725</v>
      </c>
      <c r="Q77" s="312"/>
      <c r="R77" s="439" t="s">
        <v>1962</v>
      </c>
      <c r="S77" s="320"/>
      <c r="T77" s="320"/>
      <c r="U77" s="320"/>
      <c r="V77" s="320"/>
      <c r="W77" s="320"/>
      <c r="X77" s="320"/>
      <c r="Y77" s="320"/>
      <c r="Z77" s="503"/>
      <c r="AA77" s="503"/>
      <c r="AB77" s="503"/>
      <c r="AC77" s="503"/>
      <c r="AD77" s="503"/>
      <c r="AE77" s="503"/>
      <c r="AF77" s="503"/>
      <c r="AG77" s="503"/>
      <c r="AH77" s="503"/>
    </row>
    <row r="78" spans="1:34" s="297" customFormat="1" ht="14.25">
      <c r="A78" s="445">
        <v>39</v>
      </c>
      <c r="B78" s="446">
        <v>43725</v>
      </c>
      <c r="C78" s="446"/>
      <c r="D78" s="511" t="s">
        <v>74</v>
      </c>
      <c r="E78" s="447" t="s">
        <v>260</v>
      </c>
      <c r="F78" s="447">
        <v>2030</v>
      </c>
      <c r="G78" s="448">
        <v>1978</v>
      </c>
      <c r="H78" s="448">
        <v>2105</v>
      </c>
      <c r="I78" s="447" t="s">
        <v>3518</v>
      </c>
      <c r="J78" s="336" t="s">
        <v>3730</v>
      </c>
      <c r="K78" s="449">
        <f t="shared" si="62"/>
        <v>75</v>
      </c>
      <c r="L78" s="336">
        <f t="shared" si="63"/>
        <v>3.6945812807881777E-2</v>
      </c>
      <c r="M78" s="335"/>
      <c r="N78" s="335"/>
      <c r="O78" s="435" t="s">
        <v>262</v>
      </c>
      <c r="P78" s="510">
        <v>43731</v>
      </c>
      <c r="Q78" s="312"/>
      <c r="R78" s="439" t="s">
        <v>1962</v>
      </c>
      <c r="S78" s="320"/>
      <c r="T78" s="320"/>
      <c r="U78" s="320"/>
      <c r="V78" s="320"/>
      <c r="W78" s="320"/>
      <c r="X78" s="320"/>
      <c r="Y78" s="320"/>
      <c r="Z78" s="503"/>
      <c r="AA78" s="503"/>
      <c r="AB78" s="503"/>
      <c r="AC78" s="503"/>
      <c r="AD78" s="503"/>
      <c r="AE78" s="503"/>
      <c r="AF78" s="503"/>
      <c r="AG78" s="503"/>
      <c r="AH78" s="503"/>
    </row>
    <row r="79" spans="1:34" s="297" customFormat="1" ht="14.25">
      <c r="A79" s="445">
        <v>40</v>
      </c>
      <c r="B79" s="446">
        <v>43725</v>
      </c>
      <c r="C79" s="446"/>
      <c r="D79" s="511" t="s">
        <v>93</v>
      </c>
      <c r="E79" s="447" t="s">
        <v>1929</v>
      </c>
      <c r="F79" s="447">
        <v>828.5</v>
      </c>
      <c r="G79" s="448">
        <v>851</v>
      </c>
      <c r="H79" s="448">
        <v>803</v>
      </c>
      <c r="I79" s="447" t="s">
        <v>3632</v>
      </c>
      <c r="J79" s="336" t="s">
        <v>3707</v>
      </c>
      <c r="K79" s="449">
        <f>F79-H79</f>
        <v>25.5</v>
      </c>
      <c r="L79" s="336">
        <f t="shared" ref="L79" si="64">K79/F79</f>
        <v>3.0778515389257695E-2</v>
      </c>
      <c r="M79" s="335"/>
      <c r="N79" s="335"/>
      <c r="O79" s="435" t="s">
        <v>262</v>
      </c>
      <c r="P79" s="510">
        <v>43728</v>
      </c>
      <c r="Q79" s="312"/>
      <c r="R79" s="439" t="s">
        <v>1963</v>
      </c>
      <c r="S79" s="320"/>
      <c r="T79" s="320"/>
      <c r="U79" s="320"/>
      <c r="V79" s="320"/>
      <c r="W79" s="320"/>
      <c r="X79" s="320"/>
      <c r="Y79" s="320"/>
      <c r="Z79" s="503"/>
      <c r="AA79" s="503"/>
      <c r="AB79" s="503"/>
      <c r="AC79" s="503"/>
      <c r="AD79" s="503"/>
      <c r="AE79" s="503"/>
      <c r="AF79" s="503"/>
      <c r="AG79" s="503"/>
      <c r="AH79" s="503"/>
    </row>
    <row r="80" spans="1:34" s="297" customFormat="1" ht="14.25">
      <c r="A80" s="455">
        <v>42</v>
      </c>
      <c r="B80" s="456">
        <v>43725</v>
      </c>
      <c r="C80" s="456"/>
      <c r="D80" s="512" t="s">
        <v>3471</v>
      </c>
      <c r="E80" s="457" t="s">
        <v>260</v>
      </c>
      <c r="F80" s="457">
        <v>10925</v>
      </c>
      <c r="G80" s="458">
        <v>10840</v>
      </c>
      <c r="H80" s="458">
        <v>10840</v>
      </c>
      <c r="I80" s="457" t="s">
        <v>3636</v>
      </c>
      <c r="J80" s="513" t="s">
        <v>3641</v>
      </c>
      <c r="K80" s="386">
        <f t="shared" ref="K80:K81" si="65">H80-F80</f>
        <v>-85</v>
      </c>
      <c r="L80" s="513"/>
      <c r="M80" s="514">
        <f t="shared" ref="M80" si="66">N80*K80</f>
        <v>-6375</v>
      </c>
      <c r="N80" s="514">
        <v>75</v>
      </c>
      <c r="O80" s="515" t="s">
        <v>1784</v>
      </c>
      <c r="P80" s="516">
        <v>43725</v>
      </c>
      <c r="Q80" s="323"/>
      <c r="R80" s="327" t="s">
        <v>1962</v>
      </c>
      <c r="S80" s="320"/>
      <c r="T80" s="320"/>
      <c r="U80" s="320"/>
      <c r="V80" s="320"/>
      <c r="W80" s="320"/>
      <c r="X80" s="320"/>
      <c r="Y80" s="320"/>
      <c r="Z80" s="503"/>
      <c r="AA80" s="503"/>
      <c r="AB80" s="503"/>
      <c r="AC80" s="503"/>
      <c r="AD80" s="503"/>
      <c r="AE80" s="503"/>
      <c r="AF80" s="503"/>
      <c r="AG80" s="503"/>
      <c r="AH80" s="503"/>
    </row>
    <row r="81" spans="1:34" s="297" customFormat="1" ht="14.25">
      <c r="A81" s="455">
        <v>43</v>
      </c>
      <c r="B81" s="456">
        <v>43726</v>
      </c>
      <c r="C81" s="456"/>
      <c r="D81" s="512" t="s">
        <v>3581</v>
      </c>
      <c r="E81" s="457" t="s">
        <v>260</v>
      </c>
      <c r="F81" s="457">
        <v>430</v>
      </c>
      <c r="G81" s="458">
        <v>418.7</v>
      </c>
      <c r="H81" s="458">
        <v>418.7</v>
      </c>
      <c r="I81" s="457" t="s">
        <v>3645</v>
      </c>
      <c r="J81" s="513" t="s">
        <v>3671</v>
      </c>
      <c r="K81" s="386">
        <f t="shared" si="65"/>
        <v>-11.300000000000011</v>
      </c>
      <c r="L81" s="513">
        <f t="shared" ref="L81" si="67">K81/F81</f>
        <v>-2.6279069767441886E-2</v>
      </c>
      <c r="M81" s="514"/>
      <c r="N81" s="514"/>
      <c r="O81" s="515" t="s">
        <v>1784</v>
      </c>
      <c r="P81" s="542">
        <v>43727</v>
      </c>
      <c r="Q81" s="323"/>
      <c r="R81" s="327" t="s">
        <v>1963</v>
      </c>
      <c r="S81" s="320"/>
      <c r="T81" s="320"/>
      <c r="U81" s="320"/>
      <c r="V81" s="320"/>
      <c r="W81" s="320"/>
      <c r="X81" s="320"/>
      <c r="Y81" s="320"/>
      <c r="Z81" s="503"/>
      <c r="AA81" s="503"/>
      <c r="AB81" s="503"/>
      <c r="AC81" s="503"/>
      <c r="AD81" s="503"/>
      <c r="AE81" s="503"/>
      <c r="AF81" s="503"/>
      <c r="AG81" s="503"/>
      <c r="AH81" s="503"/>
    </row>
    <row r="82" spans="1:34" s="297" customFormat="1" ht="14.25">
      <c r="A82" s="455">
        <v>44</v>
      </c>
      <c r="B82" s="456">
        <v>43726</v>
      </c>
      <c r="C82" s="456"/>
      <c r="D82" s="512" t="s">
        <v>3449</v>
      </c>
      <c r="E82" s="457" t="s">
        <v>260</v>
      </c>
      <c r="F82" s="457">
        <v>525</v>
      </c>
      <c r="G82" s="458">
        <v>515</v>
      </c>
      <c r="H82" s="458">
        <v>517</v>
      </c>
      <c r="I82" s="457">
        <v>540</v>
      </c>
      <c r="J82" s="513" t="s">
        <v>3662</v>
      </c>
      <c r="K82" s="386">
        <f t="shared" ref="K82:K83" si="68">H82-F82</f>
        <v>-8</v>
      </c>
      <c r="L82" s="513"/>
      <c r="M82" s="514">
        <f t="shared" ref="M82" si="69">N82*K82</f>
        <v>-12504</v>
      </c>
      <c r="N82" s="514">
        <v>1563</v>
      </c>
      <c r="O82" s="515" t="s">
        <v>1784</v>
      </c>
      <c r="P82" s="542">
        <v>43727</v>
      </c>
      <c r="Q82" s="323"/>
      <c r="R82" s="327" t="s">
        <v>2961</v>
      </c>
      <c r="S82" s="320"/>
      <c r="T82" s="320"/>
      <c r="U82" s="320"/>
      <c r="V82" s="320"/>
      <c r="W82" s="320"/>
      <c r="X82" s="320"/>
      <c r="Y82" s="320"/>
      <c r="Z82" s="503"/>
      <c r="AA82" s="503"/>
      <c r="AB82" s="503"/>
      <c r="AC82" s="503"/>
      <c r="AD82" s="503"/>
      <c r="AE82" s="503"/>
      <c r="AF82" s="503"/>
      <c r="AG82" s="503"/>
      <c r="AH82" s="503"/>
    </row>
    <row r="83" spans="1:34" s="297" customFormat="1" ht="14.25">
      <c r="A83" s="455">
        <v>45</v>
      </c>
      <c r="B83" s="456">
        <v>43726</v>
      </c>
      <c r="C83" s="456"/>
      <c r="D83" s="512" t="s">
        <v>43</v>
      </c>
      <c r="E83" s="457" t="s">
        <v>260</v>
      </c>
      <c r="F83" s="457">
        <v>96.5</v>
      </c>
      <c r="G83" s="458">
        <v>93.5</v>
      </c>
      <c r="H83" s="458">
        <v>93.2</v>
      </c>
      <c r="I83" s="457">
        <v>102</v>
      </c>
      <c r="J83" s="513" t="s">
        <v>3686</v>
      </c>
      <c r="K83" s="386">
        <f t="shared" si="68"/>
        <v>-3.2999999999999972</v>
      </c>
      <c r="L83" s="513">
        <f t="shared" ref="L83" si="70">K83/F83</f>
        <v>-3.4196891191709815E-2</v>
      </c>
      <c r="M83" s="514"/>
      <c r="N83" s="514"/>
      <c r="O83" s="515" t="s">
        <v>1784</v>
      </c>
      <c r="P83" s="542">
        <v>43728</v>
      </c>
      <c r="Q83" s="323"/>
      <c r="R83" s="327" t="s">
        <v>1962</v>
      </c>
      <c r="S83" s="320"/>
      <c r="T83" s="320"/>
      <c r="U83" s="320"/>
      <c r="V83" s="320"/>
      <c r="W83" s="320"/>
      <c r="X83" s="320"/>
      <c r="Y83" s="320"/>
      <c r="Z83" s="503"/>
      <c r="AA83" s="503"/>
      <c r="AB83" s="503"/>
      <c r="AC83" s="503"/>
      <c r="AD83" s="503"/>
      <c r="AE83" s="503"/>
      <c r="AF83" s="503"/>
      <c r="AG83" s="503"/>
      <c r="AH83" s="503"/>
    </row>
    <row r="84" spans="1:34" s="297" customFormat="1" ht="14.25">
      <c r="A84" s="455">
        <v>46</v>
      </c>
      <c r="B84" s="456">
        <v>43727</v>
      </c>
      <c r="C84" s="456"/>
      <c r="D84" s="512" t="s">
        <v>3471</v>
      </c>
      <c r="E84" s="457" t="s">
        <v>260</v>
      </c>
      <c r="F84" s="457">
        <v>10805</v>
      </c>
      <c r="G84" s="458">
        <v>10725</v>
      </c>
      <c r="H84" s="458">
        <v>10725</v>
      </c>
      <c r="I84" s="457">
        <v>10940</v>
      </c>
      <c r="J84" s="513" t="s">
        <v>3663</v>
      </c>
      <c r="K84" s="386">
        <f t="shared" ref="K84:K85" si="71">H84-F84</f>
        <v>-80</v>
      </c>
      <c r="L84" s="513"/>
      <c r="M84" s="514">
        <f t="shared" ref="M84" si="72">N84*K84</f>
        <v>-6000</v>
      </c>
      <c r="N84" s="514">
        <v>75</v>
      </c>
      <c r="O84" s="515" t="s">
        <v>1784</v>
      </c>
      <c r="P84" s="542">
        <v>43727</v>
      </c>
      <c r="Q84" s="323"/>
      <c r="R84" s="327" t="s">
        <v>1963</v>
      </c>
      <c r="S84" s="320"/>
      <c r="T84" s="320"/>
      <c r="U84" s="320"/>
      <c r="V84" s="320"/>
      <c r="W84" s="320"/>
      <c r="X84" s="320"/>
      <c r="Y84" s="320"/>
      <c r="Z84" s="503"/>
      <c r="AA84" s="503"/>
      <c r="AB84" s="503"/>
      <c r="AC84" s="503"/>
      <c r="AD84" s="503"/>
      <c r="AE84" s="503"/>
      <c r="AF84" s="503"/>
      <c r="AG84" s="503"/>
      <c r="AH84" s="503"/>
    </row>
    <row r="85" spans="1:34" s="297" customFormat="1" ht="14.25">
      <c r="A85" s="445">
        <v>47</v>
      </c>
      <c r="B85" s="446">
        <v>43727</v>
      </c>
      <c r="C85" s="446"/>
      <c r="D85" s="511" t="s">
        <v>136</v>
      </c>
      <c r="E85" s="447" t="s">
        <v>260</v>
      </c>
      <c r="F85" s="447">
        <v>276</v>
      </c>
      <c r="G85" s="448">
        <v>267</v>
      </c>
      <c r="H85" s="448">
        <v>285</v>
      </c>
      <c r="I85" s="447" t="s">
        <v>3664</v>
      </c>
      <c r="J85" s="336" t="s">
        <v>3593</v>
      </c>
      <c r="K85" s="449">
        <f t="shared" si="71"/>
        <v>9</v>
      </c>
      <c r="L85" s="336">
        <f t="shared" ref="L85" si="73">K85/F85</f>
        <v>3.2608695652173912E-2</v>
      </c>
      <c r="M85" s="335"/>
      <c r="N85" s="335"/>
      <c r="O85" s="435" t="s">
        <v>262</v>
      </c>
      <c r="P85" s="510">
        <v>43728</v>
      </c>
      <c r="Q85" s="312"/>
      <c r="R85" s="439" t="s">
        <v>1962</v>
      </c>
      <c r="S85" s="320"/>
      <c r="T85" s="320"/>
      <c r="U85" s="320"/>
      <c r="V85" s="320"/>
      <c r="W85" s="320"/>
      <c r="X85" s="320"/>
      <c r="Y85" s="320"/>
      <c r="Z85" s="503"/>
      <c r="AA85" s="503"/>
      <c r="AB85" s="503"/>
      <c r="AC85" s="503"/>
      <c r="AD85" s="503"/>
      <c r="AE85" s="503"/>
      <c r="AF85" s="503"/>
      <c r="AG85" s="503"/>
      <c r="AH85" s="503"/>
    </row>
    <row r="86" spans="1:34" s="297" customFormat="1" ht="14.25">
      <c r="A86" s="445">
        <v>48</v>
      </c>
      <c r="B86" s="446">
        <v>43727</v>
      </c>
      <c r="C86" s="446"/>
      <c r="D86" s="511" t="s">
        <v>3472</v>
      </c>
      <c r="E86" s="447" t="s">
        <v>260</v>
      </c>
      <c r="F86" s="447">
        <v>26920</v>
      </c>
      <c r="G86" s="448">
        <v>26580</v>
      </c>
      <c r="H86" s="448">
        <v>27310</v>
      </c>
      <c r="I86" s="447">
        <v>27600</v>
      </c>
      <c r="J86" s="336" t="s">
        <v>3691</v>
      </c>
      <c r="K86" s="449">
        <f t="shared" ref="K86" si="74">H86-F86</f>
        <v>390</v>
      </c>
      <c r="L86" s="336"/>
      <c r="M86" s="335">
        <f t="shared" ref="M86" si="75">N86*K86</f>
        <v>7800</v>
      </c>
      <c r="N86" s="335">
        <v>20</v>
      </c>
      <c r="O86" s="435" t="s">
        <v>262</v>
      </c>
      <c r="P86" s="510">
        <v>43728</v>
      </c>
      <c r="Q86" s="312"/>
      <c r="R86" s="439" t="s">
        <v>1963</v>
      </c>
      <c r="S86" s="320"/>
      <c r="T86" s="320"/>
      <c r="U86" s="320"/>
      <c r="V86" s="320"/>
      <c r="W86" s="320"/>
      <c r="X86" s="320"/>
      <c r="Y86" s="320"/>
      <c r="Z86" s="503"/>
      <c r="AA86" s="503"/>
      <c r="AB86" s="503"/>
      <c r="AC86" s="503"/>
      <c r="AD86" s="503"/>
      <c r="AE86" s="503"/>
      <c r="AF86" s="503"/>
      <c r="AG86" s="503"/>
      <c r="AH86" s="503"/>
    </row>
    <row r="87" spans="1:34" s="297" customFormat="1" ht="14.25">
      <c r="A87" s="445">
        <v>49</v>
      </c>
      <c r="B87" s="446">
        <v>43727</v>
      </c>
      <c r="C87" s="446"/>
      <c r="D87" s="511" t="s">
        <v>3665</v>
      </c>
      <c r="E87" s="447" t="s">
        <v>260</v>
      </c>
      <c r="F87" s="447">
        <v>1463.5</v>
      </c>
      <c r="G87" s="448">
        <v>1432</v>
      </c>
      <c r="H87" s="448">
        <v>1482.5</v>
      </c>
      <c r="I87" s="447" t="s">
        <v>3559</v>
      </c>
      <c r="J87" s="336" t="s">
        <v>3692</v>
      </c>
      <c r="K87" s="449">
        <f t="shared" ref="K87:K88" si="76">H87-F87</f>
        <v>19</v>
      </c>
      <c r="L87" s="336"/>
      <c r="M87" s="335">
        <f t="shared" ref="M87" si="77">N87*K87</f>
        <v>7600</v>
      </c>
      <c r="N87" s="335">
        <v>400</v>
      </c>
      <c r="O87" s="435" t="s">
        <v>262</v>
      </c>
      <c r="P87" s="510">
        <v>43728</v>
      </c>
      <c r="Q87" s="312"/>
      <c r="R87" s="439" t="s">
        <v>2961</v>
      </c>
      <c r="S87" s="320"/>
      <c r="T87" s="320"/>
      <c r="U87" s="320"/>
      <c r="V87" s="320"/>
      <c r="W87" s="320"/>
      <c r="X87" s="320"/>
      <c r="Y87" s="320"/>
      <c r="Z87" s="503"/>
      <c r="AA87" s="503"/>
      <c r="AB87" s="503"/>
      <c r="AC87" s="503"/>
      <c r="AD87" s="503"/>
      <c r="AE87" s="503"/>
      <c r="AF87" s="503"/>
      <c r="AG87" s="503"/>
      <c r="AH87" s="503"/>
    </row>
    <row r="88" spans="1:34" s="297" customFormat="1" ht="14.25">
      <c r="A88" s="445">
        <v>50</v>
      </c>
      <c r="B88" s="446">
        <v>43727</v>
      </c>
      <c r="C88" s="446"/>
      <c r="D88" s="511" t="s">
        <v>41</v>
      </c>
      <c r="E88" s="447" t="s">
        <v>260</v>
      </c>
      <c r="F88" s="447">
        <v>641.5</v>
      </c>
      <c r="G88" s="448">
        <v>624</v>
      </c>
      <c r="H88" s="448">
        <v>662</v>
      </c>
      <c r="I88" s="447" t="s">
        <v>3667</v>
      </c>
      <c r="J88" s="336" t="s">
        <v>3701</v>
      </c>
      <c r="K88" s="449">
        <f t="shared" si="76"/>
        <v>20.5</v>
      </c>
      <c r="L88" s="336">
        <f t="shared" ref="L88" si="78">K88/F88</f>
        <v>3.1956352299298517E-2</v>
      </c>
      <c r="M88" s="335"/>
      <c r="N88" s="335"/>
      <c r="O88" s="435" t="s">
        <v>262</v>
      </c>
      <c r="P88" s="510">
        <v>43728</v>
      </c>
      <c r="Q88" s="312"/>
      <c r="R88" s="439" t="s">
        <v>1963</v>
      </c>
      <c r="S88" s="320"/>
      <c r="T88" s="320"/>
      <c r="U88" s="320"/>
      <c r="V88" s="320"/>
      <c r="W88" s="320"/>
      <c r="X88" s="320"/>
      <c r="Y88" s="320"/>
      <c r="Z88" s="503"/>
      <c r="AA88" s="503"/>
      <c r="AB88" s="503"/>
      <c r="AC88" s="503"/>
      <c r="AD88" s="503"/>
      <c r="AE88" s="503"/>
      <c r="AF88" s="503"/>
      <c r="AG88" s="503"/>
      <c r="AH88" s="503"/>
    </row>
    <row r="89" spans="1:34" s="297" customFormat="1" ht="14.25">
      <c r="A89" s="445">
        <v>51</v>
      </c>
      <c r="B89" s="446">
        <v>43728</v>
      </c>
      <c r="C89" s="446"/>
      <c r="D89" s="511" t="s">
        <v>3689</v>
      </c>
      <c r="E89" s="447" t="s">
        <v>260</v>
      </c>
      <c r="F89" s="447">
        <v>6065</v>
      </c>
      <c r="G89" s="448">
        <v>5920</v>
      </c>
      <c r="H89" s="448">
        <v>6165</v>
      </c>
      <c r="I89" s="447">
        <v>6350</v>
      </c>
      <c r="J89" s="336" t="s">
        <v>3690</v>
      </c>
      <c r="K89" s="449">
        <f t="shared" ref="K89:K90" si="79">H89-F89</f>
        <v>100</v>
      </c>
      <c r="L89" s="336"/>
      <c r="M89" s="335">
        <f t="shared" ref="M89" si="80">N89*K89</f>
        <v>7500</v>
      </c>
      <c r="N89" s="335">
        <v>75</v>
      </c>
      <c r="O89" s="435" t="s">
        <v>262</v>
      </c>
      <c r="P89" s="453">
        <v>43728</v>
      </c>
      <c r="Q89" s="312"/>
      <c r="R89" s="439" t="s">
        <v>1962</v>
      </c>
      <c r="S89" s="320"/>
      <c r="T89" s="320"/>
      <c r="U89" s="320"/>
      <c r="V89" s="320"/>
      <c r="W89" s="320"/>
      <c r="X89" s="320"/>
      <c r="Y89" s="320"/>
      <c r="Z89" s="503"/>
      <c r="AA89" s="503"/>
      <c r="AB89" s="503"/>
      <c r="AC89" s="503"/>
      <c r="AD89" s="503"/>
      <c r="AE89" s="503"/>
      <c r="AF89" s="503"/>
      <c r="AG89" s="503"/>
      <c r="AH89" s="503"/>
    </row>
    <row r="90" spans="1:34" s="297" customFormat="1" ht="14.25">
      <c r="A90" s="445">
        <v>52</v>
      </c>
      <c r="B90" s="446">
        <v>43728</v>
      </c>
      <c r="C90" s="446"/>
      <c r="D90" s="511" t="s">
        <v>46</v>
      </c>
      <c r="E90" s="447" t="s">
        <v>260</v>
      </c>
      <c r="F90" s="447">
        <v>399</v>
      </c>
      <c r="G90" s="448">
        <v>388</v>
      </c>
      <c r="H90" s="448">
        <v>411</v>
      </c>
      <c r="I90" s="447">
        <v>420</v>
      </c>
      <c r="J90" s="336" t="s">
        <v>3695</v>
      </c>
      <c r="K90" s="449">
        <f t="shared" si="79"/>
        <v>12</v>
      </c>
      <c r="L90" s="336">
        <f t="shared" ref="L90" si="81">K90/F90</f>
        <v>3.007518796992481E-2</v>
      </c>
      <c r="M90" s="335"/>
      <c r="N90" s="335"/>
      <c r="O90" s="435" t="s">
        <v>262</v>
      </c>
      <c r="P90" s="453">
        <v>43728</v>
      </c>
      <c r="Q90" s="312"/>
      <c r="R90" s="439" t="s">
        <v>1962</v>
      </c>
      <c r="S90" s="320"/>
      <c r="T90" s="320"/>
      <c r="U90" s="320"/>
      <c r="V90" s="320"/>
      <c r="W90" s="320"/>
      <c r="X90" s="320"/>
      <c r="Y90" s="320"/>
      <c r="Z90" s="503"/>
      <c r="AA90" s="503"/>
      <c r="AB90" s="503"/>
      <c r="AC90" s="503"/>
      <c r="AD90" s="503"/>
      <c r="AE90" s="503"/>
      <c r="AF90" s="503"/>
      <c r="AG90" s="503"/>
      <c r="AH90" s="503"/>
    </row>
    <row r="91" spans="1:34" s="297" customFormat="1" ht="14.25">
      <c r="A91" s="445">
        <v>53</v>
      </c>
      <c r="B91" s="446">
        <v>43728</v>
      </c>
      <c r="C91" s="446"/>
      <c r="D91" s="511" t="s">
        <v>3696</v>
      </c>
      <c r="E91" s="447" t="s">
        <v>260</v>
      </c>
      <c r="F91" s="447">
        <v>1241</v>
      </c>
      <c r="G91" s="448">
        <v>1224</v>
      </c>
      <c r="H91" s="448">
        <v>1251</v>
      </c>
      <c r="I91" s="447">
        <v>1275</v>
      </c>
      <c r="J91" s="336" t="s">
        <v>3697</v>
      </c>
      <c r="K91" s="449">
        <f t="shared" ref="K91:K92" si="82">H91-F91</f>
        <v>10</v>
      </c>
      <c r="L91" s="336"/>
      <c r="M91" s="335">
        <f t="shared" ref="M91" si="83">N91*K91</f>
        <v>7000</v>
      </c>
      <c r="N91" s="335">
        <v>700</v>
      </c>
      <c r="O91" s="435" t="s">
        <v>262</v>
      </c>
      <c r="P91" s="453">
        <v>43728</v>
      </c>
      <c r="Q91" s="312"/>
      <c r="R91" s="439" t="s">
        <v>2961</v>
      </c>
      <c r="S91" s="320"/>
      <c r="T91" s="320"/>
      <c r="U91" s="320"/>
      <c r="V91" s="320"/>
      <c r="W91" s="320"/>
      <c r="X91" s="320"/>
      <c r="Y91" s="320"/>
      <c r="Z91" s="503"/>
      <c r="AA91" s="503"/>
      <c r="AB91" s="503"/>
      <c r="AC91" s="503"/>
      <c r="AD91" s="503"/>
      <c r="AE91" s="503"/>
      <c r="AF91" s="503"/>
      <c r="AG91" s="503"/>
      <c r="AH91" s="503"/>
    </row>
    <row r="92" spans="1:34" s="297" customFormat="1" ht="14.25">
      <c r="A92" s="445">
        <v>54</v>
      </c>
      <c r="B92" s="446">
        <v>43728</v>
      </c>
      <c r="C92" s="446"/>
      <c r="D92" s="511" t="s">
        <v>1347</v>
      </c>
      <c r="E92" s="447" t="s">
        <v>260</v>
      </c>
      <c r="F92" s="447">
        <v>564</v>
      </c>
      <c r="G92" s="448">
        <v>548</v>
      </c>
      <c r="H92" s="448">
        <v>572</v>
      </c>
      <c r="I92" s="447">
        <v>590</v>
      </c>
      <c r="J92" s="336" t="s">
        <v>3698</v>
      </c>
      <c r="K92" s="449">
        <f t="shared" si="82"/>
        <v>8</v>
      </c>
      <c r="L92" s="336">
        <f t="shared" ref="L92" si="84">K92/F92</f>
        <v>1.4184397163120567E-2</v>
      </c>
      <c r="M92" s="335"/>
      <c r="N92" s="335"/>
      <c r="O92" s="435" t="s">
        <v>262</v>
      </c>
      <c r="P92" s="453">
        <v>43728</v>
      </c>
      <c r="Q92" s="312"/>
      <c r="R92" s="439" t="s">
        <v>1962</v>
      </c>
      <c r="S92" s="320"/>
      <c r="T92" s="320"/>
      <c r="U92" s="320"/>
      <c r="V92" s="320"/>
      <c r="W92" s="320"/>
      <c r="X92" s="320"/>
      <c r="Y92" s="320"/>
      <c r="Z92" s="503"/>
      <c r="AA92" s="503"/>
      <c r="AB92" s="503"/>
      <c r="AC92" s="503"/>
      <c r="AD92" s="503"/>
      <c r="AE92" s="503"/>
      <c r="AF92" s="503"/>
      <c r="AG92" s="503"/>
      <c r="AH92" s="503"/>
    </row>
    <row r="93" spans="1:34" s="297" customFormat="1" ht="14.25">
      <c r="A93" s="445">
        <v>55</v>
      </c>
      <c r="B93" s="446">
        <v>43728</v>
      </c>
      <c r="C93" s="446"/>
      <c r="D93" s="511" t="s">
        <v>3699</v>
      </c>
      <c r="E93" s="447" t="s">
        <v>260</v>
      </c>
      <c r="F93" s="447">
        <v>344</v>
      </c>
      <c r="G93" s="448">
        <v>336</v>
      </c>
      <c r="H93" s="448">
        <v>350.5</v>
      </c>
      <c r="I93" s="447">
        <v>360</v>
      </c>
      <c r="J93" s="336" t="s">
        <v>3700</v>
      </c>
      <c r="K93" s="449">
        <f t="shared" ref="K93:K95" si="85">H93-F93</f>
        <v>6.5</v>
      </c>
      <c r="L93" s="336"/>
      <c r="M93" s="335">
        <f t="shared" ref="M93" si="86">N93*K93</f>
        <v>12031.5</v>
      </c>
      <c r="N93" s="335">
        <v>1851</v>
      </c>
      <c r="O93" s="435" t="s">
        <v>262</v>
      </c>
      <c r="P93" s="453">
        <v>43728</v>
      </c>
      <c r="Q93" s="312"/>
      <c r="R93" s="439" t="s">
        <v>2961</v>
      </c>
      <c r="S93" s="320"/>
      <c r="T93" s="320"/>
      <c r="U93" s="320"/>
      <c r="V93" s="320"/>
      <c r="W93" s="320"/>
      <c r="X93" s="320"/>
      <c r="Y93" s="320"/>
      <c r="Z93" s="503"/>
      <c r="AA93" s="503"/>
      <c r="AB93" s="503"/>
      <c r="AC93" s="503"/>
      <c r="AD93" s="503"/>
      <c r="AE93" s="503"/>
      <c r="AF93" s="503"/>
      <c r="AG93" s="503"/>
      <c r="AH93" s="503"/>
    </row>
    <row r="94" spans="1:34" s="297" customFormat="1" ht="14.25">
      <c r="A94" s="455">
        <v>56</v>
      </c>
      <c r="B94" s="456">
        <v>43728</v>
      </c>
      <c r="C94" s="456"/>
      <c r="D94" s="512" t="s">
        <v>120</v>
      </c>
      <c r="E94" s="457" t="s">
        <v>260</v>
      </c>
      <c r="F94" s="457">
        <v>123</v>
      </c>
      <c r="G94" s="458">
        <v>119</v>
      </c>
      <c r="H94" s="458">
        <v>120</v>
      </c>
      <c r="I94" s="457">
        <v>130</v>
      </c>
      <c r="J94" s="513" t="s">
        <v>3702</v>
      </c>
      <c r="K94" s="386">
        <f t="shared" si="85"/>
        <v>-3</v>
      </c>
      <c r="L94" s="513">
        <f t="shared" ref="L94:L95" si="87">K94/F94</f>
        <v>-2.4390243902439025E-2</v>
      </c>
      <c r="M94" s="514"/>
      <c r="N94" s="514"/>
      <c r="O94" s="515" t="s">
        <v>1784</v>
      </c>
      <c r="P94" s="516">
        <v>43728</v>
      </c>
      <c r="Q94" s="323"/>
      <c r="R94" s="327" t="s">
        <v>1962</v>
      </c>
      <c r="S94" s="320"/>
      <c r="T94" s="320"/>
      <c r="U94" s="320"/>
      <c r="V94" s="320"/>
      <c r="W94" s="320"/>
      <c r="X94" s="320"/>
      <c r="Y94" s="320"/>
      <c r="Z94" s="503"/>
      <c r="AA94" s="503"/>
      <c r="AB94" s="503"/>
      <c r="AC94" s="503"/>
      <c r="AD94" s="503"/>
      <c r="AE94" s="503"/>
      <c r="AF94" s="503"/>
      <c r="AG94" s="503"/>
      <c r="AH94" s="503"/>
    </row>
    <row r="95" spans="1:34" s="297" customFormat="1" ht="14.25">
      <c r="A95" s="445">
        <v>57</v>
      </c>
      <c r="B95" s="446">
        <v>43728</v>
      </c>
      <c r="C95" s="446"/>
      <c r="D95" s="511" t="s">
        <v>111</v>
      </c>
      <c r="E95" s="447" t="s">
        <v>260</v>
      </c>
      <c r="F95" s="447">
        <v>545</v>
      </c>
      <c r="G95" s="448">
        <v>528</v>
      </c>
      <c r="H95" s="448">
        <v>556</v>
      </c>
      <c r="I95" s="447">
        <v>580</v>
      </c>
      <c r="J95" s="336" t="s">
        <v>3374</v>
      </c>
      <c r="K95" s="449">
        <f t="shared" si="85"/>
        <v>11</v>
      </c>
      <c r="L95" s="336">
        <f t="shared" si="87"/>
        <v>2.0183486238532111E-2</v>
      </c>
      <c r="M95" s="335"/>
      <c r="N95" s="335"/>
      <c r="O95" s="435" t="s">
        <v>262</v>
      </c>
      <c r="P95" s="453">
        <v>43728</v>
      </c>
      <c r="Q95" s="312"/>
      <c r="R95" s="439" t="s">
        <v>1962</v>
      </c>
      <c r="S95" s="320"/>
      <c r="T95" s="320"/>
      <c r="U95" s="320"/>
      <c r="V95" s="320"/>
      <c r="W95" s="320"/>
      <c r="X95" s="320"/>
      <c r="Y95" s="320"/>
      <c r="Z95" s="503"/>
      <c r="AA95" s="503"/>
      <c r="AB95" s="503"/>
      <c r="AC95" s="503"/>
      <c r="AD95" s="503"/>
      <c r="AE95" s="503"/>
      <c r="AF95" s="503"/>
      <c r="AG95" s="503"/>
      <c r="AH95" s="503"/>
    </row>
    <row r="96" spans="1:34" s="297" customFormat="1" ht="14.25">
      <c r="A96" s="445">
        <v>56</v>
      </c>
      <c r="B96" s="446">
        <v>43728</v>
      </c>
      <c r="C96" s="446"/>
      <c r="D96" s="511" t="s">
        <v>3699</v>
      </c>
      <c r="E96" s="447" t="s">
        <v>260</v>
      </c>
      <c r="F96" s="447">
        <v>345</v>
      </c>
      <c r="G96" s="448">
        <v>337</v>
      </c>
      <c r="H96" s="448">
        <v>351</v>
      </c>
      <c r="I96" s="447">
        <v>360</v>
      </c>
      <c r="J96" s="336" t="s">
        <v>3703</v>
      </c>
      <c r="K96" s="449">
        <f t="shared" ref="K96:K97" si="88">H96-F96</f>
        <v>6</v>
      </c>
      <c r="L96" s="336"/>
      <c r="M96" s="335">
        <f t="shared" ref="M96:M97" si="89">N96*K96</f>
        <v>11106</v>
      </c>
      <c r="N96" s="335">
        <v>1851</v>
      </c>
      <c r="O96" s="435" t="s">
        <v>262</v>
      </c>
      <c r="P96" s="453">
        <v>43728</v>
      </c>
      <c r="Q96" s="312"/>
      <c r="R96" s="439" t="s">
        <v>2961</v>
      </c>
      <c r="S96" s="320"/>
      <c r="T96" s="320"/>
      <c r="U96" s="320"/>
      <c r="V96" s="320"/>
      <c r="W96" s="320"/>
      <c r="X96" s="320"/>
      <c r="Y96" s="320"/>
      <c r="Z96" s="503"/>
      <c r="AA96" s="503"/>
      <c r="AB96" s="503"/>
      <c r="AC96" s="503"/>
      <c r="AD96" s="503"/>
      <c r="AE96" s="503"/>
      <c r="AF96" s="503"/>
      <c r="AG96" s="503"/>
      <c r="AH96" s="503"/>
    </row>
    <row r="97" spans="1:34" s="297" customFormat="1" ht="14.25">
      <c r="A97" s="455">
        <v>59</v>
      </c>
      <c r="B97" s="456">
        <v>43728</v>
      </c>
      <c r="C97" s="456"/>
      <c r="D97" s="512" t="s">
        <v>3704</v>
      </c>
      <c r="E97" s="457" t="s">
        <v>260</v>
      </c>
      <c r="F97" s="457">
        <v>386.5</v>
      </c>
      <c r="G97" s="458">
        <v>380</v>
      </c>
      <c r="H97" s="458">
        <v>382</v>
      </c>
      <c r="I97" s="457">
        <v>400</v>
      </c>
      <c r="J97" s="513" t="s">
        <v>3705</v>
      </c>
      <c r="K97" s="386">
        <f t="shared" si="88"/>
        <v>-4.5</v>
      </c>
      <c r="L97" s="513"/>
      <c r="M97" s="514">
        <f t="shared" si="89"/>
        <v>-11700</v>
      </c>
      <c r="N97" s="514">
        <v>2600</v>
      </c>
      <c r="O97" s="515" t="s">
        <v>1784</v>
      </c>
      <c r="P97" s="516">
        <v>43728</v>
      </c>
      <c r="Q97" s="323"/>
      <c r="R97" s="327" t="s">
        <v>2961</v>
      </c>
      <c r="S97" s="320"/>
      <c r="T97" s="320"/>
      <c r="U97" s="320"/>
      <c r="V97" s="320"/>
      <c r="W97" s="320"/>
      <c r="X97" s="320"/>
      <c r="Y97" s="320"/>
      <c r="Z97" s="503"/>
      <c r="AA97" s="503"/>
      <c r="AB97" s="503"/>
      <c r="AC97" s="503"/>
      <c r="AD97" s="503"/>
      <c r="AE97" s="503"/>
      <c r="AF97" s="503"/>
      <c r="AG97" s="503"/>
      <c r="AH97" s="503"/>
    </row>
    <row r="98" spans="1:34" s="297" customFormat="1" ht="14.25">
      <c r="A98" s="445">
        <v>60</v>
      </c>
      <c r="B98" s="446">
        <v>43728</v>
      </c>
      <c r="C98" s="446"/>
      <c r="D98" s="511" t="s">
        <v>3623</v>
      </c>
      <c r="E98" s="447" t="s">
        <v>260</v>
      </c>
      <c r="F98" s="447">
        <v>407</v>
      </c>
      <c r="G98" s="448">
        <v>397</v>
      </c>
      <c r="H98" s="448">
        <v>414</v>
      </c>
      <c r="I98" s="447">
        <v>425</v>
      </c>
      <c r="J98" s="336" t="s">
        <v>3521</v>
      </c>
      <c r="K98" s="449">
        <f t="shared" ref="K98:K99" si="90">H98-F98</f>
        <v>7</v>
      </c>
      <c r="L98" s="336"/>
      <c r="M98" s="335">
        <f t="shared" ref="M98" si="91">N98*K98</f>
        <v>8400</v>
      </c>
      <c r="N98" s="335">
        <v>1200</v>
      </c>
      <c r="O98" s="435" t="s">
        <v>262</v>
      </c>
      <c r="P98" s="510">
        <v>43731</v>
      </c>
      <c r="Q98" s="312"/>
      <c r="R98" s="439" t="s">
        <v>2961</v>
      </c>
      <c r="S98" s="320"/>
      <c r="T98" s="320"/>
      <c r="U98" s="320"/>
      <c r="V98" s="320"/>
      <c r="W98" s="320"/>
      <c r="X98" s="320"/>
      <c r="Y98" s="320"/>
      <c r="Z98" s="503"/>
      <c r="AA98" s="503"/>
      <c r="AB98" s="503"/>
      <c r="AC98" s="503"/>
      <c r="AD98" s="503"/>
      <c r="AE98" s="503"/>
      <c r="AF98" s="503"/>
      <c r="AG98" s="503"/>
      <c r="AH98" s="503"/>
    </row>
    <row r="99" spans="1:34" s="297" customFormat="1" ht="14.25">
      <c r="A99" s="455">
        <v>61</v>
      </c>
      <c r="B99" s="456">
        <v>43728</v>
      </c>
      <c r="C99" s="456"/>
      <c r="D99" s="512" t="s">
        <v>510</v>
      </c>
      <c r="E99" s="457" t="s">
        <v>260</v>
      </c>
      <c r="F99" s="457">
        <v>797.5</v>
      </c>
      <c r="G99" s="458">
        <v>777</v>
      </c>
      <c r="H99" s="458">
        <v>772.5</v>
      </c>
      <c r="I99" s="457">
        <v>850</v>
      </c>
      <c r="J99" s="513" t="s">
        <v>3773</v>
      </c>
      <c r="K99" s="386">
        <f t="shared" si="90"/>
        <v>-25</v>
      </c>
      <c r="L99" s="513">
        <f t="shared" ref="L99" si="92">K99/F99</f>
        <v>-3.1347962382445138E-2</v>
      </c>
      <c r="M99" s="514"/>
      <c r="N99" s="514"/>
      <c r="O99" s="515" t="s">
        <v>1784</v>
      </c>
      <c r="P99" s="542">
        <v>43735</v>
      </c>
      <c r="Q99" s="323"/>
      <c r="R99" s="327" t="s">
        <v>1962</v>
      </c>
      <c r="S99" s="320"/>
      <c r="T99" s="320"/>
      <c r="U99" s="320"/>
      <c r="V99" s="320"/>
      <c r="W99" s="320"/>
      <c r="X99" s="320"/>
      <c r="Y99" s="320"/>
      <c r="Z99" s="503"/>
      <c r="AA99" s="503"/>
      <c r="AB99" s="503"/>
      <c r="AC99" s="503"/>
      <c r="AD99" s="503"/>
      <c r="AE99" s="503"/>
      <c r="AF99" s="503"/>
      <c r="AG99" s="503"/>
      <c r="AH99" s="503"/>
    </row>
    <row r="100" spans="1:34" s="297" customFormat="1" ht="14.25">
      <c r="A100" s="445">
        <v>62</v>
      </c>
      <c r="B100" s="446">
        <v>43728</v>
      </c>
      <c r="C100" s="446"/>
      <c r="D100" s="511" t="s">
        <v>210</v>
      </c>
      <c r="E100" s="447" t="s">
        <v>260</v>
      </c>
      <c r="F100" s="447">
        <v>1098</v>
      </c>
      <c r="G100" s="448">
        <v>1069</v>
      </c>
      <c r="H100" s="448">
        <v>1127.5</v>
      </c>
      <c r="I100" s="447" t="s">
        <v>3706</v>
      </c>
      <c r="J100" s="336" t="s">
        <v>3729</v>
      </c>
      <c r="K100" s="449">
        <f t="shared" ref="K100" si="93">H100-F100</f>
        <v>29.5</v>
      </c>
      <c r="L100" s="336">
        <f t="shared" ref="L100" si="94">K100/F100</f>
        <v>2.6867030965391621E-2</v>
      </c>
      <c r="M100" s="335"/>
      <c r="N100" s="335"/>
      <c r="O100" s="435" t="s">
        <v>262</v>
      </c>
      <c r="P100" s="510">
        <v>43731</v>
      </c>
      <c r="Q100" s="312"/>
      <c r="R100" s="439" t="s">
        <v>1962</v>
      </c>
      <c r="S100" s="320"/>
      <c r="T100" s="320"/>
      <c r="U100" s="320"/>
      <c r="V100" s="320"/>
      <c r="W100" s="320"/>
      <c r="X100" s="320"/>
      <c r="Y100" s="320"/>
      <c r="Z100" s="503"/>
      <c r="AA100" s="503"/>
      <c r="AB100" s="503"/>
      <c r="AC100" s="503"/>
      <c r="AD100" s="503"/>
      <c r="AE100" s="503"/>
      <c r="AF100" s="503"/>
      <c r="AG100" s="503"/>
      <c r="AH100" s="503"/>
    </row>
    <row r="101" spans="1:34" s="297" customFormat="1" ht="14.25">
      <c r="A101" s="445">
        <v>63</v>
      </c>
      <c r="B101" s="446">
        <v>43731</v>
      </c>
      <c r="C101" s="446"/>
      <c r="D101" s="511" t="s">
        <v>3715</v>
      </c>
      <c r="E101" s="447" t="s">
        <v>260</v>
      </c>
      <c r="F101" s="447">
        <v>1474</v>
      </c>
      <c r="G101" s="448">
        <v>1452</v>
      </c>
      <c r="H101" s="448">
        <v>1490</v>
      </c>
      <c r="I101" s="447">
        <v>1520</v>
      </c>
      <c r="J101" s="336" t="s">
        <v>3728</v>
      </c>
      <c r="K101" s="449">
        <f t="shared" ref="K101:K102" si="95">H101-F101</f>
        <v>16</v>
      </c>
      <c r="L101" s="336"/>
      <c r="M101" s="335">
        <f t="shared" ref="M101" si="96">N101*K101</f>
        <v>8000</v>
      </c>
      <c r="N101" s="335">
        <v>500</v>
      </c>
      <c r="O101" s="435" t="s">
        <v>262</v>
      </c>
      <c r="P101" s="453">
        <v>43731</v>
      </c>
      <c r="Q101" s="312"/>
      <c r="R101" s="439" t="s">
        <v>2961</v>
      </c>
      <c r="S101" s="320"/>
      <c r="T101" s="320"/>
      <c r="U101" s="320"/>
      <c r="V101" s="320"/>
      <c r="W101" s="320"/>
      <c r="X101" s="320"/>
      <c r="Y101" s="320"/>
      <c r="Z101" s="503"/>
      <c r="AA101" s="503"/>
      <c r="AB101" s="503"/>
      <c r="AC101" s="503"/>
      <c r="AD101" s="503"/>
      <c r="AE101" s="503"/>
      <c r="AF101" s="503"/>
      <c r="AG101" s="503"/>
      <c r="AH101" s="503"/>
    </row>
    <row r="102" spans="1:34" s="297" customFormat="1" ht="14.25">
      <c r="A102" s="445">
        <v>64</v>
      </c>
      <c r="B102" s="446">
        <v>43731</v>
      </c>
      <c r="C102" s="446"/>
      <c r="D102" s="511" t="s">
        <v>127</v>
      </c>
      <c r="E102" s="447" t="s">
        <v>260</v>
      </c>
      <c r="F102" s="447">
        <v>190</v>
      </c>
      <c r="G102" s="448">
        <v>183.7</v>
      </c>
      <c r="H102" s="448">
        <v>194.5</v>
      </c>
      <c r="I102" s="447" t="s">
        <v>3717</v>
      </c>
      <c r="J102" s="336" t="s">
        <v>3548</v>
      </c>
      <c r="K102" s="449">
        <f t="shared" si="95"/>
        <v>4.5</v>
      </c>
      <c r="L102" s="336">
        <f t="shared" ref="L102" si="97">K102/F102</f>
        <v>2.368421052631579E-2</v>
      </c>
      <c r="M102" s="335"/>
      <c r="N102" s="335"/>
      <c r="O102" s="435" t="s">
        <v>262</v>
      </c>
      <c r="P102" s="510">
        <v>43733</v>
      </c>
      <c r="Q102" s="312"/>
      <c r="R102" s="439" t="s">
        <v>1963</v>
      </c>
      <c r="S102" s="320"/>
      <c r="T102" s="320"/>
      <c r="U102" s="320"/>
      <c r="V102" s="320"/>
      <c r="W102" s="320"/>
      <c r="X102" s="320"/>
      <c r="Y102" s="320"/>
      <c r="Z102" s="503"/>
      <c r="AA102" s="503"/>
      <c r="AB102" s="503"/>
      <c r="AC102" s="503"/>
      <c r="AD102" s="503"/>
      <c r="AE102" s="503"/>
      <c r="AF102" s="503"/>
      <c r="AG102" s="503"/>
      <c r="AH102" s="503"/>
    </row>
    <row r="103" spans="1:34" s="297" customFormat="1" ht="14.25">
      <c r="A103" s="445">
        <v>65</v>
      </c>
      <c r="B103" s="446">
        <v>43731</v>
      </c>
      <c r="C103" s="446"/>
      <c r="D103" s="511" t="s">
        <v>3718</v>
      </c>
      <c r="E103" s="447" t="s">
        <v>260</v>
      </c>
      <c r="F103" s="447">
        <v>417</v>
      </c>
      <c r="G103" s="448">
        <v>400</v>
      </c>
      <c r="H103" s="448">
        <v>426</v>
      </c>
      <c r="I103" s="447" t="s">
        <v>3719</v>
      </c>
      <c r="J103" s="336" t="s">
        <v>3593</v>
      </c>
      <c r="K103" s="449">
        <f t="shared" ref="K103" si="98">H103-F103</f>
        <v>9</v>
      </c>
      <c r="L103" s="336"/>
      <c r="M103" s="335">
        <f t="shared" ref="M103" si="99">N103*K103</f>
        <v>9900</v>
      </c>
      <c r="N103" s="335">
        <v>1100</v>
      </c>
      <c r="O103" s="435" t="s">
        <v>262</v>
      </c>
      <c r="P103" s="453">
        <v>43731</v>
      </c>
      <c r="Q103" s="312"/>
      <c r="R103" s="439" t="s">
        <v>2961</v>
      </c>
      <c r="S103" s="320"/>
      <c r="T103" s="320"/>
      <c r="U103" s="320"/>
      <c r="V103" s="320"/>
      <c r="W103" s="320"/>
      <c r="X103" s="320"/>
      <c r="Y103" s="320"/>
      <c r="Z103" s="503"/>
      <c r="AA103" s="503"/>
      <c r="AB103" s="503"/>
      <c r="AC103" s="503"/>
      <c r="AD103" s="503"/>
      <c r="AE103" s="503"/>
      <c r="AF103" s="503"/>
      <c r="AG103" s="503"/>
      <c r="AH103" s="503"/>
    </row>
    <row r="104" spans="1:34" s="297" customFormat="1" ht="14.25">
      <c r="A104" s="445">
        <v>66</v>
      </c>
      <c r="B104" s="446">
        <v>43731</v>
      </c>
      <c r="C104" s="446"/>
      <c r="D104" s="511" t="s">
        <v>79</v>
      </c>
      <c r="E104" s="447" t="s">
        <v>1929</v>
      </c>
      <c r="F104" s="447">
        <v>202.5</v>
      </c>
      <c r="G104" s="448">
        <v>209.3</v>
      </c>
      <c r="H104" s="448">
        <v>198.5</v>
      </c>
      <c r="I104" s="447" t="s">
        <v>3722</v>
      </c>
      <c r="J104" s="336" t="s">
        <v>3669</v>
      </c>
      <c r="K104" s="449">
        <f>F104-H104</f>
        <v>4</v>
      </c>
      <c r="L104" s="336">
        <f t="shared" ref="L104" si="100">K104/F104</f>
        <v>1.9753086419753086E-2</v>
      </c>
      <c r="M104" s="335"/>
      <c r="N104" s="335"/>
      <c r="O104" s="435" t="s">
        <v>262</v>
      </c>
      <c r="P104" s="453">
        <v>43731</v>
      </c>
      <c r="Q104" s="312"/>
      <c r="R104" s="439" t="s">
        <v>1963</v>
      </c>
      <c r="S104" s="320"/>
      <c r="T104" s="320"/>
      <c r="U104" s="320"/>
      <c r="V104" s="320"/>
      <c r="W104" s="320"/>
      <c r="X104" s="320"/>
      <c r="Y104" s="320"/>
      <c r="Z104" s="503"/>
      <c r="AA104" s="503"/>
      <c r="AB104" s="503"/>
      <c r="AC104" s="503"/>
      <c r="AD104" s="503"/>
      <c r="AE104" s="503"/>
      <c r="AF104" s="503"/>
      <c r="AG104" s="503"/>
      <c r="AH104" s="503"/>
    </row>
    <row r="105" spans="1:34" s="297" customFormat="1" ht="14.25">
      <c r="A105" s="445">
        <v>67</v>
      </c>
      <c r="B105" s="446">
        <v>43731</v>
      </c>
      <c r="C105" s="446"/>
      <c r="D105" s="511" t="s">
        <v>3723</v>
      </c>
      <c r="E105" s="447" t="s">
        <v>260</v>
      </c>
      <c r="F105" s="447">
        <v>446</v>
      </c>
      <c r="G105" s="448">
        <v>434</v>
      </c>
      <c r="H105" s="448">
        <v>454</v>
      </c>
      <c r="I105" s="447">
        <v>470</v>
      </c>
      <c r="J105" s="336" t="s">
        <v>3698</v>
      </c>
      <c r="K105" s="449">
        <f t="shared" ref="K105" si="101">H105-F105</f>
        <v>8</v>
      </c>
      <c r="L105" s="336"/>
      <c r="M105" s="335">
        <f t="shared" ref="M105" si="102">N105*K105</f>
        <v>9600</v>
      </c>
      <c r="N105" s="335">
        <v>1200</v>
      </c>
      <c r="O105" s="435" t="s">
        <v>262</v>
      </c>
      <c r="P105" s="453">
        <v>43731</v>
      </c>
      <c r="Q105" s="312"/>
      <c r="R105" s="439" t="s">
        <v>2961</v>
      </c>
      <c r="S105" s="320"/>
      <c r="T105" s="320"/>
      <c r="U105" s="320"/>
      <c r="V105" s="320"/>
      <c r="W105" s="320"/>
      <c r="X105" s="320"/>
      <c r="Y105" s="320"/>
      <c r="Z105" s="503"/>
      <c r="AA105" s="503"/>
      <c r="AB105" s="503"/>
      <c r="AC105" s="503"/>
      <c r="AD105" s="503"/>
      <c r="AE105" s="503"/>
      <c r="AF105" s="503"/>
      <c r="AG105" s="503"/>
      <c r="AH105" s="503"/>
    </row>
    <row r="106" spans="1:34" s="297" customFormat="1" ht="14.25">
      <c r="A106" s="445">
        <v>68</v>
      </c>
      <c r="B106" s="446">
        <v>43731</v>
      </c>
      <c r="C106" s="446"/>
      <c r="D106" s="511" t="s">
        <v>80</v>
      </c>
      <c r="E106" s="447" t="s">
        <v>1929</v>
      </c>
      <c r="F106" s="447">
        <v>286</v>
      </c>
      <c r="G106" s="448">
        <v>295.3</v>
      </c>
      <c r="H106" s="448">
        <v>280.5</v>
      </c>
      <c r="I106" s="447" t="s">
        <v>3724</v>
      </c>
      <c r="J106" s="336" t="s">
        <v>3491</v>
      </c>
      <c r="K106" s="449">
        <f>F106-H106</f>
        <v>5.5</v>
      </c>
      <c r="L106" s="336">
        <f t="shared" ref="L106" si="103">K106/F106</f>
        <v>1.9230769230769232E-2</v>
      </c>
      <c r="M106" s="335"/>
      <c r="N106" s="335"/>
      <c r="O106" s="435" t="s">
        <v>262</v>
      </c>
      <c r="P106" s="453">
        <v>43731</v>
      </c>
      <c r="Q106" s="312"/>
      <c r="R106" s="439" t="s">
        <v>1963</v>
      </c>
      <c r="S106" s="320"/>
      <c r="T106" s="320"/>
      <c r="U106" s="320"/>
      <c r="V106" s="320"/>
      <c r="W106" s="320"/>
      <c r="X106" s="320"/>
      <c r="Y106" s="320"/>
      <c r="Z106" s="503"/>
      <c r="AA106" s="503"/>
      <c r="AB106" s="503"/>
      <c r="AC106" s="503"/>
      <c r="AD106" s="503"/>
      <c r="AE106" s="503"/>
      <c r="AF106" s="503"/>
      <c r="AG106" s="503"/>
      <c r="AH106" s="503"/>
    </row>
    <row r="107" spans="1:34" s="297" customFormat="1" ht="14.25">
      <c r="A107" s="455">
        <v>69</v>
      </c>
      <c r="B107" s="456">
        <v>43731</v>
      </c>
      <c r="C107" s="456"/>
      <c r="D107" s="512" t="s">
        <v>3725</v>
      </c>
      <c r="E107" s="457" t="s">
        <v>260</v>
      </c>
      <c r="F107" s="457">
        <v>681</v>
      </c>
      <c r="G107" s="458">
        <v>667</v>
      </c>
      <c r="H107" s="458">
        <v>669</v>
      </c>
      <c r="I107" s="457" t="s">
        <v>3726</v>
      </c>
      <c r="J107" s="513" t="s">
        <v>3754</v>
      </c>
      <c r="K107" s="386">
        <f t="shared" ref="K107" si="104">H107-F107</f>
        <v>-12</v>
      </c>
      <c r="L107" s="513"/>
      <c r="M107" s="514">
        <f t="shared" ref="M107" si="105">N107*K107</f>
        <v>-12000</v>
      </c>
      <c r="N107" s="514">
        <v>1000</v>
      </c>
      <c r="O107" s="515" t="s">
        <v>1784</v>
      </c>
      <c r="P107" s="542">
        <v>43732</v>
      </c>
      <c r="Q107" s="323"/>
      <c r="R107" s="327" t="s">
        <v>2961</v>
      </c>
      <c r="S107" s="320"/>
      <c r="T107" s="320"/>
      <c r="U107" s="320"/>
      <c r="V107" s="320"/>
      <c r="W107" s="320"/>
      <c r="X107" s="320"/>
      <c r="Y107" s="320"/>
      <c r="Z107" s="503"/>
      <c r="AA107" s="503"/>
      <c r="AB107" s="503"/>
      <c r="AC107" s="503"/>
      <c r="AD107" s="503"/>
      <c r="AE107" s="503"/>
      <c r="AF107" s="503"/>
      <c r="AG107" s="503"/>
      <c r="AH107" s="503"/>
    </row>
    <row r="108" spans="1:34" s="297" customFormat="1" ht="14.25">
      <c r="A108" s="445">
        <v>70</v>
      </c>
      <c r="B108" s="446">
        <v>43731</v>
      </c>
      <c r="C108" s="446"/>
      <c r="D108" s="511" t="s">
        <v>3727</v>
      </c>
      <c r="E108" s="447" t="s">
        <v>260</v>
      </c>
      <c r="F108" s="447">
        <v>579</v>
      </c>
      <c r="G108" s="448">
        <v>568</v>
      </c>
      <c r="H108" s="448">
        <v>589</v>
      </c>
      <c r="I108" s="447">
        <v>600</v>
      </c>
      <c r="J108" s="336" t="s">
        <v>3697</v>
      </c>
      <c r="K108" s="449">
        <f t="shared" ref="K108:K109" si="106">H108-F108</f>
        <v>10</v>
      </c>
      <c r="L108" s="336"/>
      <c r="M108" s="335">
        <f t="shared" ref="M108:M109" si="107">N108*K108</f>
        <v>15630</v>
      </c>
      <c r="N108" s="335">
        <v>1563</v>
      </c>
      <c r="O108" s="435" t="s">
        <v>262</v>
      </c>
      <c r="P108" s="453">
        <v>43731</v>
      </c>
      <c r="Q108" s="312"/>
      <c r="R108" s="439" t="s">
        <v>2961</v>
      </c>
      <c r="S108" s="320"/>
      <c r="T108" s="320"/>
      <c r="U108" s="320"/>
      <c r="V108" s="320"/>
      <c r="W108" s="320"/>
      <c r="X108" s="320"/>
      <c r="Y108" s="320"/>
      <c r="Z108" s="503"/>
      <c r="AA108" s="503"/>
      <c r="AB108" s="503"/>
      <c r="AC108" s="503"/>
      <c r="AD108" s="503"/>
      <c r="AE108" s="503"/>
      <c r="AF108" s="503"/>
      <c r="AG108" s="503"/>
      <c r="AH108" s="503"/>
    </row>
    <row r="109" spans="1:34" s="297" customFormat="1" ht="14.25">
      <c r="A109" s="455">
        <v>71</v>
      </c>
      <c r="B109" s="456">
        <v>43732</v>
      </c>
      <c r="C109" s="456"/>
      <c r="D109" s="512" t="s">
        <v>3745</v>
      </c>
      <c r="E109" s="457" t="s">
        <v>260</v>
      </c>
      <c r="F109" s="457">
        <v>1518.5</v>
      </c>
      <c r="G109" s="458">
        <v>1498</v>
      </c>
      <c r="H109" s="458">
        <v>1500</v>
      </c>
      <c r="I109" s="457">
        <v>1555</v>
      </c>
      <c r="J109" s="513" t="s">
        <v>3771</v>
      </c>
      <c r="K109" s="386">
        <f t="shared" si="106"/>
        <v>-18.5</v>
      </c>
      <c r="L109" s="513"/>
      <c r="M109" s="514">
        <f t="shared" si="107"/>
        <v>-12950</v>
      </c>
      <c r="N109" s="514">
        <v>700</v>
      </c>
      <c r="O109" s="515" t="s">
        <v>1784</v>
      </c>
      <c r="P109" s="542">
        <v>43733</v>
      </c>
      <c r="Q109" s="323"/>
      <c r="R109" s="327" t="s">
        <v>2961</v>
      </c>
      <c r="S109" s="320"/>
      <c r="T109" s="320"/>
      <c r="U109" s="320"/>
      <c r="V109" s="320"/>
      <c r="W109" s="320"/>
      <c r="X109" s="320"/>
      <c r="Y109" s="320"/>
      <c r="Z109" s="503"/>
      <c r="AA109" s="503"/>
      <c r="AB109" s="503"/>
      <c r="AC109" s="503"/>
      <c r="AD109" s="503"/>
      <c r="AE109" s="503"/>
      <c r="AF109" s="503"/>
      <c r="AG109" s="503"/>
      <c r="AH109" s="503"/>
    </row>
    <row r="110" spans="1:34" s="297" customFormat="1" ht="14.25">
      <c r="A110" s="455">
        <v>72</v>
      </c>
      <c r="B110" s="456">
        <v>43732</v>
      </c>
      <c r="C110" s="456"/>
      <c r="D110" s="512" t="s">
        <v>3746</v>
      </c>
      <c r="E110" s="457" t="s">
        <v>260</v>
      </c>
      <c r="F110" s="457">
        <v>563</v>
      </c>
      <c r="G110" s="458">
        <v>548</v>
      </c>
      <c r="H110" s="458">
        <v>550</v>
      </c>
      <c r="I110" s="457" t="s">
        <v>3747</v>
      </c>
      <c r="J110" s="513" t="s">
        <v>3484</v>
      </c>
      <c r="K110" s="386">
        <f t="shared" ref="K110" si="108">H110-F110</f>
        <v>-13</v>
      </c>
      <c r="L110" s="513"/>
      <c r="M110" s="514">
        <f t="shared" ref="M110" si="109">N110*K110</f>
        <v>-13000</v>
      </c>
      <c r="N110" s="514">
        <v>1000</v>
      </c>
      <c r="O110" s="515" t="s">
        <v>1784</v>
      </c>
      <c r="P110" s="542">
        <v>43733</v>
      </c>
      <c r="Q110" s="323"/>
      <c r="R110" s="327" t="s">
        <v>1962</v>
      </c>
      <c r="S110" s="320"/>
      <c r="T110" s="320"/>
      <c r="U110" s="320"/>
      <c r="V110" s="320"/>
      <c r="W110" s="320"/>
      <c r="X110" s="320"/>
      <c r="Y110" s="320"/>
      <c r="Z110" s="503"/>
      <c r="AA110" s="503"/>
      <c r="AB110" s="503"/>
      <c r="AC110" s="503"/>
      <c r="AD110" s="503"/>
      <c r="AE110" s="503"/>
      <c r="AF110" s="503"/>
      <c r="AG110" s="503"/>
      <c r="AH110" s="503"/>
    </row>
    <row r="111" spans="1:34" s="232" customFormat="1" ht="14.25">
      <c r="A111" s="436">
        <v>73</v>
      </c>
      <c r="B111" s="309">
        <v>43732</v>
      </c>
      <c r="C111" s="309"/>
      <c r="D111" s="434" t="s">
        <v>3748</v>
      </c>
      <c r="E111" s="310" t="s">
        <v>260</v>
      </c>
      <c r="F111" s="310" t="s">
        <v>3749</v>
      </c>
      <c r="G111" s="308">
        <v>703</v>
      </c>
      <c r="H111" s="308"/>
      <c r="I111" s="310" t="s">
        <v>3750</v>
      </c>
      <c r="J111" s="443" t="s">
        <v>261</v>
      </c>
      <c r="K111" s="443"/>
      <c r="L111" s="317"/>
      <c r="M111" s="308"/>
      <c r="N111" s="506"/>
      <c r="O111" s="506"/>
      <c r="P111" s="469"/>
      <c r="Q111" s="470"/>
      <c r="R111" s="505" t="s">
        <v>2961</v>
      </c>
      <c r="T111" s="508"/>
      <c r="U111" s="508"/>
      <c r="V111" s="508"/>
      <c r="W111" s="508"/>
      <c r="X111" s="508"/>
      <c r="Y111" s="508"/>
      <c r="Z111" s="508"/>
    </row>
    <row r="112" spans="1:34" s="297" customFormat="1" ht="14.25">
      <c r="A112" s="455">
        <v>74</v>
      </c>
      <c r="B112" s="456">
        <v>43732</v>
      </c>
      <c r="C112" s="456"/>
      <c r="D112" s="512" t="s">
        <v>74</v>
      </c>
      <c r="E112" s="457" t="s">
        <v>260</v>
      </c>
      <c r="F112" s="457">
        <v>2134</v>
      </c>
      <c r="G112" s="458">
        <v>2075</v>
      </c>
      <c r="H112" s="458">
        <v>2060</v>
      </c>
      <c r="I112" s="457" t="s">
        <v>3751</v>
      </c>
      <c r="J112" s="513" t="s">
        <v>3774</v>
      </c>
      <c r="K112" s="386">
        <f t="shared" ref="K112" si="110">H112-F112</f>
        <v>-74</v>
      </c>
      <c r="L112" s="513">
        <f t="shared" ref="L112" si="111">K112/F112</f>
        <v>-3.4676663542642927E-2</v>
      </c>
      <c r="M112" s="514"/>
      <c r="N112" s="514"/>
      <c r="O112" s="515" t="s">
        <v>1784</v>
      </c>
      <c r="P112" s="542">
        <v>43733</v>
      </c>
      <c r="Q112" s="323"/>
      <c r="R112" s="327" t="s">
        <v>1962</v>
      </c>
      <c r="S112" s="320"/>
      <c r="T112" s="320"/>
      <c r="U112" s="320"/>
      <c r="V112" s="320"/>
      <c r="W112" s="320"/>
      <c r="X112" s="320"/>
      <c r="Y112" s="320"/>
      <c r="Z112" s="503"/>
      <c r="AA112" s="503"/>
      <c r="AB112" s="503"/>
      <c r="AC112" s="503"/>
      <c r="AD112" s="503"/>
      <c r="AE112" s="503"/>
      <c r="AF112" s="503"/>
      <c r="AG112" s="503"/>
      <c r="AH112" s="503"/>
    </row>
    <row r="113" spans="1:34" s="297" customFormat="1" ht="14.25">
      <c r="A113" s="455">
        <v>75</v>
      </c>
      <c r="B113" s="456">
        <v>43732</v>
      </c>
      <c r="C113" s="456"/>
      <c r="D113" s="512" t="s">
        <v>3752</v>
      </c>
      <c r="E113" s="457" t="s">
        <v>260</v>
      </c>
      <c r="F113" s="457">
        <v>1460</v>
      </c>
      <c r="G113" s="458">
        <v>1435</v>
      </c>
      <c r="H113" s="458">
        <v>1435</v>
      </c>
      <c r="I113" s="457">
        <v>1510</v>
      </c>
      <c r="J113" s="513" t="s">
        <v>3773</v>
      </c>
      <c r="K113" s="386">
        <f t="shared" ref="K113" si="112">H113-F113</f>
        <v>-25</v>
      </c>
      <c r="L113" s="513"/>
      <c r="M113" s="514">
        <f t="shared" ref="M113" si="113">N113*K113</f>
        <v>-12500</v>
      </c>
      <c r="N113" s="514">
        <v>500</v>
      </c>
      <c r="O113" s="515" t="s">
        <v>1784</v>
      </c>
      <c r="P113" s="542">
        <v>43733</v>
      </c>
      <c r="Q113" s="323"/>
      <c r="R113" s="327" t="s">
        <v>2961</v>
      </c>
      <c r="S113" s="320"/>
      <c r="T113" s="320"/>
      <c r="U113" s="320"/>
      <c r="V113" s="320"/>
      <c r="W113" s="320"/>
      <c r="X113" s="320"/>
      <c r="Y113" s="320"/>
      <c r="Z113" s="503"/>
      <c r="AA113" s="503"/>
      <c r="AB113" s="503"/>
      <c r="AC113" s="503"/>
      <c r="AD113" s="503"/>
      <c r="AE113" s="503"/>
      <c r="AF113" s="503"/>
      <c r="AG113" s="503"/>
      <c r="AH113" s="503"/>
    </row>
    <row r="114" spans="1:34" s="297" customFormat="1" ht="14.25">
      <c r="A114" s="445">
        <v>76</v>
      </c>
      <c r="B114" s="446">
        <v>43732</v>
      </c>
      <c r="C114" s="446"/>
      <c r="D114" s="511" t="s">
        <v>223</v>
      </c>
      <c r="E114" s="447" t="s">
        <v>1929</v>
      </c>
      <c r="F114" s="447">
        <v>161</v>
      </c>
      <c r="G114" s="448">
        <v>165.8</v>
      </c>
      <c r="H114" s="448">
        <v>158.5</v>
      </c>
      <c r="I114" s="447" t="s">
        <v>3753</v>
      </c>
      <c r="J114" s="336" t="s">
        <v>3532</v>
      </c>
      <c r="K114" s="449">
        <f>F114-H114</f>
        <v>2.5</v>
      </c>
      <c r="L114" s="336">
        <f t="shared" ref="L114" si="114">K114/F114</f>
        <v>1.5527950310559006E-2</v>
      </c>
      <c r="M114" s="335"/>
      <c r="N114" s="335"/>
      <c r="O114" s="435" t="s">
        <v>262</v>
      </c>
      <c r="P114" s="453">
        <v>43732</v>
      </c>
      <c r="Q114" s="312"/>
      <c r="R114" s="439" t="s">
        <v>1962</v>
      </c>
      <c r="S114" s="320"/>
      <c r="T114" s="320"/>
      <c r="U114" s="320"/>
      <c r="V114" s="320"/>
      <c r="W114" s="320"/>
      <c r="X114" s="320"/>
      <c r="Y114" s="320"/>
      <c r="Z114" s="503"/>
      <c r="AA114" s="503"/>
      <c r="AB114" s="503"/>
      <c r="AC114" s="503"/>
      <c r="AD114" s="503"/>
      <c r="AE114" s="503"/>
      <c r="AF114" s="503"/>
      <c r="AG114" s="503"/>
      <c r="AH114" s="503"/>
    </row>
    <row r="115" spans="1:34" s="297" customFormat="1" ht="14.25">
      <c r="A115" s="445">
        <v>77</v>
      </c>
      <c r="B115" s="446">
        <v>43733</v>
      </c>
      <c r="C115" s="446"/>
      <c r="D115" s="511" t="s">
        <v>3768</v>
      </c>
      <c r="E115" s="447" t="s">
        <v>1929</v>
      </c>
      <c r="F115" s="447">
        <v>1297.5</v>
      </c>
      <c r="G115" s="448">
        <v>1322</v>
      </c>
      <c r="H115" s="448">
        <v>1282</v>
      </c>
      <c r="I115" s="447">
        <v>1260</v>
      </c>
      <c r="J115" s="336" t="s">
        <v>3769</v>
      </c>
      <c r="K115" s="449">
        <f>F115-H115</f>
        <v>15.5</v>
      </c>
      <c r="L115" s="336"/>
      <c r="M115" s="335">
        <f t="shared" ref="M115" si="115">N115*K115</f>
        <v>7750</v>
      </c>
      <c r="N115" s="335">
        <v>500</v>
      </c>
      <c r="O115" s="435" t="s">
        <v>262</v>
      </c>
      <c r="P115" s="453">
        <v>43733</v>
      </c>
      <c r="Q115" s="312"/>
      <c r="R115" s="439" t="s">
        <v>1963</v>
      </c>
      <c r="S115" s="320"/>
      <c r="T115" s="320"/>
      <c r="U115" s="320"/>
      <c r="V115" s="320"/>
      <c r="W115" s="320"/>
      <c r="X115" s="320"/>
      <c r="Y115" s="320"/>
      <c r="Z115" s="503"/>
      <c r="AA115" s="503"/>
      <c r="AB115" s="503"/>
      <c r="AC115" s="503"/>
      <c r="AD115" s="503"/>
      <c r="AE115" s="503"/>
      <c r="AF115" s="503"/>
      <c r="AG115" s="503"/>
      <c r="AH115" s="503"/>
    </row>
    <row r="116" spans="1:34" s="297" customFormat="1" ht="14.25">
      <c r="A116" s="445">
        <v>78</v>
      </c>
      <c r="B116" s="446">
        <v>43733</v>
      </c>
      <c r="C116" s="446"/>
      <c r="D116" s="511" t="s">
        <v>3770</v>
      </c>
      <c r="E116" s="447" t="s">
        <v>1929</v>
      </c>
      <c r="F116" s="447">
        <v>6955</v>
      </c>
      <c r="G116" s="448">
        <v>7110</v>
      </c>
      <c r="H116" s="448">
        <v>6855</v>
      </c>
      <c r="I116" s="447">
        <v>6700</v>
      </c>
      <c r="J116" s="336" t="s">
        <v>3690</v>
      </c>
      <c r="K116" s="449">
        <f>F116-H116</f>
        <v>100</v>
      </c>
      <c r="L116" s="336"/>
      <c r="M116" s="335">
        <f t="shared" ref="M116:M117" si="116">N116*K116</f>
        <v>7500</v>
      </c>
      <c r="N116" s="335">
        <v>75</v>
      </c>
      <c r="O116" s="435" t="s">
        <v>262</v>
      </c>
      <c r="P116" s="453">
        <v>43733</v>
      </c>
      <c r="Q116" s="312"/>
      <c r="R116" s="439" t="s">
        <v>1963</v>
      </c>
      <c r="S116" s="320"/>
      <c r="T116" s="320"/>
      <c r="U116" s="320"/>
      <c r="V116" s="320"/>
      <c r="W116" s="320"/>
      <c r="X116" s="320"/>
      <c r="Y116" s="320"/>
      <c r="Z116" s="503"/>
      <c r="AA116" s="503"/>
      <c r="AB116" s="503"/>
      <c r="AC116" s="503"/>
      <c r="AD116" s="503"/>
      <c r="AE116" s="503"/>
      <c r="AF116" s="503"/>
      <c r="AG116" s="503"/>
      <c r="AH116" s="503"/>
    </row>
    <row r="117" spans="1:34" s="297" customFormat="1" ht="14.25">
      <c r="A117" s="455">
        <v>79</v>
      </c>
      <c r="B117" s="456">
        <v>43734</v>
      </c>
      <c r="C117" s="456"/>
      <c r="D117" s="512" t="s">
        <v>3790</v>
      </c>
      <c r="E117" s="457" t="s">
        <v>260</v>
      </c>
      <c r="F117" s="457">
        <v>783.5</v>
      </c>
      <c r="G117" s="458">
        <v>768.7</v>
      </c>
      <c r="H117" s="458">
        <v>768.7</v>
      </c>
      <c r="I117" s="457">
        <v>810</v>
      </c>
      <c r="J117" s="513" t="s">
        <v>3825</v>
      </c>
      <c r="K117" s="386">
        <f t="shared" ref="K117" si="117">H117-F117</f>
        <v>-14.799999999999955</v>
      </c>
      <c r="L117" s="513"/>
      <c r="M117" s="514">
        <f t="shared" si="116"/>
        <v>-11839.999999999964</v>
      </c>
      <c r="N117" s="514">
        <v>800</v>
      </c>
      <c r="O117" s="515" t="s">
        <v>1784</v>
      </c>
      <c r="P117" s="542">
        <v>43735</v>
      </c>
      <c r="Q117" s="323"/>
      <c r="R117" s="327" t="s">
        <v>1963</v>
      </c>
      <c r="S117" s="320"/>
      <c r="T117" s="320"/>
      <c r="U117" s="320"/>
      <c r="V117" s="320"/>
      <c r="W117" s="320"/>
      <c r="X117" s="320"/>
      <c r="Y117" s="320"/>
      <c r="Z117" s="503"/>
      <c r="AA117" s="503"/>
      <c r="AB117" s="503"/>
      <c r="AC117" s="503"/>
      <c r="AD117" s="503"/>
      <c r="AE117" s="503"/>
      <c r="AF117" s="503"/>
      <c r="AG117" s="503"/>
      <c r="AH117" s="503"/>
    </row>
    <row r="118" spans="1:34" s="297" customFormat="1" ht="14.25">
      <c r="A118" s="445">
        <v>80</v>
      </c>
      <c r="B118" s="446">
        <v>43734</v>
      </c>
      <c r="C118" s="446"/>
      <c r="D118" s="511" t="s">
        <v>3791</v>
      </c>
      <c r="E118" s="447" t="s">
        <v>260</v>
      </c>
      <c r="F118" s="447">
        <v>198.75</v>
      </c>
      <c r="G118" s="448">
        <v>195.5</v>
      </c>
      <c r="H118" s="448">
        <v>201</v>
      </c>
      <c r="I118" s="447" t="s">
        <v>3792</v>
      </c>
      <c r="J118" s="336" t="s">
        <v>3516</v>
      </c>
      <c r="K118" s="449">
        <f t="shared" ref="K118:K119" si="118">H118-F118</f>
        <v>2.25</v>
      </c>
      <c r="L118" s="336"/>
      <c r="M118" s="335">
        <f t="shared" ref="M118" si="119">N118*K118</f>
        <v>9000</v>
      </c>
      <c r="N118" s="335">
        <v>4000</v>
      </c>
      <c r="O118" s="435" t="s">
        <v>262</v>
      </c>
      <c r="P118" s="453">
        <v>43734</v>
      </c>
      <c r="Q118" s="312"/>
      <c r="R118" s="439" t="s">
        <v>2961</v>
      </c>
      <c r="S118" s="320"/>
      <c r="T118" s="320"/>
      <c r="U118" s="320"/>
      <c r="V118" s="320"/>
      <c r="W118" s="320"/>
      <c r="X118" s="320"/>
      <c r="Y118" s="320"/>
      <c r="Z118" s="503"/>
      <c r="AA118" s="503"/>
      <c r="AB118" s="503"/>
      <c r="AC118" s="503"/>
      <c r="AD118" s="503"/>
      <c r="AE118" s="503"/>
      <c r="AF118" s="503"/>
      <c r="AG118" s="503"/>
      <c r="AH118" s="503"/>
    </row>
    <row r="119" spans="1:34" s="297" customFormat="1" ht="14.25">
      <c r="A119" s="455">
        <v>81</v>
      </c>
      <c r="B119" s="456">
        <v>43734</v>
      </c>
      <c r="C119" s="456"/>
      <c r="D119" s="512" t="s">
        <v>3795</v>
      </c>
      <c r="E119" s="457" t="s">
        <v>260</v>
      </c>
      <c r="F119" s="457">
        <v>1420</v>
      </c>
      <c r="G119" s="458">
        <v>1378</v>
      </c>
      <c r="H119" s="458">
        <v>1371</v>
      </c>
      <c r="I119" s="457">
        <v>1480</v>
      </c>
      <c r="J119" s="513" t="s">
        <v>3866</v>
      </c>
      <c r="K119" s="386">
        <f t="shared" si="118"/>
        <v>-49</v>
      </c>
      <c r="L119" s="513">
        <f t="shared" ref="L119" si="120">K119/F119</f>
        <v>-3.4507042253521129E-2</v>
      </c>
      <c r="M119" s="514"/>
      <c r="N119" s="514"/>
      <c r="O119" s="515" t="s">
        <v>1784</v>
      </c>
      <c r="P119" s="542">
        <v>43738</v>
      </c>
      <c r="Q119" s="323"/>
      <c r="R119" s="327" t="s">
        <v>1962</v>
      </c>
      <c r="S119" s="320"/>
      <c r="T119" s="320"/>
      <c r="U119" s="320"/>
      <c r="V119" s="320"/>
      <c r="W119" s="320"/>
      <c r="X119" s="320"/>
      <c r="Y119" s="320"/>
      <c r="Z119" s="503"/>
      <c r="AA119" s="503"/>
      <c r="AB119" s="503"/>
      <c r="AC119" s="503"/>
      <c r="AD119" s="503"/>
      <c r="AE119" s="503"/>
      <c r="AF119" s="503"/>
      <c r="AG119" s="503"/>
      <c r="AH119" s="503"/>
    </row>
    <row r="120" spans="1:34" s="297" customFormat="1" ht="14.25">
      <c r="A120" s="455">
        <v>82</v>
      </c>
      <c r="B120" s="456">
        <v>43734</v>
      </c>
      <c r="C120" s="456"/>
      <c r="D120" s="512" t="s">
        <v>3768</v>
      </c>
      <c r="E120" s="457" t="s">
        <v>1929</v>
      </c>
      <c r="F120" s="457">
        <v>1300</v>
      </c>
      <c r="G120" s="458">
        <v>1327</v>
      </c>
      <c r="H120" s="458">
        <v>1327</v>
      </c>
      <c r="I120" s="457">
        <v>1265</v>
      </c>
      <c r="J120" s="513" t="s">
        <v>3867</v>
      </c>
      <c r="K120" s="386">
        <f>F120-H120</f>
        <v>-27</v>
      </c>
      <c r="L120" s="513"/>
      <c r="M120" s="514">
        <f t="shared" ref="M120" si="121">N120*K120</f>
        <v>-13500</v>
      </c>
      <c r="N120" s="514">
        <v>500</v>
      </c>
      <c r="O120" s="515" t="s">
        <v>1784</v>
      </c>
      <c r="P120" s="542">
        <v>43738</v>
      </c>
      <c r="Q120" s="323"/>
      <c r="R120" s="327" t="s">
        <v>1963</v>
      </c>
      <c r="S120" s="320"/>
      <c r="T120" s="320"/>
      <c r="U120" s="320"/>
      <c r="V120" s="320"/>
      <c r="W120" s="320"/>
      <c r="X120" s="320"/>
      <c r="Y120" s="320"/>
      <c r="Z120" s="503"/>
      <c r="AA120" s="503"/>
      <c r="AB120" s="503"/>
      <c r="AC120" s="503"/>
      <c r="AD120" s="503"/>
      <c r="AE120" s="503"/>
      <c r="AF120" s="503"/>
      <c r="AG120" s="503"/>
      <c r="AH120" s="503"/>
    </row>
    <row r="121" spans="1:34" s="297" customFormat="1" ht="14.25">
      <c r="A121" s="445">
        <v>83</v>
      </c>
      <c r="B121" s="446">
        <v>43734</v>
      </c>
      <c r="C121" s="446"/>
      <c r="D121" s="511" t="s">
        <v>3796</v>
      </c>
      <c r="E121" s="447" t="s">
        <v>1929</v>
      </c>
      <c r="F121" s="447">
        <v>164</v>
      </c>
      <c r="G121" s="448">
        <v>168.8</v>
      </c>
      <c r="H121" s="448">
        <v>160.5</v>
      </c>
      <c r="I121" s="447" t="s">
        <v>3797</v>
      </c>
      <c r="J121" s="336" t="s">
        <v>3621</v>
      </c>
      <c r="K121" s="449">
        <f>F121-H121</f>
        <v>3.5</v>
      </c>
      <c r="L121" s="336">
        <f t="shared" ref="L121" si="122">K121/F121</f>
        <v>2.1341463414634148E-2</v>
      </c>
      <c r="M121" s="335"/>
      <c r="N121" s="335"/>
      <c r="O121" s="435" t="s">
        <v>262</v>
      </c>
      <c r="P121" s="510">
        <v>43735</v>
      </c>
      <c r="Q121" s="312"/>
      <c r="R121" s="439" t="s">
        <v>1962</v>
      </c>
      <c r="S121" s="320"/>
      <c r="T121" s="320"/>
      <c r="U121" s="320"/>
      <c r="V121" s="320"/>
      <c r="W121" s="320"/>
      <c r="X121" s="320"/>
      <c r="Y121" s="320"/>
      <c r="Z121" s="503"/>
      <c r="AA121" s="503"/>
      <c r="AB121" s="503"/>
      <c r="AC121" s="503"/>
      <c r="AD121" s="503"/>
      <c r="AE121" s="503"/>
      <c r="AF121" s="503"/>
      <c r="AG121" s="503"/>
      <c r="AH121" s="503"/>
    </row>
    <row r="122" spans="1:34" s="297" customFormat="1" ht="14.25">
      <c r="A122" s="455">
        <v>84</v>
      </c>
      <c r="B122" s="456">
        <v>43735</v>
      </c>
      <c r="C122" s="456"/>
      <c r="D122" s="512" t="s">
        <v>3827</v>
      </c>
      <c r="E122" s="457" t="s">
        <v>260</v>
      </c>
      <c r="F122" s="457">
        <v>210.5</v>
      </c>
      <c r="G122" s="458">
        <v>205</v>
      </c>
      <c r="H122" s="458">
        <v>205</v>
      </c>
      <c r="I122" s="457">
        <v>220</v>
      </c>
      <c r="J122" s="513" t="s">
        <v>3868</v>
      </c>
      <c r="K122" s="386">
        <f t="shared" ref="K122" si="123">H122-F122</f>
        <v>-5.5</v>
      </c>
      <c r="L122" s="513"/>
      <c r="M122" s="514">
        <f t="shared" ref="M122" si="124">N122*K122</f>
        <v>-13750</v>
      </c>
      <c r="N122" s="514">
        <v>2500</v>
      </c>
      <c r="O122" s="515" t="s">
        <v>1784</v>
      </c>
      <c r="P122" s="542">
        <v>43738</v>
      </c>
      <c r="Q122" s="323"/>
      <c r="R122" s="327" t="s">
        <v>2961</v>
      </c>
      <c r="S122" s="320"/>
      <c r="T122" s="320"/>
      <c r="U122" s="320"/>
      <c r="V122" s="320"/>
      <c r="W122" s="320"/>
      <c r="X122" s="320"/>
      <c r="Y122" s="320"/>
      <c r="Z122" s="503"/>
      <c r="AA122" s="503"/>
      <c r="AB122" s="503"/>
      <c r="AC122" s="503"/>
      <c r="AD122" s="503"/>
      <c r="AE122" s="503"/>
      <c r="AF122" s="503"/>
      <c r="AG122" s="503"/>
      <c r="AH122" s="503"/>
    </row>
    <row r="123" spans="1:34" s="297" customFormat="1" ht="14.25">
      <c r="A123" s="445">
        <v>85</v>
      </c>
      <c r="B123" s="446">
        <v>43735</v>
      </c>
      <c r="C123" s="446"/>
      <c r="D123" s="511" t="s">
        <v>30</v>
      </c>
      <c r="E123" s="447" t="s">
        <v>1929</v>
      </c>
      <c r="F123" s="447">
        <v>414</v>
      </c>
      <c r="G123" s="448">
        <v>425.3</v>
      </c>
      <c r="H123" s="448">
        <v>402.5</v>
      </c>
      <c r="I123" s="447" t="s">
        <v>3828</v>
      </c>
      <c r="J123" s="336" t="s">
        <v>3865</v>
      </c>
      <c r="K123" s="449">
        <f>F123-H123</f>
        <v>11.5</v>
      </c>
      <c r="L123" s="336">
        <f t="shared" ref="L123:L124" si="125">K123/F123</f>
        <v>2.7777777777777776E-2</v>
      </c>
      <c r="M123" s="335"/>
      <c r="N123" s="335"/>
      <c r="O123" s="435" t="s">
        <v>262</v>
      </c>
      <c r="P123" s="510">
        <v>43738</v>
      </c>
      <c r="Q123" s="312"/>
      <c r="R123" s="439" t="s">
        <v>1962</v>
      </c>
      <c r="S123" s="320"/>
      <c r="T123" s="320"/>
      <c r="U123" s="320"/>
      <c r="V123" s="320"/>
      <c r="W123" s="320"/>
      <c r="X123" s="320"/>
      <c r="Y123" s="320"/>
      <c r="Z123" s="503"/>
      <c r="AA123" s="503"/>
      <c r="AB123" s="503"/>
      <c r="AC123" s="503"/>
      <c r="AD123" s="503"/>
      <c r="AE123" s="503"/>
      <c r="AF123" s="503"/>
      <c r="AG123" s="503"/>
      <c r="AH123" s="503"/>
    </row>
    <row r="124" spans="1:34" s="297" customFormat="1" ht="14.25">
      <c r="A124" s="445">
        <v>86</v>
      </c>
      <c r="B124" s="446">
        <v>43735</v>
      </c>
      <c r="C124" s="446"/>
      <c r="D124" s="511" t="s">
        <v>192</v>
      </c>
      <c r="E124" s="447" t="s">
        <v>260</v>
      </c>
      <c r="F124" s="447">
        <v>600.5</v>
      </c>
      <c r="G124" s="448">
        <v>578</v>
      </c>
      <c r="H124" s="448">
        <v>611.5</v>
      </c>
      <c r="I124" s="447">
        <v>640</v>
      </c>
      <c r="J124" s="336" t="s">
        <v>3374</v>
      </c>
      <c r="K124" s="449">
        <f t="shared" ref="K124:K125" si="126">H124-F124</f>
        <v>11</v>
      </c>
      <c r="L124" s="336">
        <f t="shared" si="125"/>
        <v>1.8318068276436304E-2</v>
      </c>
      <c r="M124" s="335"/>
      <c r="N124" s="335"/>
      <c r="O124" s="435" t="s">
        <v>262</v>
      </c>
      <c r="P124" s="510">
        <v>43738</v>
      </c>
      <c r="Q124" s="312"/>
      <c r="R124" s="439" t="s">
        <v>2961</v>
      </c>
      <c r="S124" s="320"/>
      <c r="T124" s="320"/>
      <c r="U124" s="320"/>
      <c r="V124" s="320"/>
      <c r="W124" s="320"/>
      <c r="X124" s="320"/>
      <c r="Y124" s="320"/>
      <c r="Z124" s="503"/>
      <c r="AA124" s="503"/>
      <c r="AB124" s="503"/>
      <c r="AC124" s="503"/>
      <c r="AD124" s="503"/>
      <c r="AE124" s="503"/>
      <c r="AF124" s="503"/>
      <c r="AG124" s="503"/>
      <c r="AH124" s="503"/>
    </row>
    <row r="125" spans="1:34" s="297" customFormat="1" ht="14.25">
      <c r="A125" s="445">
        <v>87</v>
      </c>
      <c r="B125" s="446">
        <v>43738</v>
      </c>
      <c r="C125" s="446"/>
      <c r="D125" s="511" t="s">
        <v>3756</v>
      </c>
      <c r="E125" s="447" t="s">
        <v>260</v>
      </c>
      <c r="F125" s="447">
        <v>11480</v>
      </c>
      <c r="G125" s="448">
        <v>11420</v>
      </c>
      <c r="H125" s="448">
        <v>11535</v>
      </c>
      <c r="I125" s="447" t="s">
        <v>3858</v>
      </c>
      <c r="J125" s="336" t="s">
        <v>2037</v>
      </c>
      <c r="K125" s="449">
        <f t="shared" si="126"/>
        <v>55</v>
      </c>
      <c r="L125" s="336"/>
      <c r="M125" s="335">
        <f t="shared" ref="M125" si="127">N125*K125</f>
        <v>4125</v>
      </c>
      <c r="N125" s="335">
        <v>75</v>
      </c>
      <c r="O125" s="435" t="s">
        <v>262</v>
      </c>
      <c r="P125" s="510">
        <v>43738</v>
      </c>
      <c r="Q125" s="312"/>
      <c r="R125" s="439" t="s">
        <v>1963</v>
      </c>
      <c r="S125" s="320"/>
      <c r="T125" s="320"/>
      <c r="U125" s="320"/>
      <c r="V125" s="320"/>
      <c r="W125" s="320"/>
      <c r="X125" s="320"/>
      <c r="Y125" s="320"/>
      <c r="Z125" s="503"/>
      <c r="AA125" s="503"/>
      <c r="AB125" s="503"/>
      <c r="AC125" s="503"/>
      <c r="AD125" s="503"/>
      <c r="AE125" s="503"/>
      <c r="AF125" s="503"/>
      <c r="AG125" s="503"/>
      <c r="AH125" s="503"/>
    </row>
    <row r="126" spans="1:34" s="232" customFormat="1" ht="14.25">
      <c r="A126" s="436">
        <v>88</v>
      </c>
      <c r="B126" s="309">
        <v>43738</v>
      </c>
      <c r="C126" s="309"/>
      <c r="D126" s="434" t="s">
        <v>90</v>
      </c>
      <c r="E126" s="310" t="s">
        <v>1929</v>
      </c>
      <c r="F126" s="310" t="s">
        <v>3859</v>
      </c>
      <c r="G126" s="308">
        <v>361</v>
      </c>
      <c r="H126" s="308"/>
      <c r="I126" s="310" t="s">
        <v>3860</v>
      </c>
      <c r="J126" s="443" t="s">
        <v>261</v>
      </c>
      <c r="K126" s="443"/>
      <c r="L126" s="317"/>
      <c r="M126" s="308"/>
      <c r="N126" s="506"/>
      <c r="O126" s="506"/>
      <c r="P126" s="469"/>
      <c r="Q126" s="470"/>
      <c r="R126" s="505" t="s">
        <v>1962</v>
      </c>
      <c r="T126" s="508"/>
      <c r="U126" s="508"/>
      <c r="V126" s="508"/>
      <c r="W126" s="508"/>
      <c r="X126" s="508"/>
      <c r="Y126" s="508"/>
      <c r="Z126" s="508"/>
    </row>
    <row r="127" spans="1:34" s="232" customFormat="1" ht="14.25">
      <c r="A127" s="436">
        <v>89</v>
      </c>
      <c r="B127" s="309">
        <v>43738</v>
      </c>
      <c r="C127" s="309"/>
      <c r="D127" s="434" t="s">
        <v>64</v>
      </c>
      <c r="E127" s="310" t="s">
        <v>1929</v>
      </c>
      <c r="F127" s="310" t="s">
        <v>3875</v>
      </c>
      <c r="G127" s="308">
        <v>123.3</v>
      </c>
      <c r="H127" s="308"/>
      <c r="I127" s="310" t="s">
        <v>3876</v>
      </c>
      <c r="J127" s="443" t="s">
        <v>261</v>
      </c>
      <c r="K127" s="443"/>
      <c r="L127" s="317"/>
      <c r="M127" s="308"/>
      <c r="N127" s="506"/>
      <c r="O127" s="506"/>
      <c r="P127" s="469"/>
      <c r="Q127" s="470"/>
      <c r="R127" s="505" t="s">
        <v>1963</v>
      </c>
      <c r="T127" s="508"/>
      <c r="U127" s="508"/>
      <c r="V127" s="508"/>
      <c r="W127" s="508"/>
      <c r="X127" s="508"/>
      <c r="Y127" s="508"/>
      <c r="Z127" s="508"/>
    </row>
    <row r="128" spans="1:34" s="232" customFormat="1" ht="14.25">
      <c r="A128" s="436">
        <v>90</v>
      </c>
      <c r="B128" s="309">
        <v>43738</v>
      </c>
      <c r="C128" s="309"/>
      <c r="D128" s="434" t="s">
        <v>30</v>
      </c>
      <c r="E128" s="310" t="s">
        <v>1929</v>
      </c>
      <c r="F128" s="310" t="s">
        <v>3877</v>
      </c>
      <c r="G128" s="308">
        <v>425.3</v>
      </c>
      <c r="H128" s="308"/>
      <c r="I128" s="310" t="s">
        <v>3828</v>
      </c>
      <c r="J128" s="443" t="s">
        <v>261</v>
      </c>
      <c r="K128" s="443"/>
      <c r="L128" s="317"/>
      <c r="M128" s="308"/>
      <c r="N128" s="506"/>
      <c r="O128" s="506"/>
      <c r="P128" s="469"/>
      <c r="Q128" s="470"/>
      <c r="R128" s="505" t="s">
        <v>1962</v>
      </c>
      <c r="T128" s="508"/>
      <c r="U128" s="508"/>
      <c r="V128" s="508"/>
      <c r="W128" s="508"/>
      <c r="X128" s="508"/>
      <c r="Y128" s="508"/>
      <c r="Z128" s="508"/>
    </row>
    <row r="129" spans="1:38" s="232" customFormat="1" ht="14.25">
      <c r="A129" s="436"/>
      <c r="B129" s="309"/>
      <c r="C129" s="309"/>
      <c r="D129" s="434"/>
      <c r="E129" s="310"/>
      <c r="F129" s="310"/>
      <c r="G129" s="308"/>
      <c r="H129" s="308"/>
      <c r="I129" s="310"/>
      <c r="J129" s="443"/>
      <c r="K129" s="443"/>
      <c r="L129" s="317"/>
      <c r="M129" s="308"/>
      <c r="N129" s="506"/>
      <c r="O129" s="506"/>
      <c r="P129" s="469"/>
      <c r="Q129" s="470"/>
      <c r="R129" s="505"/>
      <c r="T129" s="508"/>
      <c r="U129" s="508"/>
      <c r="V129" s="508"/>
      <c r="W129" s="508"/>
      <c r="X129" s="508"/>
      <c r="Y129" s="508"/>
      <c r="Z129" s="508"/>
    </row>
    <row r="130" spans="1:38" s="232" customFormat="1" ht="14.25">
      <c r="A130" s="436"/>
      <c r="B130" s="309"/>
      <c r="C130" s="309"/>
      <c r="D130" s="434"/>
      <c r="E130" s="310"/>
      <c r="F130" s="310"/>
      <c r="G130" s="308"/>
      <c r="H130" s="308"/>
      <c r="I130" s="310"/>
      <c r="J130" s="443"/>
      <c r="K130" s="443"/>
      <c r="L130" s="317"/>
      <c r="M130" s="308"/>
      <c r="N130" s="506"/>
      <c r="O130" s="506"/>
      <c r="P130" s="469"/>
      <c r="Q130" s="470"/>
      <c r="R130" s="505"/>
      <c r="T130" s="508"/>
      <c r="U130" s="508"/>
      <c r="V130" s="508"/>
      <c r="W130" s="508"/>
      <c r="X130" s="508"/>
      <c r="Y130" s="508"/>
      <c r="Z130" s="508"/>
    </row>
    <row r="131" spans="1:38" s="136" customFormat="1" ht="14.25">
      <c r="A131" s="492"/>
      <c r="B131" s="491"/>
      <c r="C131" s="491"/>
      <c r="D131" s="493"/>
      <c r="E131" s="99"/>
      <c r="F131" s="99"/>
      <c r="G131" s="295"/>
      <c r="H131" s="295"/>
      <c r="I131" s="99"/>
      <c r="J131" s="300"/>
      <c r="K131" s="300"/>
      <c r="L131" s="490"/>
      <c r="M131" s="300"/>
      <c r="N131" s="300"/>
      <c r="O131" s="494"/>
      <c r="P131" s="495"/>
      <c r="Q131" s="323"/>
      <c r="R131" s="327"/>
      <c r="T131" s="135"/>
      <c r="U131" s="135"/>
      <c r="V131" s="135"/>
      <c r="W131" s="135"/>
      <c r="X131" s="135"/>
      <c r="Y131" s="135"/>
      <c r="Z131" s="135"/>
    </row>
    <row r="132" spans="1:38" s="136" customFormat="1" ht="14.25">
      <c r="A132" s="179"/>
      <c r="B132" s="326"/>
      <c r="C132" s="326"/>
      <c r="D132" s="489"/>
      <c r="E132" s="145"/>
      <c r="F132" s="145"/>
      <c r="G132" s="179"/>
      <c r="H132" s="179"/>
      <c r="I132" s="145"/>
      <c r="J132" s="300"/>
      <c r="K132" s="300"/>
      <c r="L132" s="490"/>
      <c r="M132" s="300"/>
      <c r="N132" s="300"/>
      <c r="O132" s="300"/>
      <c r="P132" s="491"/>
      <c r="Q132" s="323"/>
      <c r="R132" s="327"/>
      <c r="T132" s="135"/>
      <c r="U132" s="135"/>
      <c r="V132" s="135"/>
      <c r="W132" s="135"/>
      <c r="X132" s="135"/>
      <c r="Y132" s="135"/>
      <c r="Z132" s="135"/>
    </row>
    <row r="133" spans="1:38" s="136" customFormat="1">
      <c r="A133" s="227" t="s">
        <v>332</v>
      </c>
      <c r="B133" s="296"/>
      <c r="C133" s="296"/>
      <c r="D133" s="297"/>
      <c r="E133" s="99"/>
      <c r="F133" s="99"/>
      <c r="G133" s="295"/>
      <c r="H133" s="295"/>
      <c r="I133" s="99"/>
      <c r="J133" s="87"/>
      <c r="K133" s="300"/>
      <c r="L133" s="301"/>
      <c r="M133" s="300"/>
      <c r="N133" s="302"/>
      <c r="O133" s="300"/>
      <c r="P133" s="302"/>
      <c r="Q133" s="323"/>
      <c r="R133" s="327"/>
      <c r="T133" s="135"/>
      <c r="U133" s="135"/>
      <c r="V133" s="135"/>
      <c r="W133" s="135"/>
      <c r="X133" s="135"/>
      <c r="Y133" s="135"/>
      <c r="Z133" s="135"/>
    </row>
    <row r="134" spans="1:38" s="136" customFormat="1">
      <c r="A134" s="170" t="s">
        <v>2028</v>
      </c>
      <c r="B134" s="227"/>
      <c r="C134" s="227"/>
      <c r="D134" s="227"/>
      <c r="E134" s="19"/>
      <c r="F134" s="160" t="s">
        <v>352</v>
      </c>
      <c r="G134" s="181"/>
      <c r="H134" s="188"/>
      <c r="I134" s="91"/>
      <c r="J134" s="87"/>
      <c r="K134" s="182"/>
      <c r="L134" s="183"/>
      <c r="M134" s="143"/>
      <c r="N134" s="184"/>
      <c r="O134" s="185"/>
      <c r="P134" s="19"/>
      <c r="Q134" s="302"/>
      <c r="R134" s="87"/>
      <c r="T134" s="135"/>
      <c r="U134" s="135"/>
      <c r="V134" s="135"/>
      <c r="W134" s="135"/>
      <c r="X134" s="135"/>
      <c r="Y134" s="135"/>
      <c r="Z134" s="135"/>
    </row>
    <row r="135" spans="1:38">
      <c r="A135" s="170"/>
      <c r="B135" s="190"/>
      <c r="C135" s="190"/>
      <c r="D135" s="190"/>
      <c r="E135" s="86"/>
      <c r="F135" s="160" t="s">
        <v>2054</v>
      </c>
      <c r="G135" s="181"/>
      <c r="H135" s="188"/>
      <c r="I135" s="91"/>
      <c r="J135" s="87"/>
      <c r="K135" s="182"/>
      <c r="L135" s="183"/>
      <c r="M135" s="143"/>
      <c r="N135" s="184"/>
      <c r="O135" s="185"/>
      <c r="P135" s="19"/>
      <c r="Q135" s="320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38" s="19" customFormat="1" ht="12" customHeight="1">
      <c r="A136" s="227"/>
      <c r="B136" s="227"/>
      <c r="C136" s="227"/>
      <c r="D136" s="227"/>
      <c r="E136" s="86"/>
      <c r="F136" s="87"/>
      <c r="G136" s="87"/>
      <c r="H136" s="98"/>
      <c r="I136" s="99"/>
      <c r="J136" s="138"/>
      <c r="K136" s="156"/>
      <c r="L136" s="157"/>
      <c r="M136" s="87"/>
      <c r="N136" s="88"/>
      <c r="O136" s="135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</row>
    <row r="137" spans="1:38" ht="15" customHeight="1">
      <c r="A137" s="103" t="s">
        <v>1786</v>
      </c>
      <c r="B137" s="103"/>
      <c r="C137" s="103"/>
      <c r="D137" s="103"/>
      <c r="E137" s="86"/>
      <c r="F137" s="87"/>
      <c r="G137" s="49"/>
      <c r="H137" s="87"/>
      <c r="I137" s="49"/>
      <c r="J137" s="7"/>
      <c r="K137" s="49"/>
      <c r="L137" s="49"/>
      <c r="M137" s="49"/>
      <c r="N137" s="49"/>
      <c r="O137" s="89"/>
      <c r="Q137" s="1"/>
      <c r="R137" s="49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38" ht="44.25" customHeight="1">
      <c r="A138" s="84" t="s">
        <v>13</v>
      </c>
      <c r="B138" s="84" t="s">
        <v>213</v>
      </c>
      <c r="C138" s="84"/>
      <c r="D138" s="85" t="s">
        <v>249</v>
      </c>
      <c r="E138" s="84" t="s">
        <v>250</v>
      </c>
      <c r="F138" s="84" t="s">
        <v>251</v>
      </c>
      <c r="G138" s="84" t="s">
        <v>252</v>
      </c>
      <c r="H138" s="84" t="s">
        <v>253</v>
      </c>
      <c r="I138" s="84" t="s">
        <v>254</v>
      </c>
      <c r="J138" s="287" t="s">
        <v>255</v>
      </c>
      <c r="K138" s="158" t="s">
        <v>263</v>
      </c>
      <c r="L138" s="158" t="s">
        <v>264</v>
      </c>
      <c r="M138" s="84" t="s">
        <v>265</v>
      </c>
      <c r="N138" s="274" t="s">
        <v>258</v>
      </c>
      <c r="O138" s="305" t="s">
        <v>259</v>
      </c>
      <c r="P138" s="19"/>
      <c r="Q138" s="18"/>
      <c r="R138" s="87"/>
      <c r="S138" s="18"/>
      <c r="T138" s="18"/>
      <c r="U138" s="18"/>
      <c r="V138" s="18"/>
      <c r="W138" s="18"/>
      <c r="X138" s="18"/>
      <c r="Y138" s="18"/>
      <c r="Z138" s="19"/>
      <c r="AA138" s="19"/>
      <c r="AB138" s="19"/>
    </row>
    <row r="139" spans="1:38" s="503" customFormat="1" ht="14.25">
      <c r="A139" s="611">
        <v>1</v>
      </c>
      <c r="B139" s="612">
        <v>43713</v>
      </c>
      <c r="C139" s="526"/>
      <c r="D139" s="527" t="s">
        <v>3504</v>
      </c>
      <c r="E139" s="528" t="s">
        <v>260</v>
      </c>
      <c r="F139" s="529" t="s">
        <v>3514</v>
      </c>
      <c r="G139" s="528">
        <v>2490</v>
      </c>
      <c r="H139" s="528">
        <v>2645</v>
      </c>
      <c r="I139" s="528">
        <v>2750</v>
      </c>
      <c r="J139" s="612" t="s">
        <v>3526</v>
      </c>
      <c r="K139" s="449">
        <f t="shared" ref="K139" si="128">H139-F139</f>
        <v>50</v>
      </c>
      <c r="L139" s="608">
        <f>M139*42.5</f>
        <v>8500</v>
      </c>
      <c r="M139" s="608">
        <v>200</v>
      </c>
      <c r="N139" s="608" t="s">
        <v>262</v>
      </c>
      <c r="O139" s="610">
        <v>43714</v>
      </c>
      <c r="P139" s="299"/>
      <c r="Q139" s="299"/>
      <c r="R139" s="339" t="s">
        <v>1962</v>
      </c>
      <c r="S139" s="320"/>
      <c r="Y139" s="320"/>
      <c r="Z139" s="320"/>
    </row>
    <row r="140" spans="1:38" s="503" customFormat="1" ht="14.25">
      <c r="A140" s="611"/>
      <c r="B140" s="612"/>
      <c r="C140" s="526"/>
      <c r="D140" s="527" t="s">
        <v>3505</v>
      </c>
      <c r="E140" s="528" t="s">
        <v>1929</v>
      </c>
      <c r="F140" s="529" t="s">
        <v>3513</v>
      </c>
      <c r="G140" s="528"/>
      <c r="H140" s="528">
        <v>47.5</v>
      </c>
      <c r="I140" s="528"/>
      <c r="J140" s="612"/>
      <c r="K140" s="525">
        <f>F140-H140</f>
        <v>-7.5</v>
      </c>
      <c r="L140" s="609"/>
      <c r="M140" s="609"/>
      <c r="N140" s="609"/>
      <c r="O140" s="609"/>
      <c r="P140" s="299"/>
      <c r="Q140" s="299"/>
      <c r="R140" s="439" t="s">
        <v>1962</v>
      </c>
      <c r="S140" s="320"/>
      <c r="Y140" s="320"/>
      <c r="Z140" s="320"/>
    </row>
    <row r="141" spans="1:38" s="503" customFormat="1" ht="14.25">
      <c r="A141" s="611">
        <v>2</v>
      </c>
      <c r="B141" s="612">
        <v>43717</v>
      </c>
      <c r="C141" s="532"/>
      <c r="D141" s="527" t="s">
        <v>3471</v>
      </c>
      <c r="E141" s="531" t="s">
        <v>260</v>
      </c>
      <c r="F141" s="529" t="s">
        <v>3534</v>
      </c>
      <c r="G141" s="531">
        <v>10780</v>
      </c>
      <c r="H141" s="531">
        <v>11035</v>
      </c>
      <c r="I141" s="531">
        <v>11200</v>
      </c>
      <c r="J141" s="612" t="s">
        <v>3536</v>
      </c>
      <c r="K141" s="449">
        <f t="shared" ref="K141" si="129">H141-F141</f>
        <v>102</v>
      </c>
      <c r="L141" s="608">
        <f>65*75</f>
        <v>4875</v>
      </c>
      <c r="M141" s="608">
        <v>75</v>
      </c>
      <c r="N141" s="608" t="s">
        <v>262</v>
      </c>
      <c r="O141" s="615">
        <v>43717</v>
      </c>
      <c r="P141" s="299"/>
      <c r="Q141" s="299"/>
      <c r="R141" s="339" t="s">
        <v>1962</v>
      </c>
      <c r="S141" s="320"/>
      <c r="Y141" s="320"/>
      <c r="Z141" s="320"/>
    </row>
    <row r="142" spans="1:38" s="503" customFormat="1" ht="14.25">
      <c r="A142" s="611"/>
      <c r="B142" s="612"/>
      <c r="C142" s="532"/>
      <c r="D142" s="527" t="s">
        <v>3533</v>
      </c>
      <c r="E142" s="531" t="s">
        <v>1929</v>
      </c>
      <c r="F142" s="529" t="s">
        <v>3535</v>
      </c>
      <c r="G142" s="531"/>
      <c r="H142" s="531">
        <v>135</v>
      </c>
      <c r="I142" s="531"/>
      <c r="J142" s="612"/>
      <c r="K142" s="525">
        <f>F142-H142</f>
        <v>-37</v>
      </c>
      <c r="L142" s="609"/>
      <c r="M142" s="609"/>
      <c r="N142" s="609"/>
      <c r="O142" s="616"/>
      <c r="P142" s="299"/>
      <c r="Q142" s="299"/>
      <c r="R142" s="339" t="s">
        <v>1962</v>
      </c>
      <c r="S142" s="320"/>
      <c r="Y142" s="320"/>
      <c r="Z142" s="320"/>
    </row>
    <row r="143" spans="1:38" s="503" customFormat="1" ht="14.25">
      <c r="A143" s="611">
        <v>3</v>
      </c>
      <c r="B143" s="612">
        <v>43732</v>
      </c>
      <c r="C143" s="553"/>
      <c r="D143" s="527" t="s">
        <v>3756</v>
      </c>
      <c r="E143" s="552" t="s">
        <v>260</v>
      </c>
      <c r="F143" s="529" t="s">
        <v>3758</v>
      </c>
      <c r="G143" s="552">
        <v>11855</v>
      </c>
      <c r="H143" s="552">
        <v>11620</v>
      </c>
      <c r="I143" s="552">
        <v>11500</v>
      </c>
      <c r="J143" s="612" t="s">
        <v>3730</v>
      </c>
      <c r="K143" s="525">
        <f>F143-H143</f>
        <v>80</v>
      </c>
      <c r="L143" s="608">
        <f>75*75</f>
        <v>5625</v>
      </c>
      <c r="M143" s="608">
        <v>75</v>
      </c>
      <c r="N143" s="608" t="s">
        <v>262</v>
      </c>
      <c r="O143" s="615">
        <v>43732</v>
      </c>
      <c r="P143" s="299"/>
      <c r="Q143" s="299"/>
      <c r="R143" s="339" t="s">
        <v>1962</v>
      </c>
      <c r="S143" s="320"/>
      <c r="Y143" s="320"/>
      <c r="Z143" s="320"/>
    </row>
    <row r="144" spans="1:38" s="503" customFormat="1" ht="14.25">
      <c r="A144" s="611"/>
      <c r="B144" s="612"/>
      <c r="C144" s="553"/>
      <c r="D144" s="527" t="s">
        <v>3757</v>
      </c>
      <c r="E144" s="552" t="s">
        <v>1929</v>
      </c>
      <c r="F144" s="529" t="s">
        <v>3759</v>
      </c>
      <c r="G144" s="552"/>
      <c r="H144" s="552">
        <v>92.5</v>
      </c>
      <c r="I144" s="552"/>
      <c r="J144" s="612"/>
      <c r="K144" s="525">
        <f>F144-H144</f>
        <v>-5</v>
      </c>
      <c r="L144" s="609"/>
      <c r="M144" s="609"/>
      <c r="N144" s="609"/>
      <c r="O144" s="616"/>
      <c r="P144" s="299"/>
      <c r="Q144" s="299"/>
      <c r="R144" s="339" t="s">
        <v>1962</v>
      </c>
      <c r="S144" s="320"/>
      <c r="Y144" s="320"/>
      <c r="Z144" s="320"/>
    </row>
    <row r="145" spans="1:34" s="503" customFormat="1" ht="14.25">
      <c r="A145" s="611">
        <v>4</v>
      </c>
      <c r="B145" s="612">
        <v>43733</v>
      </c>
      <c r="C145" s="555"/>
      <c r="D145" s="527" t="s">
        <v>3756</v>
      </c>
      <c r="E145" s="554" t="s">
        <v>260</v>
      </c>
      <c r="F145" s="529">
        <v>11545</v>
      </c>
      <c r="G145" s="554">
        <v>11380</v>
      </c>
      <c r="H145" s="554">
        <v>11630</v>
      </c>
      <c r="I145" s="554">
        <v>11750</v>
      </c>
      <c r="J145" s="612" t="s">
        <v>3730</v>
      </c>
      <c r="K145" s="449">
        <f>H145-F145</f>
        <v>85</v>
      </c>
      <c r="L145" s="608">
        <f>M145*75</f>
        <v>5625</v>
      </c>
      <c r="M145" s="608">
        <v>75</v>
      </c>
      <c r="N145" s="608" t="s">
        <v>262</v>
      </c>
      <c r="O145" s="610">
        <v>43734</v>
      </c>
      <c r="P145" s="299"/>
      <c r="Q145" s="299"/>
      <c r="R145" s="339" t="s">
        <v>1962</v>
      </c>
      <c r="S145" s="320"/>
      <c r="Y145" s="320"/>
      <c r="Z145" s="320"/>
    </row>
    <row r="146" spans="1:34" s="503" customFormat="1" ht="14.25">
      <c r="A146" s="611"/>
      <c r="B146" s="612"/>
      <c r="C146" s="555"/>
      <c r="D146" s="527" t="s">
        <v>3772</v>
      </c>
      <c r="E146" s="554" t="s">
        <v>1929</v>
      </c>
      <c r="F146" s="529">
        <v>62.5</v>
      </c>
      <c r="G146" s="554"/>
      <c r="H146" s="554">
        <v>72.5</v>
      </c>
      <c r="I146" s="554"/>
      <c r="J146" s="612"/>
      <c r="K146" s="525">
        <f>F146-H146</f>
        <v>-10</v>
      </c>
      <c r="L146" s="609"/>
      <c r="M146" s="609"/>
      <c r="N146" s="609"/>
      <c r="O146" s="609"/>
      <c r="P146" s="299"/>
      <c r="Q146" s="299"/>
      <c r="R146" s="439" t="s">
        <v>1962</v>
      </c>
      <c r="S146" s="320"/>
      <c r="Y146" s="320"/>
      <c r="Z146" s="320"/>
    </row>
    <row r="147" spans="1:34" s="503" customFormat="1" ht="14.25">
      <c r="A147" s="611">
        <v>5</v>
      </c>
      <c r="B147" s="612">
        <v>43733</v>
      </c>
      <c r="C147" s="555"/>
      <c r="D147" s="527" t="s">
        <v>3775</v>
      </c>
      <c r="E147" s="554" t="s">
        <v>260</v>
      </c>
      <c r="F147" s="529">
        <v>2076</v>
      </c>
      <c r="G147" s="554">
        <v>2025</v>
      </c>
      <c r="H147" s="554">
        <v>2102</v>
      </c>
      <c r="I147" s="554" t="s">
        <v>3777</v>
      </c>
      <c r="J147" s="612" t="s">
        <v>3798</v>
      </c>
      <c r="K147" s="449">
        <f t="shared" ref="K147" si="130">H147-F147</f>
        <v>26</v>
      </c>
      <c r="L147" s="608">
        <f>M147*18.5</f>
        <v>9250</v>
      </c>
      <c r="M147" s="608">
        <v>500</v>
      </c>
      <c r="N147" s="608" t="s">
        <v>262</v>
      </c>
      <c r="O147" s="610">
        <v>43734</v>
      </c>
      <c r="P147" s="299"/>
      <c r="Q147" s="299"/>
      <c r="R147" s="339" t="s">
        <v>1962</v>
      </c>
      <c r="S147" s="320"/>
      <c r="Y147" s="320"/>
      <c r="Z147" s="320"/>
    </row>
    <row r="148" spans="1:34" s="503" customFormat="1" ht="14.25">
      <c r="A148" s="611"/>
      <c r="B148" s="612"/>
      <c r="C148" s="555"/>
      <c r="D148" s="527" t="s">
        <v>3776</v>
      </c>
      <c r="E148" s="554" t="s">
        <v>1929</v>
      </c>
      <c r="F148" s="529">
        <v>42.5</v>
      </c>
      <c r="G148" s="554"/>
      <c r="H148" s="554">
        <v>50</v>
      </c>
      <c r="I148" s="554"/>
      <c r="J148" s="612"/>
      <c r="K148" s="525">
        <f>F148-H148</f>
        <v>-7.5</v>
      </c>
      <c r="L148" s="609"/>
      <c r="M148" s="609"/>
      <c r="N148" s="609"/>
      <c r="O148" s="609"/>
      <c r="P148" s="299"/>
      <c r="Q148" s="299"/>
      <c r="R148" s="439" t="s">
        <v>1962</v>
      </c>
      <c r="S148" s="320"/>
      <c r="Y148" s="320"/>
      <c r="Z148" s="320"/>
    </row>
    <row r="149" spans="1:34" s="503" customFormat="1" ht="14.25">
      <c r="A149" s="611">
        <v>6</v>
      </c>
      <c r="B149" s="612">
        <v>43734</v>
      </c>
      <c r="C149" s="555"/>
      <c r="D149" s="527" t="s">
        <v>3756</v>
      </c>
      <c r="E149" s="554" t="s">
        <v>260</v>
      </c>
      <c r="F149" s="529">
        <v>11570</v>
      </c>
      <c r="G149" s="554">
        <v>11380</v>
      </c>
      <c r="H149" s="554">
        <v>11642.5</v>
      </c>
      <c r="I149" s="554">
        <v>11750</v>
      </c>
      <c r="J149" s="612" t="s">
        <v>3799</v>
      </c>
      <c r="K149" s="449">
        <f t="shared" ref="K149" si="131">H149-F149</f>
        <v>72.5</v>
      </c>
      <c r="L149" s="608">
        <f>M149*57</f>
        <v>4275</v>
      </c>
      <c r="M149" s="608">
        <v>75</v>
      </c>
      <c r="N149" s="608" t="s">
        <v>262</v>
      </c>
      <c r="O149" s="615">
        <v>43734</v>
      </c>
      <c r="P149" s="299"/>
      <c r="Q149" s="299"/>
      <c r="R149" s="339" t="s">
        <v>1962</v>
      </c>
      <c r="S149" s="320"/>
      <c r="Y149" s="320"/>
      <c r="Z149" s="320"/>
    </row>
    <row r="150" spans="1:34" s="503" customFormat="1" ht="14.25">
      <c r="A150" s="611"/>
      <c r="B150" s="612"/>
      <c r="C150" s="555"/>
      <c r="D150" s="527" t="s">
        <v>3772</v>
      </c>
      <c r="E150" s="554" t="s">
        <v>1929</v>
      </c>
      <c r="F150" s="529">
        <v>65.5</v>
      </c>
      <c r="G150" s="554"/>
      <c r="H150" s="554">
        <v>81</v>
      </c>
      <c r="I150" s="554"/>
      <c r="J150" s="612"/>
      <c r="K150" s="525">
        <f>F150-H150</f>
        <v>-15.5</v>
      </c>
      <c r="L150" s="609"/>
      <c r="M150" s="609"/>
      <c r="N150" s="609"/>
      <c r="O150" s="616"/>
      <c r="P150" s="299"/>
      <c r="Q150" s="299"/>
      <c r="R150" s="339" t="s">
        <v>1962</v>
      </c>
      <c r="S150" s="320"/>
      <c r="Y150" s="320"/>
      <c r="Z150" s="320"/>
    </row>
    <row r="151" spans="1:34" s="136" customFormat="1" ht="14.25">
      <c r="A151" s="621">
        <v>7</v>
      </c>
      <c r="B151" s="622">
        <v>43738</v>
      </c>
      <c r="C151" s="583"/>
      <c r="D151" s="557" t="s">
        <v>3871</v>
      </c>
      <c r="E151" s="582" t="s">
        <v>260</v>
      </c>
      <c r="F151" s="559" t="s">
        <v>3873</v>
      </c>
      <c r="G151" s="582">
        <v>370</v>
      </c>
      <c r="H151" s="582">
        <v>370</v>
      </c>
      <c r="I151" s="582">
        <v>345</v>
      </c>
      <c r="J151" s="622" t="s">
        <v>3878</v>
      </c>
      <c r="K151" s="386">
        <v>-10</v>
      </c>
      <c r="L151" s="617">
        <f>+-8.25*M151</f>
        <v>-15270.75</v>
      </c>
      <c r="M151" s="617">
        <v>1851</v>
      </c>
      <c r="N151" s="617" t="s">
        <v>262</v>
      </c>
      <c r="O151" s="623">
        <v>43738</v>
      </c>
      <c r="P151" s="188"/>
      <c r="Q151" s="186"/>
      <c r="R151" s="328" t="s">
        <v>2961</v>
      </c>
      <c r="S151" s="188"/>
      <c r="T151" s="172"/>
      <c r="U151" s="172"/>
      <c r="V151" s="172"/>
      <c r="W151" s="172"/>
      <c r="X151" s="172"/>
      <c r="Y151" s="172"/>
    </row>
    <row r="152" spans="1:34" s="136" customFormat="1" ht="14.25">
      <c r="A152" s="621"/>
      <c r="B152" s="622"/>
      <c r="C152" s="583"/>
      <c r="D152" s="557" t="s">
        <v>3872</v>
      </c>
      <c r="E152" s="582" t="s">
        <v>1929</v>
      </c>
      <c r="F152" s="559" t="s">
        <v>3874</v>
      </c>
      <c r="G152" s="582"/>
      <c r="H152" s="582">
        <v>6.25</v>
      </c>
      <c r="I152" s="582"/>
      <c r="J152" s="622"/>
      <c r="K152" s="560">
        <f>F152-H152</f>
        <v>1.75</v>
      </c>
      <c r="L152" s="618"/>
      <c r="M152" s="618"/>
      <c r="N152" s="618"/>
      <c r="O152" s="624"/>
      <c r="P152" s="188"/>
      <c r="Q152" s="186"/>
      <c r="R152" s="328" t="s">
        <v>2961</v>
      </c>
      <c r="S152" s="188"/>
      <c r="T152" s="172"/>
      <c r="U152" s="172"/>
      <c r="V152" s="172"/>
      <c r="W152" s="172"/>
      <c r="X152" s="172"/>
      <c r="Y152" s="172"/>
    </row>
    <row r="153" spans="1:34" s="136" customFormat="1" ht="14.25">
      <c r="A153" s="329"/>
      <c r="B153" s="326"/>
      <c r="C153" s="326"/>
      <c r="D153" s="330"/>
      <c r="E153" s="331"/>
      <c r="F153" s="332"/>
      <c r="G153" s="333"/>
      <c r="H153" s="329"/>
      <c r="I153" s="329"/>
      <c r="J153" s="331"/>
      <c r="K153" s="593"/>
      <c r="L153" s="331"/>
      <c r="M153" s="331"/>
      <c r="N153" s="332"/>
      <c r="O153" s="334"/>
      <c r="P153" s="188"/>
      <c r="Q153" s="186"/>
      <c r="R153" s="328"/>
      <c r="S153" s="188"/>
      <c r="T153" s="172"/>
      <c r="U153" s="172"/>
      <c r="V153" s="172"/>
      <c r="W153" s="172"/>
      <c r="X153" s="172"/>
      <c r="Y153" s="172"/>
    </row>
    <row r="154" spans="1:34">
      <c r="A154" s="250"/>
      <c r="B154" s="175"/>
      <c r="C154" s="251"/>
      <c r="D154" s="252"/>
      <c r="E154" s="253"/>
      <c r="F154" s="161"/>
      <c r="G154" s="161"/>
      <c r="H154" s="161"/>
      <c r="I154" s="161"/>
      <c r="J154" s="87"/>
      <c r="K154" s="254"/>
      <c r="L154" s="254"/>
      <c r="M154" s="87"/>
      <c r="N154" s="18"/>
      <c r="O154" s="255"/>
      <c r="P154" s="19"/>
      <c r="Q154" s="18"/>
      <c r="R154" s="87"/>
      <c r="S154" s="18"/>
      <c r="T154" s="18"/>
      <c r="U154" s="18"/>
      <c r="V154" s="18"/>
      <c r="W154" s="18"/>
      <c r="X154" s="18"/>
      <c r="Y154" s="18"/>
    </row>
    <row r="155" spans="1:34" s="136" customFormat="1" ht="15">
      <c r="A155" s="102" t="s">
        <v>266</v>
      </c>
      <c r="B155" s="102"/>
      <c r="C155" s="102"/>
      <c r="D155" s="102"/>
      <c r="E155" s="149"/>
      <c r="F155" s="161"/>
      <c r="G155" s="161"/>
      <c r="H155" s="161"/>
      <c r="I155" s="161"/>
      <c r="J155" s="9"/>
      <c r="K155" s="49"/>
      <c r="L155" s="49"/>
      <c r="M155" s="49"/>
      <c r="N155" s="1"/>
      <c r="O155" s="9"/>
      <c r="P155" s="19"/>
      <c r="Q155" s="18"/>
      <c r="R155" s="87"/>
      <c r="S155" s="299"/>
      <c r="T155" s="231"/>
      <c r="U155" s="231"/>
      <c r="V155" s="172"/>
      <c r="W155" s="172"/>
      <c r="X155" s="172"/>
      <c r="Y155" s="172"/>
    </row>
    <row r="156" spans="1:34" s="136" customFormat="1" ht="38.25">
      <c r="A156" s="84" t="s">
        <v>13</v>
      </c>
      <c r="B156" s="84" t="s">
        <v>213</v>
      </c>
      <c r="C156" s="84"/>
      <c r="D156" s="85" t="s">
        <v>249</v>
      </c>
      <c r="E156" s="84" t="s">
        <v>250</v>
      </c>
      <c r="F156" s="84" t="s">
        <v>251</v>
      </c>
      <c r="G156" s="162" t="s">
        <v>252</v>
      </c>
      <c r="H156" s="84" t="s">
        <v>253</v>
      </c>
      <c r="I156" s="84" t="s">
        <v>254</v>
      </c>
      <c r="J156" s="287" t="s">
        <v>255</v>
      </c>
      <c r="K156" s="287" t="s">
        <v>2588</v>
      </c>
      <c r="L156" s="158" t="s">
        <v>264</v>
      </c>
      <c r="M156" s="84" t="s">
        <v>265</v>
      </c>
      <c r="N156" s="84" t="s">
        <v>258</v>
      </c>
      <c r="O156" s="85" t="s">
        <v>259</v>
      </c>
      <c r="P156" s="19"/>
      <c r="Q156" s="1"/>
      <c r="R156" s="87"/>
      <c r="S156" s="188"/>
      <c r="T156" s="172"/>
      <c r="U156" s="172"/>
      <c r="V156" s="172"/>
      <c r="W156" s="172"/>
      <c r="X156" s="172"/>
      <c r="Y156" s="172"/>
    </row>
    <row r="157" spans="1:34" s="19" customFormat="1" ht="14.25">
      <c r="A157" s="472">
        <v>1</v>
      </c>
      <c r="B157" s="473">
        <v>43711</v>
      </c>
      <c r="C157" s="473"/>
      <c r="D157" s="474" t="s">
        <v>3465</v>
      </c>
      <c r="E157" s="475" t="s">
        <v>260</v>
      </c>
      <c r="F157" s="475">
        <v>38</v>
      </c>
      <c r="G157" s="476">
        <v>19</v>
      </c>
      <c r="H157" s="476">
        <v>49</v>
      </c>
      <c r="I157" s="475">
        <v>80</v>
      </c>
      <c r="J157" s="449" t="s">
        <v>3374</v>
      </c>
      <c r="K157" s="449">
        <f t="shared" ref="K157" si="132">H157-F157</f>
        <v>11</v>
      </c>
      <c r="L157" s="450">
        <f t="shared" ref="L157" si="133">K157*M157</f>
        <v>825</v>
      </c>
      <c r="M157" s="449">
        <v>75</v>
      </c>
      <c r="N157" s="451" t="s">
        <v>262</v>
      </c>
      <c r="O157" s="454">
        <v>43711</v>
      </c>
      <c r="P157" s="188"/>
      <c r="Q157" s="186"/>
      <c r="R157" s="328" t="s">
        <v>1962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455">
        <v>2</v>
      </c>
      <c r="B158" s="456">
        <v>43711</v>
      </c>
      <c r="C158" s="456"/>
      <c r="D158" s="385" t="s">
        <v>3465</v>
      </c>
      <c r="E158" s="457" t="s">
        <v>260</v>
      </c>
      <c r="F158" s="457">
        <v>38</v>
      </c>
      <c r="G158" s="458">
        <v>19</v>
      </c>
      <c r="H158" s="458">
        <v>27</v>
      </c>
      <c r="I158" s="457">
        <v>80</v>
      </c>
      <c r="J158" s="386" t="s">
        <v>3440</v>
      </c>
      <c r="K158" s="386">
        <f t="shared" ref="K158" si="134">H158-F158</f>
        <v>-11</v>
      </c>
      <c r="L158" s="387">
        <f t="shared" ref="L158" si="135">K158*M158</f>
        <v>-825</v>
      </c>
      <c r="M158" s="386">
        <v>75</v>
      </c>
      <c r="N158" s="507" t="s">
        <v>1784</v>
      </c>
      <c r="O158" s="471">
        <v>43711</v>
      </c>
      <c r="P158" s="299"/>
      <c r="Q158" s="299"/>
      <c r="R158" s="505" t="s">
        <v>1962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55">
        <v>3</v>
      </c>
      <c r="B159" s="456">
        <v>43711</v>
      </c>
      <c r="C159" s="456"/>
      <c r="D159" s="385" t="s">
        <v>3469</v>
      </c>
      <c r="E159" s="457" t="s">
        <v>260</v>
      </c>
      <c r="F159" s="457">
        <v>41</v>
      </c>
      <c r="G159" s="458">
        <v>27</v>
      </c>
      <c r="H159" s="458">
        <v>28</v>
      </c>
      <c r="I159" s="457" t="s">
        <v>3470</v>
      </c>
      <c r="J159" s="386" t="s">
        <v>3484</v>
      </c>
      <c r="K159" s="386">
        <f t="shared" ref="K159:K161" si="136">H159-F159</f>
        <v>-13</v>
      </c>
      <c r="L159" s="387">
        <f t="shared" ref="L159:L161" si="137">K159*M159</f>
        <v>-975</v>
      </c>
      <c r="M159" s="386">
        <v>75</v>
      </c>
      <c r="N159" s="507" t="s">
        <v>1784</v>
      </c>
      <c r="O159" s="471">
        <v>43712</v>
      </c>
      <c r="P159" s="299"/>
      <c r="Q159" s="299"/>
      <c r="R159" s="505" t="s">
        <v>1962</v>
      </c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472">
        <v>4</v>
      </c>
      <c r="B160" s="473">
        <v>43713</v>
      </c>
      <c r="C160" s="473"/>
      <c r="D160" s="474" t="s">
        <v>3506</v>
      </c>
      <c r="E160" s="475" t="s">
        <v>260</v>
      </c>
      <c r="F160" s="475">
        <v>40</v>
      </c>
      <c r="G160" s="476">
        <v>22</v>
      </c>
      <c r="H160" s="476">
        <v>51</v>
      </c>
      <c r="I160" s="475" t="s">
        <v>3470</v>
      </c>
      <c r="J160" s="449" t="s">
        <v>3374</v>
      </c>
      <c r="K160" s="449">
        <f t="shared" si="136"/>
        <v>11</v>
      </c>
      <c r="L160" s="450">
        <f t="shared" si="137"/>
        <v>825</v>
      </c>
      <c r="M160" s="449">
        <v>75</v>
      </c>
      <c r="N160" s="451" t="s">
        <v>262</v>
      </c>
      <c r="O160" s="524">
        <v>43714</v>
      </c>
      <c r="P160" s="188"/>
      <c r="Q160" s="186"/>
      <c r="R160" s="328" t="s">
        <v>1962</v>
      </c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4" s="19" customFormat="1" ht="14.25">
      <c r="A161" s="472">
        <v>5</v>
      </c>
      <c r="B161" s="473">
        <v>43714</v>
      </c>
      <c r="C161" s="473"/>
      <c r="D161" s="474" t="s">
        <v>3515</v>
      </c>
      <c r="E161" s="475" t="s">
        <v>260</v>
      </c>
      <c r="F161" s="475">
        <v>11.5</v>
      </c>
      <c r="G161" s="476">
        <v>6</v>
      </c>
      <c r="H161" s="476">
        <v>13.75</v>
      </c>
      <c r="I161" s="475">
        <v>20</v>
      </c>
      <c r="J161" s="449" t="s">
        <v>3516</v>
      </c>
      <c r="K161" s="449">
        <f t="shared" si="136"/>
        <v>2.25</v>
      </c>
      <c r="L161" s="450">
        <f t="shared" si="137"/>
        <v>2250</v>
      </c>
      <c r="M161" s="449">
        <v>1000</v>
      </c>
      <c r="N161" s="451" t="s">
        <v>262</v>
      </c>
      <c r="O161" s="454">
        <v>43714</v>
      </c>
      <c r="P161" s="188"/>
      <c r="Q161" s="186"/>
      <c r="R161" s="328" t="s">
        <v>1962</v>
      </c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4" s="19" customFormat="1" ht="14.25">
      <c r="A162" s="455">
        <v>6</v>
      </c>
      <c r="B162" s="456">
        <v>43717</v>
      </c>
      <c r="C162" s="456"/>
      <c r="D162" s="385" t="s">
        <v>3527</v>
      </c>
      <c r="E162" s="457" t="s">
        <v>260</v>
      </c>
      <c r="F162" s="457">
        <v>32</v>
      </c>
      <c r="G162" s="458">
        <v>15</v>
      </c>
      <c r="H162" s="458">
        <v>15</v>
      </c>
      <c r="I162" s="457">
        <v>60</v>
      </c>
      <c r="J162" s="386" t="s">
        <v>3592</v>
      </c>
      <c r="K162" s="386">
        <f t="shared" ref="K162" si="138">H162-F162</f>
        <v>-17</v>
      </c>
      <c r="L162" s="387">
        <f t="shared" ref="L162" si="139">K162*M162</f>
        <v>-5100</v>
      </c>
      <c r="M162" s="386">
        <v>300</v>
      </c>
      <c r="N162" s="507" t="s">
        <v>1784</v>
      </c>
      <c r="O162" s="541">
        <v>43720</v>
      </c>
      <c r="P162" s="299"/>
      <c r="Q162" s="299"/>
      <c r="R162" s="505" t="s">
        <v>2961</v>
      </c>
      <c r="S162" s="18"/>
      <c r="T162" s="18"/>
      <c r="U162" s="18"/>
      <c r="V162" s="18"/>
      <c r="W162" s="18"/>
      <c r="X162" s="18"/>
      <c r="Y162" s="18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1:34" s="19" customFormat="1" ht="14.25">
      <c r="A163" s="472">
        <v>7</v>
      </c>
      <c r="B163" s="473">
        <v>43717</v>
      </c>
      <c r="C163" s="473"/>
      <c r="D163" s="474" t="s">
        <v>3537</v>
      </c>
      <c r="E163" s="475" t="s">
        <v>260</v>
      </c>
      <c r="F163" s="475">
        <v>7.5</v>
      </c>
      <c r="G163" s="476">
        <v>3.5</v>
      </c>
      <c r="H163" s="476">
        <v>9.25</v>
      </c>
      <c r="I163" s="475">
        <v>15</v>
      </c>
      <c r="J163" s="449" t="s">
        <v>3546</v>
      </c>
      <c r="K163" s="449">
        <f t="shared" ref="K163:K164" si="140">H163-F163</f>
        <v>1.75</v>
      </c>
      <c r="L163" s="450">
        <f t="shared" ref="L163" si="141">K163*M163</f>
        <v>2406.25</v>
      </c>
      <c r="M163" s="449">
        <v>1375</v>
      </c>
      <c r="N163" s="451" t="s">
        <v>262</v>
      </c>
      <c r="O163" s="454">
        <v>43717</v>
      </c>
      <c r="P163" s="188"/>
      <c r="Q163" s="186"/>
      <c r="R163" s="328" t="s">
        <v>2961</v>
      </c>
      <c r="S163" s="18"/>
      <c r="T163" s="18"/>
      <c r="U163" s="18"/>
      <c r="V163" s="18"/>
      <c r="W163" s="18"/>
      <c r="X163" s="18"/>
      <c r="Y163" s="18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1:34" s="19" customFormat="1" ht="14.25">
      <c r="A164" s="611">
        <v>8</v>
      </c>
      <c r="B164" s="612">
        <v>43717</v>
      </c>
      <c r="C164" s="550"/>
      <c r="D164" s="527" t="s">
        <v>3660</v>
      </c>
      <c r="E164" s="549" t="s">
        <v>260</v>
      </c>
      <c r="F164" s="529" t="s">
        <v>3658</v>
      </c>
      <c r="G164" s="549"/>
      <c r="H164" s="549">
        <v>26</v>
      </c>
      <c r="I164" s="549"/>
      <c r="J164" s="612" t="s">
        <v>3521</v>
      </c>
      <c r="K164" s="449">
        <f t="shared" si="140"/>
        <v>8.5</v>
      </c>
      <c r="L164" s="608">
        <f>M164*7</f>
        <v>3500</v>
      </c>
      <c r="M164" s="608">
        <v>500</v>
      </c>
      <c r="N164" s="608" t="s">
        <v>262</v>
      </c>
      <c r="O164" s="613">
        <v>43728</v>
      </c>
      <c r="P164" s="186"/>
      <c r="Q164" s="299"/>
      <c r="R164" s="505" t="s">
        <v>2961</v>
      </c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4" s="19" customFormat="1" ht="14.25">
      <c r="A165" s="611"/>
      <c r="B165" s="612"/>
      <c r="C165" s="550"/>
      <c r="D165" s="527" t="s">
        <v>3661</v>
      </c>
      <c r="E165" s="549" t="s">
        <v>1929</v>
      </c>
      <c r="F165" s="529" t="s">
        <v>3659</v>
      </c>
      <c r="G165" s="549"/>
      <c r="H165" s="549">
        <v>15.5</v>
      </c>
      <c r="I165" s="549"/>
      <c r="J165" s="612"/>
      <c r="K165" s="525">
        <f>F165-H165</f>
        <v>-1.5</v>
      </c>
      <c r="L165" s="609"/>
      <c r="M165" s="609"/>
      <c r="N165" s="609"/>
      <c r="O165" s="614"/>
      <c r="P165" s="186"/>
      <c r="Q165" s="299"/>
      <c r="R165" s="505" t="s">
        <v>2961</v>
      </c>
      <c r="S165" s="18"/>
      <c r="T165" s="18"/>
      <c r="U165" s="18"/>
      <c r="V165" s="18"/>
      <c r="W165" s="18"/>
      <c r="X165" s="18"/>
      <c r="Y165" s="18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1:34" s="19" customFormat="1" ht="14.25">
      <c r="A166" s="472">
        <v>9</v>
      </c>
      <c r="B166" s="473">
        <v>43717</v>
      </c>
      <c r="C166" s="473"/>
      <c r="D166" s="474" t="s">
        <v>3542</v>
      </c>
      <c r="E166" s="475" t="s">
        <v>260</v>
      </c>
      <c r="F166" s="475">
        <v>40.5</v>
      </c>
      <c r="G166" s="476">
        <v>22</v>
      </c>
      <c r="H166" s="476">
        <v>50</v>
      </c>
      <c r="I166" s="475">
        <v>80</v>
      </c>
      <c r="J166" s="449" t="s">
        <v>3547</v>
      </c>
      <c r="K166" s="449">
        <f t="shared" ref="K166:K168" si="142">H166-F166</f>
        <v>9.5</v>
      </c>
      <c r="L166" s="450">
        <f t="shared" ref="L166:L167" si="143">K166*M166</f>
        <v>712.5</v>
      </c>
      <c r="M166" s="449">
        <v>75</v>
      </c>
      <c r="N166" s="451" t="s">
        <v>262</v>
      </c>
      <c r="O166" s="454">
        <v>43717</v>
      </c>
      <c r="P166" s="188"/>
      <c r="Q166" s="186"/>
      <c r="R166" s="328" t="s">
        <v>1962</v>
      </c>
      <c r="S166" s="18"/>
      <c r="T166" s="18"/>
      <c r="U166" s="18"/>
      <c r="V166" s="18"/>
      <c r="W166" s="18"/>
      <c r="X166" s="18"/>
      <c r="Y166" s="18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1:34" s="19" customFormat="1" ht="14.25">
      <c r="A167" s="472">
        <v>10</v>
      </c>
      <c r="B167" s="473">
        <v>43717</v>
      </c>
      <c r="C167" s="473"/>
      <c r="D167" s="474" t="s">
        <v>3545</v>
      </c>
      <c r="E167" s="475" t="s">
        <v>260</v>
      </c>
      <c r="F167" s="475">
        <v>25</v>
      </c>
      <c r="G167" s="476">
        <v>16</v>
      </c>
      <c r="H167" s="476">
        <v>29.5</v>
      </c>
      <c r="I167" s="475">
        <v>40</v>
      </c>
      <c r="J167" s="449" t="s">
        <v>3548</v>
      </c>
      <c r="K167" s="449">
        <f t="shared" si="142"/>
        <v>4.5</v>
      </c>
      <c r="L167" s="450">
        <f t="shared" si="143"/>
        <v>2700</v>
      </c>
      <c r="M167" s="449">
        <v>600</v>
      </c>
      <c r="N167" s="451" t="s">
        <v>262</v>
      </c>
      <c r="O167" s="454">
        <v>43717</v>
      </c>
      <c r="P167" s="188"/>
      <c r="Q167" s="186"/>
      <c r="R167" s="328" t="s">
        <v>2961</v>
      </c>
      <c r="S167" s="18"/>
      <c r="T167" s="18"/>
      <c r="U167" s="18"/>
      <c r="V167" s="18"/>
      <c r="W167" s="18"/>
      <c r="X167" s="18"/>
      <c r="Y167" s="18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1:34" s="19" customFormat="1" ht="14.25">
      <c r="A168" s="611">
        <v>11</v>
      </c>
      <c r="B168" s="612">
        <v>43719</v>
      </c>
      <c r="C168" s="539"/>
      <c r="D168" s="527" t="s">
        <v>3563</v>
      </c>
      <c r="E168" s="538" t="s">
        <v>260</v>
      </c>
      <c r="F168" s="529" t="s">
        <v>3565</v>
      </c>
      <c r="G168" s="538"/>
      <c r="H168" s="538">
        <v>13.5</v>
      </c>
      <c r="I168" s="538"/>
      <c r="J168" s="612" t="s">
        <v>3508</v>
      </c>
      <c r="K168" s="449">
        <f t="shared" si="142"/>
        <v>5</v>
      </c>
      <c r="L168" s="608">
        <v>2400</v>
      </c>
      <c r="M168" s="608">
        <v>1200</v>
      </c>
      <c r="N168" s="608" t="s">
        <v>262</v>
      </c>
      <c r="O168" s="613">
        <v>43719</v>
      </c>
      <c r="P168" s="186"/>
      <c r="Q168" s="299"/>
      <c r="R168" s="505" t="s">
        <v>1962</v>
      </c>
      <c r="S168" s="18"/>
      <c r="T168" s="18"/>
      <c r="U168" s="18"/>
      <c r="V168" s="18"/>
      <c r="W168" s="18"/>
      <c r="X168" s="18"/>
      <c r="Y168" s="18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1:34" s="19" customFormat="1" ht="14.25">
      <c r="A169" s="611"/>
      <c r="B169" s="612"/>
      <c r="C169" s="539"/>
      <c r="D169" s="527" t="s">
        <v>3564</v>
      </c>
      <c r="E169" s="538" t="s">
        <v>1929</v>
      </c>
      <c r="F169" s="529" t="s">
        <v>3566</v>
      </c>
      <c r="G169" s="538"/>
      <c r="H169" s="538">
        <v>8.5</v>
      </c>
      <c r="I169" s="538"/>
      <c r="J169" s="612"/>
      <c r="K169" s="525">
        <f>F169-H169</f>
        <v>-3</v>
      </c>
      <c r="L169" s="609"/>
      <c r="M169" s="609"/>
      <c r="N169" s="609"/>
      <c r="O169" s="614"/>
      <c r="P169" s="186"/>
      <c r="Q169" s="299"/>
      <c r="R169" s="505" t="s">
        <v>1962</v>
      </c>
      <c r="S169" s="18"/>
      <c r="T169" s="18"/>
      <c r="U169" s="18"/>
      <c r="V169" s="18"/>
      <c r="W169" s="18"/>
      <c r="X169" s="18"/>
      <c r="Y169" s="18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1:34" s="19" customFormat="1" ht="14.25">
      <c r="A170" s="455">
        <v>12</v>
      </c>
      <c r="B170" s="456">
        <v>43719</v>
      </c>
      <c r="C170" s="456"/>
      <c r="D170" s="385" t="s">
        <v>3567</v>
      </c>
      <c r="E170" s="457" t="s">
        <v>260</v>
      </c>
      <c r="F170" s="457">
        <v>33.5</v>
      </c>
      <c r="G170" s="458">
        <v>8</v>
      </c>
      <c r="H170" s="458">
        <v>12.5</v>
      </c>
      <c r="I170" s="457">
        <v>70</v>
      </c>
      <c r="J170" s="386" t="s">
        <v>3637</v>
      </c>
      <c r="K170" s="386">
        <f t="shared" ref="K170" si="144">H170-F170</f>
        <v>-21</v>
      </c>
      <c r="L170" s="387">
        <f t="shared" ref="L170" si="145">K170*M170</f>
        <v>-5250</v>
      </c>
      <c r="M170" s="386">
        <v>250</v>
      </c>
      <c r="N170" s="507" t="s">
        <v>1784</v>
      </c>
      <c r="O170" s="541">
        <v>43725</v>
      </c>
      <c r="P170" s="299"/>
      <c r="Q170" s="299"/>
      <c r="R170" s="505" t="s">
        <v>1962</v>
      </c>
      <c r="S170" s="18"/>
      <c r="T170" s="18"/>
      <c r="U170" s="18"/>
      <c r="V170" s="18"/>
      <c r="W170" s="18"/>
      <c r="X170" s="18"/>
      <c r="Y170" s="18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1:34" s="19" customFormat="1" ht="14.25">
      <c r="A171" s="533">
        <v>13</v>
      </c>
      <c r="B171" s="534">
        <v>43719</v>
      </c>
      <c r="C171" s="534"/>
      <c r="D171" s="462" t="s">
        <v>3568</v>
      </c>
      <c r="E171" s="535" t="s">
        <v>260</v>
      </c>
      <c r="F171" s="535">
        <v>25.5</v>
      </c>
      <c r="G171" s="536">
        <v>16</v>
      </c>
      <c r="H171" s="536">
        <v>26</v>
      </c>
      <c r="I171" s="535">
        <v>40</v>
      </c>
      <c r="J171" s="465" t="s">
        <v>3195</v>
      </c>
      <c r="K171" s="537">
        <f t="shared" ref="K171:K172" si="146">H171-F171</f>
        <v>0.5</v>
      </c>
      <c r="L171" s="466">
        <f>K171*M171</f>
        <v>300</v>
      </c>
      <c r="M171" s="466">
        <v>600</v>
      </c>
      <c r="N171" s="465" t="s">
        <v>3195</v>
      </c>
      <c r="O171" s="540">
        <v>43720</v>
      </c>
      <c r="P171" s="186"/>
      <c r="Q171" s="299"/>
      <c r="R171" s="505" t="s">
        <v>2961</v>
      </c>
      <c r="S171" s="18"/>
      <c r="T171" s="18"/>
      <c r="U171" s="18"/>
      <c r="V171" s="18"/>
      <c r="W171" s="18"/>
      <c r="X171" s="18"/>
      <c r="Y171" s="18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1:34" s="19" customFormat="1" ht="14.25">
      <c r="A172" s="472">
        <v>14</v>
      </c>
      <c r="B172" s="473">
        <v>43720</v>
      </c>
      <c r="C172" s="473"/>
      <c r="D172" s="474" t="s">
        <v>3580</v>
      </c>
      <c r="E172" s="475" t="s">
        <v>260</v>
      </c>
      <c r="F172" s="475">
        <v>40</v>
      </c>
      <c r="G172" s="476">
        <v>17</v>
      </c>
      <c r="H172" s="476">
        <v>49.5</v>
      </c>
      <c r="I172" s="475">
        <v>80</v>
      </c>
      <c r="J172" s="449" t="s">
        <v>3547</v>
      </c>
      <c r="K172" s="449">
        <f t="shared" si="146"/>
        <v>9.5</v>
      </c>
      <c r="L172" s="450">
        <f t="shared" ref="L172" si="147">K172*M172</f>
        <v>712.5</v>
      </c>
      <c r="M172" s="449">
        <v>75</v>
      </c>
      <c r="N172" s="451" t="s">
        <v>262</v>
      </c>
      <c r="O172" s="454">
        <v>43720</v>
      </c>
      <c r="P172" s="188"/>
      <c r="Q172" s="186"/>
      <c r="R172" s="328" t="s">
        <v>1962</v>
      </c>
      <c r="S172" s="18"/>
      <c r="T172" s="18"/>
      <c r="U172" s="18"/>
      <c r="V172" s="18"/>
      <c r="W172" s="18"/>
      <c r="X172" s="18"/>
      <c r="Y172" s="18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1:34" s="19" customFormat="1" ht="14.25">
      <c r="A173" s="472">
        <v>15</v>
      </c>
      <c r="B173" s="473">
        <v>43720</v>
      </c>
      <c r="C173" s="473"/>
      <c r="D173" s="474" t="s">
        <v>3586</v>
      </c>
      <c r="E173" s="475" t="s">
        <v>260</v>
      </c>
      <c r="F173" s="475">
        <v>10.5</v>
      </c>
      <c r="G173" s="476">
        <v>4</v>
      </c>
      <c r="H173" s="476">
        <v>13.5</v>
      </c>
      <c r="I173" s="475" t="s">
        <v>3587</v>
      </c>
      <c r="J173" s="449" t="s">
        <v>3596</v>
      </c>
      <c r="K173" s="449">
        <f t="shared" ref="K173" si="148">H173-F173</f>
        <v>3</v>
      </c>
      <c r="L173" s="450">
        <f t="shared" ref="L173" si="149">K173*M173</f>
        <v>1500</v>
      </c>
      <c r="M173" s="449">
        <v>500</v>
      </c>
      <c r="N173" s="451" t="s">
        <v>262</v>
      </c>
      <c r="O173" s="524">
        <v>43721</v>
      </c>
      <c r="P173" s="188"/>
      <c r="Q173" s="186"/>
      <c r="R173" s="328" t="s">
        <v>1962</v>
      </c>
      <c r="S173" s="18"/>
      <c r="T173" s="18"/>
      <c r="U173" s="18"/>
      <c r="V173" s="18"/>
      <c r="W173" s="18"/>
      <c r="X173" s="18"/>
      <c r="Y173" s="18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1:34" s="19" customFormat="1" ht="14.25">
      <c r="A174" s="472">
        <v>16</v>
      </c>
      <c r="B174" s="473">
        <v>43724</v>
      </c>
      <c r="C174" s="473"/>
      <c r="D174" s="474" t="s">
        <v>3615</v>
      </c>
      <c r="E174" s="475" t="s">
        <v>260</v>
      </c>
      <c r="F174" s="475">
        <v>16.5</v>
      </c>
      <c r="G174" s="476">
        <v>6</v>
      </c>
      <c r="H174" s="476">
        <v>19.75</v>
      </c>
      <c r="I174" s="475" t="s">
        <v>3616</v>
      </c>
      <c r="J174" s="449" t="s">
        <v>3618</v>
      </c>
      <c r="K174" s="449">
        <f t="shared" ref="K174" si="150">H174-F174</f>
        <v>3.25</v>
      </c>
      <c r="L174" s="450">
        <f t="shared" ref="L174" si="151">K174*M174</f>
        <v>1625</v>
      </c>
      <c r="M174" s="449">
        <v>500</v>
      </c>
      <c r="N174" s="451" t="s">
        <v>262</v>
      </c>
      <c r="O174" s="454">
        <v>43724</v>
      </c>
      <c r="P174" s="188"/>
      <c r="Q174" s="186"/>
      <c r="R174" s="328" t="s">
        <v>1962</v>
      </c>
      <c r="S174" s="18"/>
      <c r="T174" s="18"/>
      <c r="U174" s="18"/>
      <c r="V174" s="18"/>
      <c r="W174" s="18"/>
      <c r="X174" s="18"/>
      <c r="Y174" s="18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1:34" s="19" customFormat="1" ht="14.25">
      <c r="A175" s="472">
        <v>17</v>
      </c>
      <c r="B175" s="473">
        <v>43724</v>
      </c>
      <c r="C175" s="473"/>
      <c r="D175" s="474" t="s">
        <v>3619</v>
      </c>
      <c r="E175" s="475" t="s">
        <v>260</v>
      </c>
      <c r="F175" s="475">
        <v>21</v>
      </c>
      <c r="G175" s="476">
        <v>14</v>
      </c>
      <c r="H175" s="476">
        <v>24.5</v>
      </c>
      <c r="I175" s="475" t="s">
        <v>3620</v>
      </c>
      <c r="J175" s="449" t="s">
        <v>3621</v>
      </c>
      <c r="K175" s="449">
        <f t="shared" ref="K175" si="152">H175-F175</f>
        <v>3.5</v>
      </c>
      <c r="L175" s="450">
        <f t="shared" ref="L175" si="153">K175*M175</f>
        <v>2100</v>
      </c>
      <c r="M175" s="449">
        <v>600</v>
      </c>
      <c r="N175" s="451" t="s">
        <v>262</v>
      </c>
      <c r="O175" s="454">
        <v>43724</v>
      </c>
      <c r="P175" s="188"/>
      <c r="Q175" s="186"/>
      <c r="R175" s="328" t="s">
        <v>2961</v>
      </c>
      <c r="S175" s="18"/>
      <c r="T175" s="18"/>
      <c r="U175" s="18"/>
      <c r="V175" s="18"/>
      <c r="W175" s="18"/>
      <c r="X175" s="18"/>
      <c r="Y175" s="18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1:34" s="19" customFormat="1" ht="14.25">
      <c r="A176" s="472">
        <v>18</v>
      </c>
      <c r="B176" s="473">
        <v>43724</v>
      </c>
      <c r="C176" s="473"/>
      <c r="D176" s="474" t="s">
        <v>3622</v>
      </c>
      <c r="E176" s="475" t="s">
        <v>260</v>
      </c>
      <c r="F176" s="475">
        <v>40.5</v>
      </c>
      <c r="G176" s="476">
        <v>17</v>
      </c>
      <c r="H176" s="476">
        <v>51</v>
      </c>
      <c r="I176" s="475" t="s">
        <v>3470</v>
      </c>
      <c r="J176" s="449" t="s">
        <v>3231</v>
      </c>
      <c r="K176" s="449">
        <f t="shared" ref="K176:K178" si="154">H176-F176</f>
        <v>10.5</v>
      </c>
      <c r="L176" s="450">
        <f t="shared" ref="L176:L178" si="155">K176*M176</f>
        <v>787.5</v>
      </c>
      <c r="M176" s="449">
        <v>75</v>
      </c>
      <c r="N176" s="451" t="s">
        <v>262</v>
      </c>
      <c r="O176" s="454">
        <v>43724</v>
      </c>
      <c r="P176" s="188"/>
      <c r="Q176" s="186"/>
      <c r="R176" s="328" t="s">
        <v>1962</v>
      </c>
      <c r="S176" s="18"/>
      <c r="T176" s="18"/>
      <c r="U176" s="18"/>
      <c r="V176" s="18"/>
      <c r="W176" s="18"/>
      <c r="X176" s="18"/>
      <c r="Y176" s="18"/>
      <c r="Z176" s="111"/>
      <c r="AA176" s="111"/>
      <c r="AB176" s="111"/>
      <c r="AC176" s="111"/>
      <c r="AD176" s="111"/>
      <c r="AE176" s="111"/>
      <c r="AF176" s="111"/>
      <c r="AG176" s="111"/>
      <c r="AH176" s="111"/>
    </row>
    <row r="177" spans="1:37" s="19" customFormat="1" ht="14.25">
      <c r="A177" s="455">
        <v>19</v>
      </c>
      <c r="B177" s="456">
        <v>43725</v>
      </c>
      <c r="C177" s="456"/>
      <c r="D177" s="385" t="s">
        <v>3631</v>
      </c>
      <c r="E177" s="457" t="s">
        <v>260</v>
      </c>
      <c r="F177" s="457">
        <v>47</v>
      </c>
      <c r="G177" s="458">
        <v>17</v>
      </c>
      <c r="H177" s="458">
        <v>17</v>
      </c>
      <c r="I177" s="457">
        <v>90</v>
      </c>
      <c r="J177" s="386" t="s">
        <v>3639</v>
      </c>
      <c r="K177" s="386">
        <f t="shared" si="154"/>
        <v>-30</v>
      </c>
      <c r="L177" s="387">
        <f t="shared" si="155"/>
        <v>-2250</v>
      </c>
      <c r="M177" s="386">
        <v>75</v>
      </c>
      <c r="N177" s="507" t="s">
        <v>1784</v>
      </c>
      <c r="O177" s="471">
        <v>43725</v>
      </c>
      <c r="P177" s="299"/>
      <c r="Q177" s="299"/>
      <c r="R177" s="505" t="s">
        <v>1962</v>
      </c>
      <c r="S177" s="18"/>
      <c r="T177" s="18"/>
      <c r="U177" s="18"/>
      <c r="V177" s="18"/>
      <c r="W177" s="18"/>
      <c r="X177" s="18"/>
      <c r="Y177" s="18"/>
      <c r="Z177" s="111"/>
      <c r="AA177" s="111"/>
      <c r="AB177" s="111"/>
      <c r="AC177" s="111"/>
      <c r="AD177" s="111"/>
      <c r="AE177" s="111"/>
      <c r="AF177" s="111"/>
      <c r="AG177" s="111"/>
      <c r="AH177" s="111"/>
    </row>
    <row r="178" spans="1:37" s="19" customFormat="1" ht="14.25">
      <c r="A178" s="455">
        <v>20</v>
      </c>
      <c r="B178" s="456">
        <v>43725</v>
      </c>
      <c r="C178" s="456"/>
      <c r="D178" s="385" t="s">
        <v>3633</v>
      </c>
      <c r="E178" s="457" t="s">
        <v>260</v>
      </c>
      <c r="F178" s="457">
        <v>6.75</v>
      </c>
      <c r="G178" s="458">
        <v>3.5</v>
      </c>
      <c r="H178" s="458">
        <v>4</v>
      </c>
      <c r="I178" s="457" t="s">
        <v>3634</v>
      </c>
      <c r="J178" s="386" t="s">
        <v>3638</v>
      </c>
      <c r="K178" s="386">
        <f t="shared" si="154"/>
        <v>-2.75</v>
      </c>
      <c r="L178" s="387">
        <f t="shared" si="155"/>
        <v>-3781.25</v>
      </c>
      <c r="M178" s="386">
        <v>1375</v>
      </c>
      <c r="N178" s="507" t="s">
        <v>1784</v>
      </c>
      <c r="O178" s="471">
        <v>43725</v>
      </c>
      <c r="P178" s="299"/>
      <c r="Q178" s="299"/>
      <c r="R178" s="505" t="s">
        <v>2961</v>
      </c>
      <c r="S178" s="18"/>
      <c r="T178" s="18"/>
      <c r="U178" s="18"/>
      <c r="V178" s="18"/>
      <c r="W178" s="18"/>
      <c r="X178" s="18"/>
      <c r="Y178" s="18"/>
      <c r="Z178" s="111"/>
      <c r="AA178" s="111"/>
      <c r="AB178" s="111"/>
      <c r="AC178" s="111"/>
      <c r="AD178" s="111"/>
      <c r="AE178" s="111"/>
      <c r="AF178" s="111"/>
      <c r="AG178" s="111"/>
      <c r="AH178" s="111"/>
    </row>
    <row r="179" spans="1:37" s="19" customFormat="1" ht="14.25">
      <c r="A179" s="455">
        <v>21</v>
      </c>
      <c r="B179" s="456">
        <v>43726</v>
      </c>
      <c r="C179" s="456"/>
      <c r="D179" s="385" t="s">
        <v>3648</v>
      </c>
      <c r="E179" s="457" t="s">
        <v>260</v>
      </c>
      <c r="F179" s="457">
        <v>6.25</v>
      </c>
      <c r="G179" s="458">
        <v>3</v>
      </c>
      <c r="H179" s="458">
        <v>3</v>
      </c>
      <c r="I179" s="457" t="s">
        <v>3649</v>
      </c>
      <c r="J179" s="386" t="s">
        <v>3672</v>
      </c>
      <c r="K179" s="386">
        <f t="shared" ref="K179:K181" si="156">H179-F179</f>
        <v>-3.25</v>
      </c>
      <c r="L179" s="387">
        <f t="shared" ref="L179:L180" si="157">K179*M179</f>
        <v>-3250</v>
      </c>
      <c r="M179" s="386">
        <v>1000</v>
      </c>
      <c r="N179" s="507" t="s">
        <v>1784</v>
      </c>
      <c r="O179" s="541">
        <v>43727</v>
      </c>
      <c r="P179" s="299"/>
      <c r="Q179" s="299"/>
      <c r="R179" s="505" t="s">
        <v>1962</v>
      </c>
      <c r="S179" s="18"/>
      <c r="T179" s="18"/>
      <c r="U179" s="18"/>
      <c r="V179" s="18"/>
      <c r="W179" s="18"/>
      <c r="X179" s="18"/>
      <c r="Y179" s="18"/>
      <c r="Z179" s="111"/>
      <c r="AA179" s="111"/>
      <c r="AB179" s="111"/>
      <c r="AC179" s="111"/>
      <c r="AD179" s="111"/>
      <c r="AE179" s="111"/>
      <c r="AF179" s="111"/>
      <c r="AG179" s="111"/>
      <c r="AH179" s="111"/>
    </row>
    <row r="180" spans="1:37" s="19" customFormat="1" ht="14.25">
      <c r="A180" s="455">
        <v>22</v>
      </c>
      <c r="B180" s="456">
        <v>43727</v>
      </c>
      <c r="C180" s="456"/>
      <c r="D180" s="385" t="s">
        <v>3666</v>
      </c>
      <c r="E180" s="457" t="s">
        <v>260</v>
      </c>
      <c r="F180" s="457">
        <v>44</v>
      </c>
      <c r="G180" s="458">
        <v>19</v>
      </c>
      <c r="H180" s="458">
        <v>23.5</v>
      </c>
      <c r="I180" s="457">
        <v>90</v>
      </c>
      <c r="J180" s="386" t="s">
        <v>3673</v>
      </c>
      <c r="K180" s="386">
        <f t="shared" si="156"/>
        <v>-20.5</v>
      </c>
      <c r="L180" s="387">
        <f t="shared" si="157"/>
        <v>-1537.5</v>
      </c>
      <c r="M180" s="386">
        <v>75</v>
      </c>
      <c r="N180" s="507" t="s">
        <v>1784</v>
      </c>
      <c r="O180" s="471">
        <v>43727</v>
      </c>
      <c r="P180" s="299"/>
      <c r="Q180" s="299"/>
      <c r="R180" s="505" t="s">
        <v>1962</v>
      </c>
      <c r="S180" s="18"/>
      <c r="T180" s="18"/>
      <c r="U180" s="18"/>
      <c r="V180" s="18"/>
      <c r="W180" s="18"/>
      <c r="X180" s="18"/>
      <c r="Y180" s="18"/>
      <c r="Z180" s="111"/>
      <c r="AA180" s="111"/>
      <c r="AB180" s="111"/>
      <c r="AC180" s="111"/>
      <c r="AD180" s="111"/>
      <c r="AE180" s="111"/>
      <c r="AF180" s="111"/>
      <c r="AG180" s="111"/>
      <c r="AH180" s="111"/>
    </row>
    <row r="181" spans="1:37" s="19" customFormat="1" ht="14.25">
      <c r="A181" s="621">
        <v>23</v>
      </c>
      <c r="B181" s="622">
        <v>43728</v>
      </c>
      <c r="C181" s="556"/>
      <c r="D181" s="557" t="s">
        <v>3711</v>
      </c>
      <c r="E181" s="558" t="s">
        <v>260</v>
      </c>
      <c r="F181" s="559" t="s">
        <v>3800</v>
      </c>
      <c r="G181" s="558"/>
      <c r="H181" s="558"/>
      <c r="I181" s="558"/>
      <c r="J181" s="622" t="s">
        <v>3638</v>
      </c>
      <c r="K181" s="386">
        <f t="shared" si="156"/>
        <v>-7</v>
      </c>
      <c r="L181" s="617">
        <v>2750</v>
      </c>
      <c r="M181" s="617">
        <v>1000</v>
      </c>
      <c r="N181" s="617" t="s">
        <v>1784</v>
      </c>
      <c r="O181" s="619">
        <v>43734</v>
      </c>
      <c r="P181" s="186"/>
      <c r="Q181" s="299"/>
      <c r="R181" s="505" t="s">
        <v>2961</v>
      </c>
      <c r="S181" s="18"/>
      <c r="T181" s="18"/>
      <c r="U181" s="18"/>
      <c r="V181" s="18"/>
      <c r="W181" s="18"/>
      <c r="X181" s="18"/>
      <c r="Y181" s="18"/>
      <c r="Z181" s="111"/>
      <c r="AA181" s="111"/>
      <c r="AB181" s="111"/>
      <c r="AC181" s="111"/>
      <c r="AD181" s="111"/>
      <c r="AE181" s="111"/>
      <c r="AF181" s="111"/>
      <c r="AG181" s="111"/>
      <c r="AH181" s="111"/>
    </row>
    <row r="182" spans="1:37" s="19" customFormat="1" ht="14.25">
      <c r="A182" s="621"/>
      <c r="B182" s="622"/>
      <c r="C182" s="556"/>
      <c r="D182" s="557" t="s">
        <v>3712</v>
      </c>
      <c r="E182" s="558" t="s">
        <v>1929</v>
      </c>
      <c r="F182" s="559" t="s">
        <v>3801</v>
      </c>
      <c r="G182" s="558"/>
      <c r="H182" s="558"/>
      <c r="I182" s="558"/>
      <c r="J182" s="622"/>
      <c r="K182" s="560">
        <f>F182-H182</f>
        <v>4.25</v>
      </c>
      <c r="L182" s="618"/>
      <c r="M182" s="618"/>
      <c r="N182" s="618"/>
      <c r="O182" s="620"/>
      <c r="P182" s="186"/>
      <c r="Q182" s="299"/>
      <c r="R182" s="505" t="s">
        <v>2961</v>
      </c>
      <c r="S182" s="18"/>
      <c r="T182" s="18"/>
      <c r="U182" s="18"/>
      <c r="V182" s="18"/>
      <c r="W182" s="18"/>
      <c r="X182" s="18"/>
      <c r="Y182" s="18"/>
      <c r="Z182" s="111"/>
      <c r="AA182" s="111"/>
      <c r="AB182" s="111"/>
      <c r="AC182" s="111"/>
      <c r="AD182" s="111"/>
      <c r="AE182" s="111"/>
      <c r="AF182" s="111"/>
      <c r="AG182" s="111"/>
      <c r="AH182" s="111"/>
    </row>
    <row r="183" spans="1:37" s="19" customFormat="1" ht="14.25">
      <c r="A183" s="533">
        <v>24</v>
      </c>
      <c r="B183" s="534">
        <v>43731</v>
      </c>
      <c r="C183" s="534"/>
      <c r="D183" s="462" t="s">
        <v>3720</v>
      </c>
      <c r="E183" s="535" t="s">
        <v>260</v>
      </c>
      <c r="F183" s="535">
        <v>47.5</v>
      </c>
      <c r="G183" s="536">
        <v>29</v>
      </c>
      <c r="H183" s="536">
        <v>52.5</v>
      </c>
      <c r="I183" s="535" t="s">
        <v>3721</v>
      </c>
      <c r="J183" s="465" t="s">
        <v>3450</v>
      </c>
      <c r="K183" s="537">
        <f t="shared" ref="K183:K185" si="158">H183-F183</f>
        <v>5</v>
      </c>
      <c r="L183" s="466">
        <f t="shared" ref="L183:L185" si="159">K183*M183</f>
        <v>375</v>
      </c>
      <c r="M183" s="466">
        <v>75</v>
      </c>
      <c r="N183" s="465" t="s">
        <v>3195</v>
      </c>
      <c r="O183" s="551">
        <v>43731</v>
      </c>
      <c r="P183" s="186"/>
      <c r="Q183" s="299"/>
      <c r="R183" s="505" t="s">
        <v>1962</v>
      </c>
      <c r="S183" s="18"/>
      <c r="T183" s="18"/>
      <c r="U183" s="18"/>
      <c r="V183" s="18"/>
      <c r="W183" s="18"/>
      <c r="X183" s="18"/>
      <c r="Y183" s="18"/>
      <c r="Z183" s="111"/>
      <c r="AA183" s="111"/>
      <c r="AB183" s="111"/>
      <c r="AC183" s="111"/>
      <c r="AD183" s="111"/>
      <c r="AE183" s="111"/>
      <c r="AF183" s="111"/>
      <c r="AG183" s="111"/>
      <c r="AH183" s="111"/>
    </row>
    <row r="184" spans="1:37" s="19" customFormat="1" ht="14.25">
      <c r="A184" s="455">
        <v>25</v>
      </c>
      <c r="B184" s="456">
        <v>43732</v>
      </c>
      <c r="C184" s="456"/>
      <c r="D184" s="385" t="s">
        <v>3720</v>
      </c>
      <c r="E184" s="457" t="s">
        <v>260</v>
      </c>
      <c r="F184" s="457">
        <v>50</v>
      </c>
      <c r="G184" s="458">
        <v>29</v>
      </c>
      <c r="H184" s="458">
        <v>34.5</v>
      </c>
      <c r="I184" s="457" t="s">
        <v>3721</v>
      </c>
      <c r="J184" s="386" t="s">
        <v>3755</v>
      </c>
      <c r="K184" s="386">
        <f t="shared" si="158"/>
        <v>-15.5</v>
      </c>
      <c r="L184" s="387">
        <f t="shared" si="159"/>
        <v>-1162.5</v>
      </c>
      <c r="M184" s="386">
        <v>75</v>
      </c>
      <c r="N184" s="507" t="s">
        <v>1784</v>
      </c>
      <c r="O184" s="471">
        <v>43732</v>
      </c>
      <c r="P184" s="299"/>
      <c r="Q184" s="299"/>
      <c r="R184" s="505" t="s">
        <v>1962</v>
      </c>
      <c r="S184" s="18"/>
      <c r="T184" s="18"/>
      <c r="U184" s="18"/>
      <c r="V184" s="18"/>
      <c r="W184" s="18"/>
      <c r="X184" s="18"/>
      <c r="Y184" s="18"/>
      <c r="Z184" s="111"/>
      <c r="AA184" s="111"/>
      <c r="AB184" s="111"/>
      <c r="AC184" s="111"/>
      <c r="AD184" s="111"/>
      <c r="AE184" s="111"/>
      <c r="AF184" s="111"/>
      <c r="AG184" s="111"/>
      <c r="AH184" s="111"/>
    </row>
    <row r="185" spans="1:37" s="19" customFormat="1" ht="14.25">
      <c r="A185" s="472">
        <v>26</v>
      </c>
      <c r="B185" s="473">
        <v>43735</v>
      </c>
      <c r="C185" s="473"/>
      <c r="D185" s="474" t="s">
        <v>3826</v>
      </c>
      <c r="E185" s="475" t="s">
        <v>260</v>
      </c>
      <c r="F185" s="475">
        <v>46</v>
      </c>
      <c r="G185" s="476">
        <v>29</v>
      </c>
      <c r="H185" s="476">
        <v>55.5</v>
      </c>
      <c r="I185" s="475" t="s">
        <v>3721</v>
      </c>
      <c r="J185" s="449" t="s">
        <v>3547</v>
      </c>
      <c r="K185" s="449">
        <f t="shared" si="158"/>
        <v>9.5</v>
      </c>
      <c r="L185" s="450">
        <f t="shared" si="159"/>
        <v>712.5</v>
      </c>
      <c r="M185" s="449">
        <v>75</v>
      </c>
      <c r="N185" s="451" t="s">
        <v>262</v>
      </c>
      <c r="O185" s="454">
        <v>43735</v>
      </c>
      <c r="P185" s="188"/>
      <c r="Q185" s="186"/>
      <c r="R185" s="328" t="s">
        <v>1962</v>
      </c>
      <c r="S185" s="18"/>
      <c r="T185" s="18"/>
      <c r="U185" s="18"/>
      <c r="V185" s="18"/>
      <c r="W185" s="18"/>
      <c r="X185" s="18"/>
      <c r="Y185" s="18"/>
      <c r="Z185" s="111"/>
      <c r="AA185" s="111"/>
      <c r="AB185" s="111"/>
      <c r="AC185" s="111"/>
      <c r="AD185" s="111"/>
      <c r="AE185" s="111"/>
      <c r="AF185" s="111"/>
      <c r="AG185" s="111"/>
      <c r="AH185" s="111"/>
    </row>
    <row r="186" spans="1:37" s="19" customFormat="1" ht="14.25">
      <c r="A186" s="472">
        <v>27</v>
      </c>
      <c r="B186" s="473">
        <v>43738</v>
      </c>
      <c r="C186" s="473"/>
      <c r="D186" s="474" t="s">
        <v>3861</v>
      </c>
      <c r="E186" s="475" t="s">
        <v>260</v>
      </c>
      <c r="F186" s="475">
        <v>34.5</v>
      </c>
      <c r="G186" s="476">
        <v>18</v>
      </c>
      <c r="H186" s="476">
        <v>48</v>
      </c>
      <c r="I186" s="475" t="s">
        <v>3721</v>
      </c>
      <c r="J186" s="449" t="s">
        <v>3864</v>
      </c>
      <c r="K186" s="449">
        <f t="shared" ref="K186" si="160">H186-F186</f>
        <v>13.5</v>
      </c>
      <c r="L186" s="450">
        <f t="shared" ref="L186" si="161">K186*M186</f>
        <v>1012.5</v>
      </c>
      <c r="M186" s="449">
        <v>75</v>
      </c>
      <c r="N186" s="451" t="s">
        <v>262</v>
      </c>
      <c r="O186" s="454">
        <v>43738</v>
      </c>
      <c r="P186" s="188"/>
      <c r="Q186" s="186"/>
      <c r="R186" s="328" t="s">
        <v>1962</v>
      </c>
      <c r="S186" s="18"/>
      <c r="T186" s="18"/>
      <c r="U186" s="18"/>
      <c r="V186" s="18"/>
      <c r="W186" s="18"/>
      <c r="X186" s="18"/>
      <c r="Y186" s="18"/>
      <c r="Z186" s="111"/>
      <c r="AA186" s="111"/>
      <c r="AB186" s="111"/>
      <c r="AC186" s="111"/>
      <c r="AD186" s="111"/>
      <c r="AE186" s="111"/>
      <c r="AF186" s="111"/>
      <c r="AG186" s="111"/>
      <c r="AH186" s="111"/>
    </row>
    <row r="187" spans="1:37" s="19" customFormat="1" ht="14.25">
      <c r="A187" s="496"/>
      <c r="B187" s="497"/>
      <c r="C187" s="497"/>
      <c r="D187" s="498"/>
      <c r="E187" s="499"/>
      <c r="F187" s="499"/>
      <c r="G187" s="500"/>
      <c r="H187" s="500"/>
      <c r="I187" s="499"/>
      <c r="J187" s="443"/>
      <c r="K187" s="443"/>
      <c r="L187" s="501"/>
      <c r="M187" s="443"/>
      <c r="N187" s="504"/>
      <c r="O187" s="502"/>
      <c r="P187" s="299"/>
      <c r="Q187" s="299"/>
      <c r="R187" s="505"/>
      <c r="S187" s="18"/>
      <c r="T187" s="18"/>
      <c r="U187" s="18"/>
      <c r="V187" s="18"/>
      <c r="W187" s="18"/>
      <c r="X187" s="18"/>
      <c r="Y187" s="18"/>
      <c r="Z187" s="111"/>
      <c r="AA187" s="111"/>
      <c r="AB187" s="111"/>
      <c r="AC187" s="111"/>
      <c r="AD187" s="111"/>
      <c r="AE187" s="111"/>
      <c r="AF187" s="111"/>
      <c r="AG187" s="111"/>
      <c r="AH187" s="111"/>
    </row>
    <row r="188" spans="1:37" ht="15">
      <c r="A188" s="100" t="s">
        <v>329</v>
      </c>
      <c r="B188" s="92"/>
      <c r="C188" s="92"/>
      <c r="D188" s="93"/>
      <c r="E188" s="94"/>
      <c r="F188" s="86"/>
      <c r="G188" s="86"/>
      <c r="H188" s="150"/>
      <c r="I188" s="163"/>
      <c r="J188" s="139"/>
      <c r="K188" s="87"/>
      <c r="L188" s="87"/>
      <c r="M188" s="87"/>
      <c r="N188" s="1"/>
      <c r="O188" s="9"/>
      <c r="Q188" s="1"/>
      <c r="R188" s="87"/>
      <c r="S188" s="18"/>
      <c r="T188" s="18"/>
      <c r="U188" s="18"/>
      <c r="V188" s="18"/>
      <c r="W188" s="18"/>
      <c r="X188" s="18"/>
      <c r="Y188" s="18"/>
    </row>
    <row r="189" spans="1:37" s="232" customFormat="1" ht="38.25">
      <c r="A189" s="148" t="s">
        <v>13</v>
      </c>
      <c r="B189" s="84" t="s">
        <v>213</v>
      </c>
      <c r="C189" s="84"/>
      <c r="D189" s="85" t="s">
        <v>249</v>
      </c>
      <c r="E189" s="84" t="s">
        <v>250</v>
      </c>
      <c r="F189" s="84" t="s">
        <v>251</v>
      </c>
      <c r="G189" s="84" t="s">
        <v>331</v>
      </c>
      <c r="H189" s="84" t="s">
        <v>253</v>
      </c>
      <c r="I189" s="84" t="s">
        <v>254</v>
      </c>
      <c r="J189" s="287" t="s">
        <v>255</v>
      </c>
      <c r="K189" s="84" t="s">
        <v>256</v>
      </c>
      <c r="L189" s="84" t="s">
        <v>257</v>
      </c>
      <c r="M189" s="84" t="s">
        <v>258</v>
      </c>
      <c r="N189" s="85" t="s">
        <v>259</v>
      </c>
      <c r="O189" s="84" t="s">
        <v>373</v>
      </c>
      <c r="P189" s="172"/>
      <c r="Q189" s="1"/>
      <c r="R189" s="87"/>
      <c r="S189" s="299"/>
      <c r="T189" s="231"/>
      <c r="U189" s="231"/>
      <c r="V189" s="231"/>
      <c r="W189" s="231"/>
      <c r="X189" s="231"/>
      <c r="Y189" s="231"/>
    </row>
    <row r="190" spans="1:37" s="136" customFormat="1" ht="14.25">
      <c r="A190" s="308">
        <v>1</v>
      </c>
      <c r="B190" s="309">
        <v>43690</v>
      </c>
      <c r="C190" s="309"/>
      <c r="D190" s="442" t="s">
        <v>97</v>
      </c>
      <c r="E190" s="310" t="s">
        <v>260</v>
      </c>
      <c r="F190" s="310" t="s">
        <v>3392</v>
      </c>
      <c r="G190" s="308">
        <v>228</v>
      </c>
      <c r="H190" s="308"/>
      <c r="I190" s="310" t="s">
        <v>3393</v>
      </c>
      <c r="J190" s="311" t="s">
        <v>261</v>
      </c>
      <c r="K190" s="308"/>
      <c r="L190" s="440"/>
      <c r="M190" s="441"/>
      <c r="N190" s="318"/>
      <c r="O190" s="352">
        <f>VLOOKUP(D190,Sheet2!A131:M1770,6,0)</f>
        <v>259.85000000000002</v>
      </c>
      <c r="P190" s="319"/>
      <c r="Q190" s="231"/>
      <c r="R190" s="98" t="s">
        <v>1962</v>
      </c>
      <c r="S190" s="188"/>
      <c r="T190" s="172"/>
      <c r="U190" s="172"/>
      <c r="V190" s="172"/>
      <c r="W190" s="172"/>
      <c r="X190" s="172"/>
      <c r="Y190" s="172"/>
    </row>
    <row r="191" spans="1:37" s="19" customFormat="1" ht="14.25">
      <c r="A191" s="436"/>
      <c r="B191" s="309"/>
      <c r="C191" s="309"/>
      <c r="D191" s="437"/>
      <c r="E191" s="310"/>
      <c r="F191" s="310"/>
      <c r="G191" s="308"/>
      <c r="H191" s="308"/>
      <c r="I191" s="310"/>
      <c r="J191" s="443"/>
      <c r="K191" s="311"/>
      <c r="L191" s="444"/>
      <c r="M191" s="443"/>
      <c r="N191" s="309"/>
      <c r="O191" s="438"/>
      <c r="P191" s="299"/>
      <c r="Q191" s="312"/>
      <c r="R191" s="439"/>
      <c r="S191" s="18"/>
      <c r="T191" s="18"/>
      <c r="U191" s="18"/>
      <c r="V191" s="18"/>
      <c r="W191" s="18"/>
      <c r="X191" s="18"/>
      <c r="Y191" s="18"/>
      <c r="Z191" s="111"/>
      <c r="AA191" s="111"/>
      <c r="AB191" s="111"/>
      <c r="AC191" s="111"/>
      <c r="AD191" s="111"/>
      <c r="AE191" s="111"/>
      <c r="AF191" s="111"/>
      <c r="AG191" s="111"/>
      <c r="AH191" s="111"/>
    </row>
    <row r="192" spans="1:37">
      <c r="A192" s="308"/>
      <c r="B192" s="309"/>
      <c r="C192" s="309"/>
      <c r="D192" s="316"/>
      <c r="E192" s="310"/>
      <c r="F192" s="310"/>
      <c r="G192" s="308"/>
      <c r="H192" s="308"/>
      <c r="I192" s="310"/>
      <c r="J192" s="311"/>
      <c r="K192" s="311"/>
      <c r="L192" s="317"/>
      <c r="M192" s="315"/>
      <c r="N192" s="318"/>
      <c r="O192" s="314"/>
      <c r="P192" s="319"/>
      <c r="Q192" s="312"/>
      <c r="R192" s="439"/>
      <c r="S192" s="18"/>
      <c r="T192" s="18"/>
      <c r="U192" s="18"/>
      <c r="V192" s="18"/>
      <c r="W192" s="18"/>
      <c r="Y192" s="18"/>
      <c r="AK192" s="18"/>
    </row>
    <row r="193" spans="1:37">
      <c r="A193" s="257"/>
      <c r="B193" s="256"/>
      <c r="C193" s="258"/>
      <c r="D193" s="260"/>
      <c r="E193" s="177"/>
      <c r="F193" s="173"/>
      <c r="G193" s="171"/>
      <c r="H193" s="171"/>
      <c r="I193" s="177"/>
      <c r="J193" s="280"/>
      <c r="K193" s="278"/>
      <c r="L193" s="178"/>
      <c r="M193" s="176"/>
      <c r="N193" s="230"/>
      <c r="O193" s="189"/>
      <c r="P193" s="187"/>
      <c r="Q193" s="312"/>
      <c r="R193" s="313"/>
      <c r="S193" s="18"/>
      <c r="T193" s="18"/>
      <c r="U193" s="18"/>
      <c r="V193" s="18"/>
      <c r="W193" s="18"/>
      <c r="Y193" s="18"/>
      <c r="AK193" s="18"/>
    </row>
    <row r="194" spans="1:37">
      <c r="A194" s="227" t="s">
        <v>332</v>
      </c>
      <c r="B194" s="227"/>
      <c r="C194" s="227"/>
      <c r="D194" s="227"/>
      <c r="E194" s="19"/>
      <c r="F194" s="160" t="s">
        <v>352</v>
      </c>
      <c r="G194" s="91"/>
      <c r="H194" s="91"/>
      <c r="I194" s="145"/>
      <c r="J194" s="143"/>
      <c r="K194" s="182"/>
      <c r="L194" s="183"/>
      <c r="M194" s="143"/>
      <c r="N194" s="184"/>
      <c r="O194" s="191"/>
      <c r="P194" s="1"/>
      <c r="Q194" s="186"/>
      <c r="R194" s="174"/>
      <c r="S194" s="18"/>
      <c r="T194" s="18"/>
      <c r="U194" s="18"/>
      <c r="V194" s="18"/>
      <c r="W194" s="18"/>
      <c r="X194" s="18"/>
      <c r="Y194" s="18"/>
      <c r="Z194" s="18"/>
    </row>
    <row r="195" spans="1:37">
      <c r="A195" s="170" t="s">
        <v>2028</v>
      </c>
      <c r="B195" s="190"/>
      <c r="C195" s="190"/>
      <c r="D195" s="190"/>
      <c r="E195" s="86"/>
      <c r="F195" s="160" t="s">
        <v>2054</v>
      </c>
      <c r="G195" s="49"/>
      <c r="H195" s="49"/>
      <c r="I195" s="49"/>
      <c r="J195" s="9"/>
      <c r="K195" s="49"/>
      <c r="L195" s="49"/>
      <c r="M195" s="49"/>
      <c r="N195" s="1"/>
      <c r="O195" s="9"/>
      <c r="Q195" s="1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37">
      <c r="A196" s="170"/>
      <c r="B196" s="192"/>
      <c r="C196" s="192"/>
      <c r="D196" s="192"/>
      <c r="E196" s="86"/>
      <c r="F196" s="160"/>
      <c r="G196" s="49"/>
      <c r="H196" s="49"/>
      <c r="I196" s="49"/>
      <c r="J196" s="9"/>
      <c r="K196" s="49"/>
      <c r="L196" s="49"/>
      <c r="M196" s="49"/>
      <c r="N196" s="1"/>
      <c r="O196" s="9"/>
      <c r="R196" s="91"/>
      <c r="S196" s="18"/>
      <c r="T196" s="18"/>
      <c r="U196" s="18"/>
      <c r="V196" s="18"/>
      <c r="W196" s="18"/>
      <c r="X196" s="18"/>
      <c r="Y196" s="18"/>
      <c r="Z196" s="18"/>
    </row>
    <row r="197" spans="1:37" s="136" customFormat="1">
      <c r="A197" s="170"/>
      <c r="B197" s="192"/>
      <c r="C197" s="192"/>
      <c r="D197" s="192"/>
      <c r="E197" s="86"/>
      <c r="F197" s="160"/>
      <c r="G197" s="49"/>
      <c r="H197" s="49"/>
      <c r="I197" s="49"/>
      <c r="J197" s="9"/>
      <c r="K197" s="49"/>
      <c r="L197" s="49"/>
      <c r="M197" s="49"/>
      <c r="N197" s="1"/>
      <c r="O197" s="9"/>
      <c r="P197" s="111"/>
      <c r="Q197" s="111"/>
      <c r="R197" s="91"/>
      <c r="T197" s="135"/>
      <c r="U197" s="135"/>
      <c r="V197" s="135"/>
      <c r="W197" s="135"/>
      <c r="X197" s="135"/>
      <c r="Y197" s="135"/>
      <c r="Z197" s="135"/>
    </row>
    <row r="198" spans="1:37" s="136" customFormat="1">
      <c r="A198" s="170"/>
      <c r="B198" s="227"/>
      <c r="C198" s="227"/>
      <c r="D198" s="227"/>
      <c r="E198" s="86"/>
      <c r="F198" s="160"/>
      <c r="G198" s="181"/>
      <c r="H198" s="188"/>
      <c r="I198" s="91"/>
      <c r="J198" s="87"/>
      <c r="K198" s="182"/>
      <c r="L198" s="183"/>
      <c r="M198" s="143"/>
      <c r="N198" s="184"/>
      <c r="O198" s="185"/>
      <c r="P198" s="19"/>
      <c r="Q198" s="111"/>
      <c r="R198" s="91"/>
      <c r="T198" s="135"/>
      <c r="U198" s="135"/>
      <c r="V198" s="135"/>
      <c r="W198" s="135"/>
      <c r="X198" s="135"/>
      <c r="Y198" s="135"/>
      <c r="Z198" s="135"/>
    </row>
    <row r="199" spans="1:37">
      <c r="A199" s="179"/>
      <c r="B199" s="175"/>
      <c r="C199" s="180"/>
      <c r="D199" s="107"/>
      <c r="E199" s="145"/>
      <c r="F199" s="91"/>
      <c r="G199" s="181"/>
      <c r="H199" s="188"/>
      <c r="I199" s="91"/>
      <c r="J199" s="87"/>
      <c r="K199" s="182"/>
      <c r="L199" s="183"/>
      <c r="M199" s="143"/>
      <c r="N199" s="184"/>
      <c r="O199" s="185"/>
      <c r="P199" s="19"/>
      <c r="Q199" s="18"/>
      <c r="R199" s="87"/>
      <c r="S199" s="18"/>
      <c r="T199" s="18"/>
      <c r="U199" s="18"/>
      <c r="V199" s="18"/>
      <c r="W199" s="18"/>
      <c r="X199" s="18"/>
      <c r="Y199" s="18"/>
    </row>
    <row r="200" spans="1:37" ht="15">
      <c r="A200" s="19"/>
      <c r="B200" s="229" t="s">
        <v>267</v>
      </c>
      <c r="C200" s="229"/>
      <c r="D200" s="229"/>
      <c r="E200" s="229"/>
      <c r="F200" s="87"/>
      <c r="G200" s="87"/>
      <c r="H200" s="164"/>
      <c r="I200" s="87"/>
      <c r="J200" s="140"/>
      <c r="K200" s="159"/>
      <c r="L200" s="87"/>
      <c r="M200" s="87"/>
      <c r="N200" s="18"/>
      <c r="O200" s="231"/>
      <c r="P200" s="232"/>
      <c r="Q200" s="232"/>
      <c r="R200" s="233"/>
      <c r="S200" s="18"/>
      <c r="T200" s="18"/>
      <c r="U200" s="18"/>
      <c r="V200" s="18"/>
      <c r="W200" s="18"/>
      <c r="X200" s="18"/>
      <c r="Y200" s="18"/>
      <c r="Z200" s="18"/>
    </row>
    <row r="201" spans="1:37" ht="38.25">
      <c r="A201" s="287" t="s">
        <v>13</v>
      </c>
      <c r="B201" s="84" t="s">
        <v>213</v>
      </c>
      <c r="C201" s="84"/>
      <c r="D201" s="85" t="s">
        <v>249</v>
      </c>
      <c r="E201" s="84" t="s">
        <v>250</v>
      </c>
      <c r="F201" s="84" t="s">
        <v>251</v>
      </c>
      <c r="G201" s="84" t="s">
        <v>268</v>
      </c>
      <c r="H201" s="84" t="s">
        <v>269</v>
      </c>
      <c r="I201" s="84" t="s">
        <v>254</v>
      </c>
      <c r="J201" s="291" t="s">
        <v>255</v>
      </c>
      <c r="K201" s="84" t="s">
        <v>256</v>
      </c>
      <c r="L201" s="84" t="s">
        <v>257</v>
      </c>
      <c r="M201" s="84" t="s">
        <v>258</v>
      </c>
      <c r="N201" s="85" t="s">
        <v>259</v>
      </c>
      <c r="O201" s="231"/>
      <c r="P201" s="232"/>
      <c r="Q201" s="232"/>
      <c r="R201" s="233"/>
      <c r="S201" s="18"/>
      <c r="T201" s="18"/>
      <c r="U201" s="18"/>
      <c r="V201" s="18"/>
      <c r="W201" s="18"/>
      <c r="X201" s="18"/>
      <c r="Y201" s="18"/>
      <c r="Z201" s="18"/>
    </row>
    <row r="202" spans="1:37">
      <c r="A202" s="568">
        <v>1</v>
      </c>
      <c r="B202" s="196">
        <v>41579</v>
      </c>
      <c r="C202" s="196"/>
      <c r="D202" s="197" t="s">
        <v>270</v>
      </c>
      <c r="E202" s="195" t="s">
        <v>271</v>
      </c>
      <c r="F202" s="198">
        <v>82</v>
      </c>
      <c r="G202" s="195" t="s">
        <v>214</v>
      </c>
      <c r="H202" s="195">
        <v>100</v>
      </c>
      <c r="I202" s="199">
        <v>100</v>
      </c>
      <c r="J202" s="284" t="s">
        <v>273</v>
      </c>
      <c r="K202" s="200">
        <f>H202-F202</f>
        <v>18</v>
      </c>
      <c r="L202" s="201">
        <f t="shared" ref="L202:L225" si="162">K202/F202</f>
        <v>0.21951219512195122</v>
      </c>
      <c r="M202" s="202" t="s">
        <v>262</v>
      </c>
      <c r="N202" s="203">
        <v>42657</v>
      </c>
      <c r="O202" s="9"/>
      <c r="P202" s="1"/>
      <c r="Q202" s="232"/>
      <c r="R202" s="233"/>
      <c r="S202" s="18"/>
      <c r="T202" s="18"/>
      <c r="U202" s="18"/>
      <c r="V202" s="18"/>
      <c r="W202" s="18"/>
      <c r="X202" s="18"/>
      <c r="Y202" s="18"/>
      <c r="Z202" s="18"/>
    </row>
    <row r="203" spans="1:37">
      <c r="A203" s="568">
        <v>2</v>
      </c>
      <c r="B203" s="196">
        <v>41794</v>
      </c>
      <c r="C203" s="196"/>
      <c r="D203" s="197" t="s">
        <v>272</v>
      </c>
      <c r="E203" s="195" t="s">
        <v>260</v>
      </c>
      <c r="F203" s="198">
        <v>257</v>
      </c>
      <c r="G203" s="195" t="s">
        <v>214</v>
      </c>
      <c r="H203" s="195">
        <v>300</v>
      </c>
      <c r="I203" s="199">
        <v>300</v>
      </c>
      <c r="J203" s="284" t="s">
        <v>273</v>
      </c>
      <c r="K203" s="200">
        <f>H203-F203</f>
        <v>43</v>
      </c>
      <c r="L203" s="201">
        <f t="shared" si="162"/>
        <v>0.16731517509727625</v>
      </c>
      <c r="M203" s="202" t="s">
        <v>262</v>
      </c>
      <c r="N203" s="203">
        <v>41822</v>
      </c>
      <c r="O203" s="9"/>
      <c r="P203" s="1"/>
      <c r="Q203" s="1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37">
      <c r="A204" s="568">
        <v>3</v>
      </c>
      <c r="B204" s="196">
        <v>41828</v>
      </c>
      <c r="C204" s="196"/>
      <c r="D204" s="197" t="s">
        <v>274</v>
      </c>
      <c r="E204" s="195" t="s">
        <v>260</v>
      </c>
      <c r="F204" s="198">
        <v>393</v>
      </c>
      <c r="G204" s="195" t="s">
        <v>214</v>
      </c>
      <c r="H204" s="195">
        <v>468</v>
      </c>
      <c r="I204" s="199">
        <v>468</v>
      </c>
      <c r="J204" s="284" t="s">
        <v>273</v>
      </c>
      <c r="K204" s="200">
        <f t="shared" ref="K204:K267" si="163">H204-F204</f>
        <v>75</v>
      </c>
      <c r="L204" s="201">
        <f t="shared" si="162"/>
        <v>0.19083969465648856</v>
      </c>
      <c r="M204" s="202" t="s">
        <v>262</v>
      </c>
      <c r="N204" s="203">
        <v>41863</v>
      </c>
      <c r="O204" s="9"/>
      <c r="P204" s="1"/>
      <c r="Q204" s="1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37">
      <c r="A205" s="568">
        <v>4</v>
      </c>
      <c r="B205" s="196">
        <v>41857</v>
      </c>
      <c r="C205" s="196"/>
      <c r="D205" s="197" t="s">
        <v>275</v>
      </c>
      <c r="E205" s="195" t="s">
        <v>260</v>
      </c>
      <c r="F205" s="198">
        <v>205</v>
      </c>
      <c r="G205" s="195" t="s">
        <v>214</v>
      </c>
      <c r="H205" s="195">
        <v>275</v>
      </c>
      <c r="I205" s="199">
        <v>250</v>
      </c>
      <c r="J205" s="284" t="s">
        <v>273</v>
      </c>
      <c r="K205" s="200">
        <f t="shared" si="163"/>
        <v>70</v>
      </c>
      <c r="L205" s="201">
        <f t="shared" si="162"/>
        <v>0.34146341463414637</v>
      </c>
      <c r="M205" s="202" t="s">
        <v>262</v>
      </c>
      <c r="N205" s="203">
        <v>41962</v>
      </c>
      <c r="O205" s="9"/>
      <c r="P205" s="1"/>
      <c r="Q205" s="1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37">
      <c r="A206" s="568">
        <v>5</v>
      </c>
      <c r="B206" s="196">
        <v>41886</v>
      </c>
      <c r="C206" s="196"/>
      <c r="D206" s="197" t="s">
        <v>276</v>
      </c>
      <c r="E206" s="195" t="s">
        <v>260</v>
      </c>
      <c r="F206" s="198">
        <v>162</v>
      </c>
      <c r="G206" s="195" t="s">
        <v>214</v>
      </c>
      <c r="H206" s="195">
        <v>190</v>
      </c>
      <c r="I206" s="199">
        <v>190</v>
      </c>
      <c r="J206" s="284" t="s">
        <v>273</v>
      </c>
      <c r="K206" s="200">
        <f t="shared" si="163"/>
        <v>28</v>
      </c>
      <c r="L206" s="201">
        <f t="shared" si="162"/>
        <v>0.1728395061728395</v>
      </c>
      <c r="M206" s="202" t="s">
        <v>262</v>
      </c>
      <c r="N206" s="203">
        <v>42006</v>
      </c>
      <c r="O206" s="9"/>
      <c r="P206" s="18"/>
      <c r="Q206" s="1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37">
      <c r="A207" s="568">
        <v>6</v>
      </c>
      <c r="B207" s="196">
        <v>41886</v>
      </c>
      <c r="C207" s="196"/>
      <c r="D207" s="197" t="s">
        <v>277</v>
      </c>
      <c r="E207" s="195" t="s">
        <v>260</v>
      </c>
      <c r="F207" s="198">
        <v>75</v>
      </c>
      <c r="G207" s="195" t="s">
        <v>214</v>
      </c>
      <c r="H207" s="195">
        <v>91.5</v>
      </c>
      <c r="I207" s="199" t="s">
        <v>278</v>
      </c>
      <c r="J207" s="284" t="s">
        <v>279</v>
      </c>
      <c r="K207" s="200">
        <f t="shared" si="163"/>
        <v>16.5</v>
      </c>
      <c r="L207" s="201">
        <f t="shared" si="162"/>
        <v>0.22</v>
      </c>
      <c r="M207" s="202" t="s">
        <v>262</v>
      </c>
      <c r="N207" s="203">
        <v>41954</v>
      </c>
      <c r="O207" s="9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37">
      <c r="A208" s="568">
        <v>7</v>
      </c>
      <c r="B208" s="196">
        <v>41913</v>
      </c>
      <c r="C208" s="196"/>
      <c r="D208" s="197" t="s">
        <v>280</v>
      </c>
      <c r="E208" s="195" t="s">
        <v>260</v>
      </c>
      <c r="F208" s="198">
        <v>850</v>
      </c>
      <c r="G208" s="195" t="s">
        <v>214</v>
      </c>
      <c r="H208" s="195">
        <v>982.5</v>
      </c>
      <c r="I208" s="199">
        <v>1050</v>
      </c>
      <c r="J208" s="284" t="s">
        <v>281</v>
      </c>
      <c r="K208" s="200">
        <f t="shared" si="163"/>
        <v>132.5</v>
      </c>
      <c r="L208" s="201">
        <f t="shared" si="162"/>
        <v>0.15588235294117647</v>
      </c>
      <c r="M208" s="202" t="s">
        <v>262</v>
      </c>
      <c r="N208" s="203">
        <v>42039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68">
        <v>8</v>
      </c>
      <c r="B209" s="196">
        <v>41913</v>
      </c>
      <c r="C209" s="196"/>
      <c r="D209" s="197" t="s">
        <v>282</v>
      </c>
      <c r="E209" s="195" t="s">
        <v>260</v>
      </c>
      <c r="F209" s="198">
        <v>475</v>
      </c>
      <c r="G209" s="195" t="s">
        <v>214</v>
      </c>
      <c r="H209" s="195">
        <v>515</v>
      </c>
      <c r="I209" s="199">
        <v>600</v>
      </c>
      <c r="J209" s="284" t="s">
        <v>283</v>
      </c>
      <c r="K209" s="200">
        <f t="shared" si="163"/>
        <v>40</v>
      </c>
      <c r="L209" s="201">
        <f t="shared" si="162"/>
        <v>8.4210526315789472E-2</v>
      </c>
      <c r="M209" s="202" t="s">
        <v>262</v>
      </c>
      <c r="N209" s="203">
        <v>41939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68">
        <v>9</v>
      </c>
      <c r="B210" s="196">
        <v>41913</v>
      </c>
      <c r="C210" s="196"/>
      <c r="D210" s="197" t="s">
        <v>284</v>
      </c>
      <c r="E210" s="195" t="s">
        <v>260</v>
      </c>
      <c r="F210" s="198">
        <v>86</v>
      </c>
      <c r="G210" s="195" t="s">
        <v>214</v>
      </c>
      <c r="H210" s="195">
        <v>99</v>
      </c>
      <c r="I210" s="199">
        <v>140</v>
      </c>
      <c r="J210" s="284" t="s">
        <v>285</v>
      </c>
      <c r="K210" s="200">
        <f t="shared" si="163"/>
        <v>13</v>
      </c>
      <c r="L210" s="201">
        <f t="shared" si="162"/>
        <v>0.15116279069767441</v>
      </c>
      <c r="M210" s="202" t="s">
        <v>262</v>
      </c>
      <c r="N210" s="203">
        <v>41939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68">
        <v>10</v>
      </c>
      <c r="B211" s="196">
        <v>41926</v>
      </c>
      <c r="C211" s="196"/>
      <c r="D211" s="197" t="s">
        <v>286</v>
      </c>
      <c r="E211" s="195" t="s">
        <v>260</v>
      </c>
      <c r="F211" s="198">
        <v>496.6</v>
      </c>
      <c r="G211" s="195" t="s">
        <v>214</v>
      </c>
      <c r="H211" s="195">
        <v>621</v>
      </c>
      <c r="I211" s="199">
        <v>580</v>
      </c>
      <c r="J211" s="284" t="s">
        <v>273</v>
      </c>
      <c r="K211" s="200">
        <f t="shared" si="163"/>
        <v>124.39999999999998</v>
      </c>
      <c r="L211" s="201">
        <f t="shared" si="162"/>
        <v>0.25050342327829234</v>
      </c>
      <c r="M211" s="202" t="s">
        <v>262</v>
      </c>
      <c r="N211" s="203">
        <v>42605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68">
        <v>11</v>
      </c>
      <c r="B212" s="196">
        <v>41926</v>
      </c>
      <c r="C212" s="196"/>
      <c r="D212" s="197" t="s">
        <v>287</v>
      </c>
      <c r="E212" s="195" t="s">
        <v>260</v>
      </c>
      <c r="F212" s="198">
        <v>2481.9</v>
      </c>
      <c r="G212" s="195" t="s">
        <v>214</v>
      </c>
      <c r="H212" s="195">
        <v>2840</v>
      </c>
      <c r="I212" s="199">
        <v>2870</v>
      </c>
      <c r="J212" s="284" t="s">
        <v>288</v>
      </c>
      <c r="K212" s="200">
        <f t="shared" si="163"/>
        <v>358.09999999999991</v>
      </c>
      <c r="L212" s="201">
        <f t="shared" si="162"/>
        <v>0.14428462065353154</v>
      </c>
      <c r="M212" s="202" t="s">
        <v>262</v>
      </c>
      <c r="N212" s="203">
        <v>42017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68">
        <v>12</v>
      </c>
      <c r="B213" s="196">
        <v>41928</v>
      </c>
      <c r="C213" s="196"/>
      <c r="D213" s="197" t="s">
        <v>289</v>
      </c>
      <c r="E213" s="195" t="s">
        <v>260</v>
      </c>
      <c r="F213" s="198">
        <v>84.5</v>
      </c>
      <c r="G213" s="195" t="s">
        <v>214</v>
      </c>
      <c r="H213" s="195">
        <v>93</v>
      </c>
      <c r="I213" s="199">
        <v>110</v>
      </c>
      <c r="J213" s="284" t="s">
        <v>290</v>
      </c>
      <c r="K213" s="200">
        <f t="shared" si="163"/>
        <v>8.5</v>
      </c>
      <c r="L213" s="201">
        <f t="shared" si="162"/>
        <v>0.10059171597633136</v>
      </c>
      <c r="M213" s="202" t="s">
        <v>262</v>
      </c>
      <c r="N213" s="203">
        <v>41939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68">
        <v>13</v>
      </c>
      <c r="B214" s="196">
        <v>41928</v>
      </c>
      <c r="C214" s="196"/>
      <c r="D214" s="197" t="s">
        <v>291</v>
      </c>
      <c r="E214" s="195" t="s">
        <v>260</v>
      </c>
      <c r="F214" s="198">
        <v>401</v>
      </c>
      <c r="G214" s="195" t="s">
        <v>214</v>
      </c>
      <c r="H214" s="195">
        <v>428</v>
      </c>
      <c r="I214" s="199">
        <v>450</v>
      </c>
      <c r="J214" s="284" t="s">
        <v>292</v>
      </c>
      <c r="K214" s="200">
        <f t="shared" si="163"/>
        <v>27</v>
      </c>
      <c r="L214" s="201">
        <f t="shared" si="162"/>
        <v>6.7331670822942641E-2</v>
      </c>
      <c r="M214" s="202" t="s">
        <v>262</v>
      </c>
      <c r="N214" s="203">
        <v>42020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68">
        <v>14</v>
      </c>
      <c r="B215" s="196">
        <v>41928</v>
      </c>
      <c r="C215" s="196"/>
      <c r="D215" s="197" t="s">
        <v>293</v>
      </c>
      <c r="E215" s="195" t="s">
        <v>260</v>
      </c>
      <c r="F215" s="198">
        <v>101</v>
      </c>
      <c r="G215" s="195" t="s">
        <v>214</v>
      </c>
      <c r="H215" s="195">
        <v>112</v>
      </c>
      <c r="I215" s="199">
        <v>120</v>
      </c>
      <c r="J215" s="284" t="s">
        <v>294</v>
      </c>
      <c r="K215" s="200">
        <f t="shared" si="163"/>
        <v>11</v>
      </c>
      <c r="L215" s="201">
        <f t="shared" si="162"/>
        <v>0.10891089108910891</v>
      </c>
      <c r="M215" s="202" t="s">
        <v>262</v>
      </c>
      <c r="N215" s="203">
        <v>41939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68">
        <v>15</v>
      </c>
      <c r="B216" s="196">
        <v>41954</v>
      </c>
      <c r="C216" s="196"/>
      <c r="D216" s="197" t="s">
        <v>295</v>
      </c>
      <c r="E216" s="195" t="s">
        <v>260</v>
      </c>
      <c r="F216" s="198">
        <v>59</v>
      </c>
      <c r="G216" s="195" t="s">
        <v>214</v>
      </c>
      <c r="H216" s="195">
        <v>76</v>
      </c>
      <c r="I216" s="199">
        <v>76</v>
      </c>
      <c r="J216" s="284" t="s">
        <v>273</v>
      </c>
      <c r="K216" s="200">
        <f t="shared" si="163"/>
        <v>17</v>
      </c>
      <c r="L216" s="201">
        <f t="shared" si="162"/>
        <v>0.28813559322033899</v>
      </c>
      <c r="M216" s="202" t="s">
        <v>262</v>
      </c>
      <c r="N216" s="203">
        <v>43032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68">
        <v>16</v>
      </c>
      <c r="B217" s="196">
        <v>41954</v>
      </c>
      <c r="C217" s="196"/>
      <c r="D217" s="197" t="s">
        <v>284</v>
      </c>
      <c r="E217" s="195" t="s">
        <v>260</v>
      </c>
      <c r="F217" s="198">
        <v>99</v>
      </c>
      <c r="G217" s="195" t="s">
        <v>214</v>
      </c>
      <c r="H217" s="195">
        <v>120</v>
      </c>
      <c r="I217" s="199">
        <v>120</v>
      </c>
      <c r="J217" s="284" t="s">
        <v>296</v>
      </c>
      <c r="K217" s="200">
        <f t="shared" si="163"/>
        <v>21</v>
      </c>
      <c r="L217" s="201">
        <f t="shared" si="162"/>
        <v>0.21212121212121213</v>
      </c>
      <c r="M217" s="202" t="s">
        <v>262</v>
      </c>
      <c r="N217" s="203">
        <v>41960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68">
        <v>17</v>
      </c>
      <c r="B218" s="196">
        <v>41956</v>
      </c>
      <c r="C218" s="196"/>
      <c r="D218" s="197" t="s">
        <v>297</v>
      </c>
      <c r="E218" s="195" t="s">
        <v>260</v>
      </c>
      <c r="F218" s="198">
        <v>22</v>
      </c>
      <c r="G218" s="195" t="s">
        <v>214</v>
      </c>
      <c r="H218" s="195">
        <v>33.549999999999997</v>
      </c>
      <c r="I218" s="199">
        <v>32</v>
      </c>
      <c r="J218" s="284" t="s">
        <v>298</v>
      </c>
      <c r="K218" s="200">
        <f t="shared" si="163"/>
        <v>11.549999999999997</v>
      </c>
      <c r="L218" s="201">
        <f t="shared" si="162"/>
        <v>0.52499999999999991</v>
      </c>
      <c r="M218" s="202" t="s">
        <v>262</v>
      </c>
      <c r="N218" s="203">
        <v>42188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68">
        <v>18</v>
      </c>
      <c r="B219" s="196">
        <v>41976</v>
      </c>
      <c r="C219" s="196"/>
      <c r="D219" s="197" t="s">
        <v>299</v>
      </c>
      <c r="E219" s="195" t="s">
        <v>260</v>
      </c>
      <c r="F219" s="198">
        <v>440</v>
      </c>
      <c r="G219" s="195" t="s">
        <v>214</v>
      </c>
      <c r="H219" s="195">
        <v>520</v>
      </c>
      <c r="I219" s="199">
        <v>520</v>
      </c>
      <c r="J219" s="284" t="s">
        <v>300</v>
      </c>
      <c r="K219" s="200">
        <f t="shared" si="163"/>
        <v>80</v>
      </c>
      <c r="L219" s="201">
        <f t="shared" si="162"/>
        <v>0.18181818181818182</v>
      </c>
      <c r="M219" s="202" t="s">
        <v>262</v>
      </c>
      <c r="N219" s="203">
        <v>42208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68">
        <v>19</v>
      </c>
      <c r="B220" s="196">
        <v>41976</v>
      </c>
      <c r="C220" s="196"/>
      <c r="D220" s="197" t="s">
        <v>301</v>
      </c>
      <c r="E220" s="195" t="s">
        <v>260</v>
      </c>
      <c r="F220" s="198">
        <v>360</v>
      </c>
      <c r="G220" s="195" t="s">
        <v>214</v>
      </c>
      <c r="H220" s="195">
        <v>427</v>
      </c>
      <c r="I220" s="199">
        <v>425</v>
      </c>
      <c r="J220" s="284" t="s">
        <v>302</v>
      </c>
      <c r="K220" s="200">
        <f t="shared" si="163"/>
        <v>67</v>
      </c>
      <c r="L220" s="201">
        <f t="shared" si="162"/>
        <v>0.18611111111111112</v>
      </c>
      <c r="M220" s="202" t="s">
        <v>262</v>
      </c>
      <c r="N220" s="203">
        <v>42058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68">
        <v>20</v>
      </c>
      <c r="B221" s="196">
        <v>42012</v>
      </c>
      <c r="C221" s="196"/>
      <c r="D221" s="197" t="s">
        <v>369</v>
      </c>
      <c r="E221" s="195" t="s">
        <v>260</v>
      </c>
      <c r="F221" s="198">
        <v>360</v>
      </c>
      <c r="G221" s="195" t="s">
        <v>214</v>
      </c>
      <c r="H221" s="195">
        <v>455</v>
      </c>
      <c r="I221" s="199">
        <v>420</v>
      </c>
      <c r="J221" s="284" t="s">
        <v>303</v>
      </c>
      <c r="K221" s="200">
        <f t="shared" si="163"/>
        <v>95</v>
      </c>
      <c r="L221" s="201">
        <f t="shared" si="162"/>
        <v>0.2638888888888889</v>
      </c>
      <c r="M221" s="202" t="s">
        <v>262</v>
      </c>
      <c r="N221" s="203">
        <v>42024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68">
        <v>21</v>
      </c>
      <c r="B222" s="196">
        <v>42012</v>
      </c>
      <c r="C222" s="196"/>
      <c r="D222" s="197" t="s">
        <v>1964</v>
      </c>
      <c r="E222" s="195" t="s">
        <v>260</v>
      </c>
      <c r="F222" s="198">
        <v>130</v>
      </c>
      <c r="G222" s="195"/>
      <c r="H222" s="195">
        <v>175.5</v>
      </c>
      <c r="I222" s="199">
        <v>165</v>
      </c>
      <c r="J222" s="284" t="s">
        <v>2219</v>
      </c>
      <c r="K222" s="200">
        <f t="shared" si="163"/>
        <v>45.5</v>
      </c>
      <c r="L222" s="201">
        <f t="shared" si="162"/>
        <v>0.35</v>
      </c>
      <c r="M222" s="202" t="s">
        <v>262</v>
      </c>
      <c r="N222" s="203">
        <v>43088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68">
        <v>22</v>
      </c>
      <c r="B223" s="196">
        <v>42040</v>
      </c>
      <c r="C223" s="196"/>
      <c r="D223" s="197" t="s">
        <v>304</v>
      </c>
      <c r="E223" s="195" t="s">
        <v>271</v>
      </c>
      <c r="F223" s="198">
        <v>98</v>
      </c>
      <c r="G223" s="195"/>
      <c r="H223" s="195">
        <v>120</v>
      </c>
      <c r="I223" s="199">
        <v>120</v>
      </c>
      <c r="J223" s="284" t="s">
        <v>273</v>
      </c>
      <c r="K223" s="200">
        <f t="shared" si="163"/>
        <v>22</v>
      </c>
      <c r="L223" s="201">
        <f t="shared" si="162"/>
        <v>0.22448979591836735</v>
      </c>
      <c r="M223" s="202" t="s">
        <v>262</v>
      </c>
      <c r="N223" s="203">
        <v>42753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68">
        <v>23</v>
      </c>
      <c r="B224" s="196">
        <v>42040</v>
      </c>
      <c r="C224" s="196"/>
      <c r="D224" s="197" t="s">
        <v>305</v>
      </c>
      <c r="E224" s="195" t="s">
        <v>271</v>
      </c>
      <c r="F224" s="198">
        <v>196</v>
      </c>
      <c r="G224" s="195"/>
      <c r="H224" s="195">
        <v>262</v>
      </c>
      <c r="I224" s="199">
        <v>255</v>
      </c>
      <c r="J224" s="284" t="s">
        <v>273</v>
      </c>
      <c r="K224" s="200">
        <f t="shared" si="163"/>
        <v>66</v>
      </c>
      <c r="L224" s="201">
        <f t="shared" si="162"/>
        <v>0.33673469387755101</v>
      </c>
      <c r="M224" s="202" t="s">
        <v>262</v>
      </c>
      <c r="N224" s="203">
        <v>42599</v>
      </c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69">
        <v>24</v>
      </c>
      <c r="B225" s="218">
        <v>42067</v>
      </c>
      <c r="C225" s="218"/>
      <c r="D225" s="219" t="s">
        <v>306</v>
      </c>
      <c r="E225" s="220" t="s">
        <v>271</v>
      </c>
      <c r="F225" s="217">
        <v>235</v>
      </c>
      <c r="G225" s="217"/>
      <c r="H225" s="221">
        <v>77</v>
      </c>
      <c r="I225" s="222" t="s">
        <v>308</v>
      </c>
      <c r="J225" s="223" t="s">
        <v>3139</v>
      </c>
      <c r="K225" s="294">
        <f>H225-F225</f>
        <v>-158</v>
      </c>
      <c r="L225" s="224">
        <f t="shared" si="162"/>
        <v>-0.67234042553191486</v>
      </c>
      <c r="M225" s="225" t="s">
        <v>1784</v>
      </c>
      <c r="N225" s="226">
        <v>43522</v>
      </c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68">
        <v>25</v>
      </c>
      <c r="B226" s="196">
        <v>42067</v>
      </c>
      <c r="C226" s="196"/>
      <c r="D226" s="197" t="s">
        <v>309</v>
      </c>
      <c r="E226" s="195" t="s">
        <v>271</v>
      </c>
      <c r="F226" s="198">
        <v>185</v>
      </c>
      <c r="G226" s="195"/>
      <c r="H226" s="195">
        <v>224</v>
      </c>
      <c r="I226" s="199" t="s">
        <v>310</v>
      </c>
      <c r="J226" s="284" t="s">
        <v>273</v>
      </c>
      <c r="K226" s="200">
        <f t="shared" si="163"/>
        <v>39</v>
      </c>
      <c r="L226" s="201">
        <f>K226/F226</f>
        <v>0.21081081081081082</v>
      </c>
      <c r="M226" s="202" t="s">
        <v>262</v>
      </c>
      <c r="N226" s="203">
        <v>42647</v>
      </c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70">
        <v>26</v>
      </c>
      <c r="B227" s="376">
        <v>42090</v>
      </c>
      <c r="C227" s="376"/>
      <c r="D227" s="377" t="s">
        <v>311</v>
      </c>
      <c r="E227" s="375" t="s">
        <v>271</v>
      </c>
      <c r="F227" s="378">
        <v>49.5</v>
      </c>
      <c r="G227" s="379"/>
      <c r="H227" s="379">
        <v>15.85</v>
      </c>
      <c r="I227" s="379">
        <v>67</v>
      </c>
      <c r="J227" s="298" t="s">
        <v>3239</v>
      </c>
      <c r="K227" s="379">
        <f>H227-F227</f>
        <v>-33.65</v>
      </c>
      <c r="L227" s="380">
        <f>K227/F227</f>
        <v>-0.67979797979797973</v>
      </c>
      <c r="M227" s="225" t="s">
        <v>1784</v>
      </c>
      <c r="N227" s="381">
        <v>43627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68">
        <v>27</v>
      </c>
      <c r="B228" s="196">
        <v>42093</v>
      </c>
      <c r="C228" s="196"/>
      <c r="D228" s="197" t="s">
        <v>312</v>
      </c>
      <c r="E228" s="195" t="s">
        <v>271</v>
      </c>
      <c r="F228" s="198">
        <v>183.5</v>
      </c>
      <c r="G228" s="195"/>
      <c r="H228" s="195">
        <v>219</v>
      </c>
      <c r="I228" s="199">
        <v>218</v>
      </c>
      <c r="J228" s="284" t="s">
        <v>313</v>
      </c>
      <c r="K228" s="200">
        <f t="shared" si="163"/>
        <v>35.5</v>
      </c>
      <c r="L228" s="201">
        <f t="shared" ref="L228:L267" si="164">K228/F228</f>
        <v>0.19346049046321526</v>
      </c>
      <c r="M228" s="202" t="s">
        <v>262</v>
      </c>
      <c r="N228" s="203">
        <v>42103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68">
        <v>28</v>
      </c>
      <c r="B229" s="196">
        <v>42114</v>
      </c>
      <c r="C229" s="196"/>
      <c r="D229" s="197" t="s">
        <v>314</v>
      </c>
      <c r="E229" s="195" t="s">
        <v>271</v>
      </c>
      <c r="F229" s="198">
        <f>(227+237)/2</f>
        <v>232</v>
      </c>
      <c r="G229" s="195"/>
      <c r="H229" s="195">
        <v>298</v>
      </c>
      <c r="I229" s="199">
        <v>298</v>
      </c>
      <c r="J229" s="284" t="s">
        <v>273</v>
      </c>
      <c r="K229" s="200">
        <f t="shared" si="163"/>
        <v>66</v>
      </c>
      <c r="L229" s="201">
        <f t="shared" si="164"/>
        <v>0.28448275862068967</v>
      </c>
      <c r="M229" s="202" t="s">
        <v>262</v>
      </c>
      <c r="N229" s="203">
        <v>42823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68">
        <v>29</v>
      </c>
      <c r="B230" s="196">
        <v>42128</v>
      </c>
      <c r="C230" s="196"/>
      <c r="D230" s="197" t="s">
        <v>315</v>
      </c>
      <c r="E230" s="195" t="s">
        <v>260</v>
      </c>
      <c r="F230" s="198">
        <v>385</v>
      </c>
      <c r="G230" s="195"/>
      <c r="H230" s="195">
        <f>212.5+331</f>
        <v>543.5</v>
      </c>
      <c r="I230" s="199">
        <v>510</v>
      </c>
      <c r="J230" s="284" t="s">
        <v>316</v>
      </c>
      <c r="K230" s="200">
        <f t="shared" si="163"/>
        <v>158.5</v>
      </c>
      <c r="L230" s="201">
        <f t="shared" si="164"/>
        <v>0.41168831168831171</v>
      </c>
      <c r="M230" s="202" t="s">
        <v>262</v>
      </c>
      <c r="N230" s="203">
        <v>42235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68">
        <v>30</v>
      </c>
      <c r="B231" s="196">
        <v>42128</v>
      </c>
      <c r="C231" s="196"/>
      <c r="D231" s="197" t="s">
        <v>317</v>
      </c>
      <c r="E231" s="195" t="s">
        <v>260</v>
      </c>
      <c r="F231" s="198">
        <v>115.5</v>
      </c>
      <c r="G231" s="195"/>
      <c r="H231" s="195">
        <v>146</v>
      </c>
      <c r="I231" s="199">
        <v>142</v>
      </c>
      <c r="J231" s="284" t="s">
        <v>318</v>
      </c>
      <c r="K231" s="200">
        <f t="shared" si="163"/>
        <v>30.5</v>
      </c>
      <c r="L231" s="201">
        <f t="shared" si="164"/>
        <v>0.26406926406926406</v>
      </c>
      <c r="M231" s="202" t="s">
        <v>262</v>
      </c>
      <c r="N231" s="203">
        <v>42202</v>
      </c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68">
        <v>31</v>
      </c>
      <c r="B232" s="196">
        <v>42151</v>
      </c>
      <c r="C232" s="196"/>
      <c r="D232" s="197" t="s">
        <v>319</v>
      </c>
      <c r="E232" s="195" t="s">
        <v>260</v>
      </c>
      <c r="F232" s="198">
        <v>237.5</v>
      </c>
      <c r="G232" s="195"/>
      <c r="H232" s="195">
        <v>279.5</v>
      </c>
      <c r="I232" s="199">
        <v>278</v>
      </c>
      <c r="J232" s="284" t="s">
        <v>273</v>
      </c>
      <c r="K232" s="200">
        <f t="shared" si="163"/>
        <v>42</v>
      </c>
      <c r="L232" s="201">
        <f t="shared" si="164"/>
        <v>0.17684210526315788</v>
      </c>
      <c r="M232" s="202" t="s">
        <v>262</v>
      </c>
      <c r="N232" s="203">
        <v>42222</v>
      </c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68">
        <v>32</v>
      </c>
      <c r="B233" s="196">
        <v>42174</v>
      </c>
      <c r="C233" s="196"/>
      <c r="D233" s="197" t="s">
        <v>291</v>
      </c>
      <c r="E233" s="195" t="s">
        <v>271</v>
      </c>
      <c r="F233" s="198">
        <v>340</v>
      </c>
      <c r="G233" s="195"/>
      <c r="H233" s="195">
        <v>448</v>
      </c>
      <c r="I233" s="199">
        <v>448</v>
      </c>
      <c r="J233" s="284" t="s">
        <v>273</v>
      </c>
      <c r="K233" s="200">
        <f t="shared" si="163"/>
        <v>108</v>
      </c>
      <c r="L233" s="201">
        <f t="shared" si="164"/>
        <v>0.31764705882352939</v>
      </c>
      <c r="M233" s="202" t="s">
        <v>262</v>
      </c>
      <c r="N233" s="203">
        <v>43018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68">
        <v>33</v>
      </c>
      <c r="B234" s="196">
        <v>42191</v>
      </c>
      <c r="C234" s="196"/>
      <c r="D234" s="197" t="s">
        <v>320</v>
      </c>
      <c r="E234" s="195" t="s">
        <v>271</v>
      </c>
      <c r="F234" s="198">
        <v>390</v>
      </c>
      <c r="G234" s="195"/>
      <c r="H234" s="195">
        <v>460</v>
      </c>
      <c r="I234" s="199">
        <v>460</v>
      </c>
      <c r="J234" s="284" t="s">
        <v>273</v>
      </c>
      <c r="K234" s="200">
        <f t="shared" si="163"/>
        <v>70</v>
      </c>
      <c r="L234" s="201">
        <f t="shared" si="164"/>
        <v>0.17948717948717949</v>
      </c>
      <c r="M234" s="202" t="s">
        <v>262</v>
      </c>
      <c r="N234" s="203">
        <v>42478</v>
      </c>
      <c r="O234" s="135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69">
        <v>34</v>
      </c>
      <c r="B235" s="218">
        <v>42195</v>
      </c>
      <c r="C235" s="218"/>
      <c r="D235" s="219" t="s">
        <v>321</v>
      </c>
      <c r="E235" s="220" t="s">
        <v>271</v>
      </c>
      <c r="F235" s="217">
        <v>122.5</v>
      </c>
      <c r="G235" s="217"/>
      <c r="H235" s="221">
        <v>61</v>
      </c>
      <c r="I235" s="222">
        <v>172</v>
      </c>
      <c r="J235" s="223" t="s">
        <v>2616</v>
      </c>
      <c r="K235" s="294">
        <f t="shared" si="163"/>
        <v>-61.5</v>
      </c>
      <c r="L235" s="224">
        <f t="shared" si="164"/>
        <v>-0.50204081632653064</v>
      </c>
      <c r="M235" s="225" t="s">
        <v>1784</v>
      </c>
      <c r="N235" s="226">
        <v>43333</v>
      </c>
      <c r="O235" s="135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68">
        <v>35</v>
      </c>
      <c r="B236" s="196">
        <v>42219</v>
      </c>
      <c r="C236" s="196"/>
      <c r="D236" s="197" t="s">
        <v>322</v>
      </c>
      <c r="E236" s="195" t="s">
        <v>271</v>
      </c>
      <c r="F236" s="198">
        <v>297.5</v>
      </c>
      <c r="G236" s="195"/>
      <c r="H236" s="195">
        <v>350</v>
      </c>
      <c r="I236" s="199">
        <v>360</v>
      </c>
      <c r="J236" s="284" t="s">
        <v>1950</v>
      </c>
      <c r="K236" s="200">
        <f t="shared" si="163"/>
        <v>52.5</v>
      </c>
      <c r="L236" s="201">
        <f t="shared" si="164"/>
        <v>0.17647058823529413</v>
      </c>
      <c r="M236" s="202" t="s">
        <v>262</v>
      </c>
      <c r="N236" s="203">
        <v>42232</v>
      </c>
      <c r="O236" s="135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68">
        <v>36</v>
      </c>
      <c r="B237" s="196">
        <v>42219</v>
      </c>
      <c r="C237" s="196"/>
      <c r="D237" s="197" t="s">
        <v>323</v>
      </c>
      <c r="E237" s="195" t="s">
        <v>271</v>
      </c>
      <c r="F237" s="198">
        <v>115.5</v>
      </c>
      <c r="G237" s="195"/>
      <c r="H237" s="195">
        <v>149</v>
      </c>
      <c r="I237" s="199">
        <v>140</v>
      </c>
      <c r="J237" s="282" t="s">
        <v>2228</v>
      </c>
      <c r="K237" s="200">
        <f t="shared" si="163"/>
        <v>33.5</v>
      </c>
      <c r="L237" s="201">
        <f t="shared" si="164"/>
        <v>0.29004329004329005</v>
      </c>
      <c r="M237" s="202" t="s">
        <v>262</v>
      </c>
      <c r="N237" s="203">
        <v>42740</v>
      </c>
      <c r="O237" s="135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68">
        <v>37</v>
      </c>
      <c r="B238" s="196">
        <v>42251</v>
      </c>
      <c r="C238" s="196"/>
      <c r="D238" s="197" t="s">
        <v>319</v>
      </c>
      <c r="E238" s="195" t="s">
        <v>271</v>
      </c>
      <c r="F238" s="198">
        <v>226</v>
      </c>
      <c r="G238" s="195"/>
      <c r="H238" s="195">
        <v>292</v>
      </c>
      <c r="I238" s="199">
        <v>292</v>
      </c>
      <c r="J238" s="284" t="s">
        <v>324</v>
      </c>
      <c r="K238" s="200">
        <f t="shared" si="163"/>
        <v>66</v>
      </c>
      <c r="L238" s="201">
        <f t="shared" si="164"/>
        <v>0.29203539823008851</v>
      </c>
      <c r="M238" s="202" t="s">
        <v>262</v>
      </c>
      <c r="N238" s="203">
        <v>42286</v>
      </c>
      <c r="O238" s="135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68">
        <v>38</v>
      </c>
      <c r="B239" s="196">
        <v>42254</v>
      </c>
      <c r="C239" s="196"/>
      <c r="D239" s="197" t="s">
        <v>314</v>
      </c>
      <c r="E239" s="195" t="s">
        <v>271</v>
      </c>
      <c r="F239" s="198">
        <v>232.5</v>
      </c>
      <c r="G239" s="195"/>
      <c r="H239" s="195">
        <v>312.5</v>
      </c>
      <c r="I239" s="199">
        <v>310</v>
      </c>
      <c r="J239" s="284" t="s">
        <v>273</v>
      </c>
      <c r="K239" s="200">
        <f t="shared" si="163"/>
        <v>80</v>
      </c>
      <c r="L239" s="201">
        <f t="shared" si="164"/>
        <v>0.34408602150537637</v>
      </c>
      <c r="M239" s="202" t="s">
        <v>262</v>
      </c>
      <c r="N239" s="203">
        <v>42823</v>
      </c>
      <c r="O239" s="135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68">
        <v>39</v>
      </c>
      <c r="B240" s="196">
        <v>42268</v>
      </c>
      <c r="C240" s="196"/>
      <c r="D240" s="197" t="s">
        <v>325</v>
      </c>
      <c r="E240" s="195" t="s">
        <v>271</v>
      </c>
      <c r="F240" s="198">
        <v>196.5</v>
      </c>
      <c r="G240" s="195"/>
      <c r="H240" s="195">
        <v>238</v>
      </c>
      <c r="I240" s="199">
        <v>238</v>
      </c>
      <c r="J240" s="284" t="s">
        <v>324</v>
      </c>
      <c r="K240" s="200">
        <f t="shared" si="163"/>
        <v>41.5</v>
      </c>
      <c r="L240" s="201">
        <f t="shared" si="164"/>
        <v>0.21119592875318066</v>
      </c>
      <c r="M240" s="202" t="s">
        <v>262</v>
      </c>
      <c r="N240" s="203">
        <v>42291</v>
      </c>
      <c r="O240" s="135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68">
        <v>40</v>
      </c>
      <c r="B241" s="196">
        <v>42271</v>
      </c>
      <c r="C241" s="196"/>
      <c r="D241" s="197" t="s">
        <v>270</v>
      </c>
      <c r="E241" s="195" t="s">
        <v>271</v>
      </c>
      <c r="F241" s="198">
        <v>65</v>
      </c>
      <c r="G241" s="195"/>
      <c r="H241" s="195">
        <v>82</v>
      </c>
      <c r="I241" s="199">
        <v>82</v>
      </c>
      <c r="J241" s="284" t="s">
        <v>324</v>
      </c>
      <c r="K241" s="200">
        <f t="shared" si="163"/>
        <v>17</v>
      </c>
      <c r="L241" s="201">
        <f t="shared" si="164"/>
        <v>0.26153846153846155</v>
      </c>
      <c r="M241" s="202" t="s">
        <v>262</v>
      </c>
      <c r="N241" s="203">
        <v>42578</v>
      </c>
      <c r="O241" s="135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68">
        <v>41</v>
      </c>
      <c r="B242" s="196">
        <v>42291</v>
      </c>
      <c r="C242" s="196"/>
      <c r="D242" s="197" t="s">
        <v>326</v>
      </c>
      <c r="E242" s="195" t="s">
        <v>271</v>
      </c>
      <c r="F242" s="198">
        <v>144</v>
      </c>
      <c r="G242" s="195"/>
      <c r="H242" s="195">
        <v>182.5</v>
      </c>
      <c r="I242" s="199">
        <v>181</v>
      </c>
      <c r="J242" s="284" t="s">
        <v>324</v>
      </c>
      <c r="K242" s="200">
        <f t="shared" si="163"/>
        <v>38.5</v>
      </c>
      <c r="L242" s="201">
        <f t="shared" si="164"/>
        <v>0.2673611111111111</v>
      </c>
      <c r="M242" s="202" t="s">
        <v>262</v>
      </c>
      <c r="N242" s="203">
        <v>42817</v>
      </c>
      <c r="O242" s="135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68">
        <v>42</v>
      </c>
      <c r="B243" s="196">
        <v>42291</v>
      </c>
      <c r="C243" s="196"/>
      <c r="D243" s="197" t="s">
        <v>327</v>
      </c>
      <c r="E243" s="195" t="s">
        <v>271</v>
      </c>
      <c r="F243" s="198">
        <v>264</v>
      </c>
      <c r="G243" s="195"/>
      <c r="H243" s="195">
        <v>311</v>
      </c>
      <c r="I243" s="199">
        <v>311</v>
      </c>
      <c r="J243" s="284" t="s">
        <v>324</v>
      </c>
      <c r="K243" s="200">
        <f t="shared" si="163"/>
        <v>47</v>
      </c>
      <c r="L243" s="201">
        <f t="shared" si="164"/>
        <v>0.17803030303030304</v>
      </c>
      <c r="M243" s="202" t="s">
        <v>262</v>
      </c>
      <c r="N243" s="203">
        <v>42604</v>
      </c>
      <c r="O243" s="135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68">
        <v>43</v>
      </c>
      <c r="B244" s="196">
        <v>42318</v>
      </c>
      <c r="C244" s="196"/>
      <c r="D244" s="197" t="s">
        <v>337</v>
      </c>
      <c r="E244" s="195" t="s">
        <v>260</v>
      </c>
      <c r="F244" s="198">
        <v>549.5</v>
      </c>
      <c r="G244" s="195"/>
      <c r="H244" s="195">
        <v>630</v>
      </c>
      <c r="I244" s="199">
        <v>630</v>
      </c>
      <c r="J244" s="284" t="s">
        <v>324</v>
      </c>
      <c r="K244" s="200">
        <f t="shared" si="163"/>
        <v>80.5</v>
      </c>
      <c r="L244" s="201">
        <f t="shared" si="164"/>
        <v>0.1464968152866242</v>
      </c>
      <c r="M244" s="202" t="s">
        <v>262</v>
      </c>
      <c r="N244" s="203">
        <v>42419</v>
      </c>
      <c r="O244" s="135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68">
        <v>44</v>
      </c>
      <c r="B245" s="196">
        <v>42342</v>
      </c>
      <c r="C245" s="196"/>
      <c r="D245" s="197" t="s">
        <v>328</v>
      </c>
      <c r="E245" s="195" t="s">
        <v>271</v>
      </c>
      <c r="F245" s="198">
        <v>1027.5</v>
      </c>
      <c r="G245" s="195"/>
      <c r="H245" s="195">
        <v>1315</v>
      </c>
      <c r="I245" s="199">
        <v>1250</v>
      </c>
      <c r="J245" s="284" t="s">
        <v>324</v>
      </c>
      <c r="K245" s="200">
        <f>H245-F245</f>
        <v>287.5</v>
      </c>
      <c r="L245" s="201">
        <f t="shared" si="164"/>
        <v>0.27980535279805352</v>
      </c>
      <c r="M245" s="202" t="s">
        <v>262</v>
      </c>
      <c r="N245" s="203">
        <v>43244</v>
      </c>
      <c r="O245" s="135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68">
        <v>45</v>
      </c>
      <c r="B246" s="196">
        <v>42367</v>
      </c>
      <c r="C246" s="196"/>
      <c r="D246" s="197" t="s">
        <v>333</v>
      </c>
      <c r="E246" s="195" t="s">
        <v>271</v>
      </c>
      <c r="F246" s="198">
        <v>465</v>
      </c>
      <c r="G246" s="195"/>
      <c r="H246" s="195">
        <v>540</v>
      </c>
      <c r="I246" s="199">
        <v>540</v>
      </c>
      <c r="J246" s="284" t="s">
        <v>324</v>
      </c>
      <c r="K246" s="200">
        <f t="shared" si="163"/>
        <v>75</v>
      </c>
      <c r="L246" s="201">
        <f t="shared" si="164"/>
        <v>0.16129032258064516</v>
      </c>
      <c r="M246" s="202" t="s">
        <v>262</v>
      </c>
      <c r="N246" s="203">
        <v>42530</v>
      </c>
      <c r="O246" s="135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68">
        <v>46</v>
      </c>
      <c r="B247" s="196">
        <v>42380</v>
      </c>
      <c r="C247" s="196"/>
      <c r="D247" s="197" t="s">
        <v>304</v>
      </c>
      <c r="E247" s="195" t="s">
        <v>260</v>
      </c>
      <c r="F247" s="198">
        <v>81</v>
      </c>
      <c r="G247" s="195"/>
      <c r="H247" s="195">
        <v>110</v>
      </c>
      <c r="I247" s="199">
        <v>110</v>
      </c>
      <c r="J247" s="284" t="s">
        <v>324</v>
      </c>
      <c r="K247" s="200">
        <f t="shared" si="163"/>
        <v>29</v>
      </c>
      <c r="L247" s="201">
        <f t="shared" si="164"/>
        <v>0.35802469135802467</v>
      </c>
      <c r="M247" s="202" t="s">
        <v>262</v>
      </c>
      <c r="N247" s="203">
        <v>42745</v>
      </c>
      <c r="O247" s="135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68">
        <v>47</v>
      </c>
      <c r="B248" s="196">
        <v>42382</v>
      </c>
      <c r="C248" s="196"/>
      <c r="D248" s="197" t="s">
        <v>335</v>
      </c>
      <c r="E248" s="195" t="s">
        <v>260</v>
      </c>
      <c r="F248" s="198">
        <v>417.5</v>
      </c>
      <c r="G248" s="195"/>
      <c r="H248" s="195">
        <v>547</v>
      </c>
      <c r="I248" s="199">
        <v>535</v>
      </c>
      <c r="J248" s="284" t="s">
        <v>324</v>
      </c>
      <c r="K248" s="200">
        <f t="shared" si="163"/>
        <v>129.5</v>
      </c>
      <c r="L248" s="201">
        <f t="shared" si="164"/>
        <v>0.31017964071856285</v>
      </c>
      <c r="M248" s="202" t="s">
        <v>262</v>
      </c>
      <c r="N248" s="203">
        <v>42578</v>
      </c>
      <c r="O248" s="135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68">
        <v>48</v>
      </c>
      <c r="B249" s="196">
        <v>42408</v>
      </c>
      <c r="C249" s="196"/>
      <c r="D249" s="197" t="s">
        <v>336</v>
      </c>
      <c r="E249" s="195" t="s">
        <v>271</v>
      </c>
      <c r="F249" s="198">
        <v>650</v>
      </c>
      <c r="G249" s="195"/>
      <c r="H249" s="195">
        <v>800</v>
      </c>
      <c r="I249" s="199">
        <v>800</v>
      </c>
      <c r="J249" s="284" t="s">
        <v>324</v>
      </c>
      <c r="K249" s="200">
        <f t="shared" si="163"/>
        <v>150</v>
      </c>
      <c r="L249" s="201">
        <f t="shared" si="164"/>
        <v>0.23076923076923078</v>
      </c>
      <c r="M249" s="202" t="s">
        <v>262</v>
      </c>
      <c r="N249" s="203">
        <v>43154</v>
      </c>
      <c r="O249" s="135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68">
        <v>49</v>
      </c>
      <c r="B250" s="196">
        <v>42433</v>
      </c>
      <c r="C250" s="196"/>
      <c r="D250" s="197" t="s">
        <v>158</v>
      </c>
      <c r="E250" s="195" t="s">
        <v>271</v>
      </c>
      <c r="F250" s="198">
        <v>437.5</v>
      </c>
      <c r="G250" s="195"/>
      <c r="H250" s="195">
        <v>504.5</v>
      </c>
      <c r="I250" s="199">
        <v>522</v>
      </c>
      <c r="J250" s="284" t="s">
        <v>350</v>
      </c>
      <c r="K250" s="200">
        <f t="shared" si="163"/>
        <v>67</v>
      </c>
      <c r="L250" s="201">
        <f t="shared" si="164"/>
        <v>0.15314285714285714</v>
      </c>
      <c r="M250" s="202" t="s">
        <v>262</v>
      </c>
      <c r="N250" s="203">
        <v>42480</v>
      </c>
      <c r="O250" s="135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68">
        <v>50</v>
      </c>
      <c r="B251" s="196">
        <v>42438</v>
      </c>
      <c r="C251" s="196"/>
      <c r="D251" s="197" t="s">
        <v>344</v>
      </c>
      <c r="E251" s="195" t="s">
        <v>271</v>
      </c>
      <c r="F251" s="198">
        <v>189.5</v>
      </c>
      <c r="G251" s="195"/>
      <c r="H251" s="195">
        <v>218</v>
      </c>
      <c r="I251" s="199">
        <v>218</v>
      </c>
      <c r="J251" s="284" t="s">
        <v>324</v>
      </c>
      <c r="K251" s="200">
        <f t="shared" si="163"/>
        <v>28.5</v>
      </c>
      <c r="L251" s="201">
        <f t="shared" si="164"/>
        <v>0.15039577836411611</v>
      </c>
      <c r="M251" s="202" t="s">
        <v>262</v>
      </c>
      <c r="N251" s="203">
        <v>43034</v>
      </c>
      <c r="O251" s="135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70">
        <v>51</v>
      </c>
      <c r="B252" s="376">
        <v>42471</v>
      </c>
      <c r="C252" s="376"/>
      <c r="D252" s="377" t="s">
        <v>346</v>
      </c>
      <c r="E252" s="375" t="s">
        <v>271</v>
      </c>
      <c r="F252" s="378">
        <v>36.5</v>
      </c>
      <c r="G252" s="379"/>
      <c r="H252" s="379">
        <v>15.85</v>
      </c>
      <c r="I252" s="379">
        <v>60</v>
      </c>
      <c r="J252" s="298" t="s">
        <v>3240</v>
      </c>
      <c r="K252" s="294">
        <f t="shared" si="163"/>
        <v>-20.65</v>
      </c>
      <c r="L252" s="382">
        <f t="shared" si="164"/>
        <v>-0.5657534246575342</v>
      </c>
      <c r="M252" s="225" t="s">
        <v>1784</v>
      </c>
      <c r="N252" s="383">
        <v>43627</v>
      </c>
      <c r="O252" s="135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68">
        <v>52</v>
      </c>
      <c r="B253" s="196">
        <v>42472</v>
      </c>
      <c r="C253" s="196"/>
      <c r="D253" s="197" t="s">
        <v>355</v>
      </c>
      <c r="E253" s="195" t="s">
        <v>271</v>
      </c>
      <c r="F253" s="198">
        <v>93</v>
      </c>
      <c r="G253" s="195"/>
      <c r="H253" s="195">
        <v>149</v>
      </c>
      <c r="I253" s="199">
        <v>140</v>
      </c>
      <c r="J253" s="282" t="s">
        <v>2229</v>
      </c>
      <c r="K253" s="200">
        <f t="shared" si="163"/>
        <v>56</v>
      </c>
      <c r="L253" s="201">
        <f t="shared" si="164"/>
        <v>0.60215053763440862</v>
      </c>
      <c r="M253" s="202" t="s">
        <v>262</v>
      </c>
      <c r="N253" s="203">
        <v>42740</v>
      </c>
      <c r="O253" s="135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68">
        <v>53</v>
      </c>
      <c r="B254" s="196">
        <v>42472</v>
      </c>
      <c r="C254" s="196"/>
      <c r="D254" s="197" t="s">
        <v>347</v>
      </c>
      <c r="E254" s="195" t="s">
        <v>271</v>
      </c>
      <c r="F254" s="198">
        <v>130</v>
      </c>
      <c r="G254" s="195"/>
      <c r="H254" s="195">
        <v>150</v>
      </c>
      <c r="I254" s="199" t="s">
        <v>348</v>
      </c>
      <c r="J254" s="284" t="s">
        <v>324</v>
      </c>
      <c r="K254" s="200">
        <f t="shared" si="163"/>
        <v>20</v>
      </c>
      <c r="L254" s="201">
        <f t="shared" si="164"/>
        <v>0.15384615384615385</v>
      </c>
      <c r="M254" s="202" t="s">
        <v>262</v>
      </c>
      <c r="N254" s="203">
        <v>42564</v>
      </c>
      <c r="O254" s="135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68">
        <v>54</v>
      </c>
      <c r="B255" s="196">
        <v>42492</v>
      </c>
      <c r="C255" s="196"/>
      <c r="D255" s="197" t="s">
        <v>354</v>
      </c>
      <c r="E255" s="195" t="s">
        <v>271</v>
      </c>
      <c r="F255" s="198">
        <v>127.5</v>
      </c>
      <c r="G255" s="195"/>
      <c r="H255" s="195">
        <v>148</v>
      </c>
      <c r="I255" s="199" t="s">
        <v>353</v>
      </c>
      <c r="J255" s="284" t="s">
        <v>324</v>
      </c>
      <c r="K255" s="200">
        <f t="shared" si="163"/>
        <v>20.5</v>
      </c>
      <c r="L255" s="201">
        <f t="shared" si="164"/>
        <v>0.16078431372549021</v>
      </c>
      <c r="M255" s="202" t="s">
        <v>262</v>
      </c>
      <c r="N255" s="203">
        <v>42564</v>
      </c>
      <c r="O255" s="135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68">
        <v>55</v>
      </c>
      <c r="B256" s="196">
        <v>42493</v>
      </c>
      <c r="C256" s="196"/>
      <c r="D256" s="197" t="s">
        <v>356</v>
      </c>
      <c r="E256" s="195" t="s">
        <v>271</v>
      </c>
      <c r="F256" s="198">
        <v>675</v>
      </c>
      <c r="G256" s="195"/>
      <c r="H256" s="195">
        <v>815</v>
      </c>
      <c r="I256" s="199" t="s">
        <v>357</v>
      </c>
      <c r="J256" s="284" t="s">
        <v>324</v>
      </c>
      <c r="K256" s="200">
        <f t="shared" si="163"/>
        <v>140</v>
      </c>
      <c r="L256" s="201">
        <f t="shared" si="164"/>
        <v>0.2074074074074074</v>
      </c>
      <c r="M256" s="202" t="s">
        <v>262</v>
      </c>
      <c r="N256" s="203">
        <v>43154</v>
      </c>
      <c r="O256" s="135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68">
        <v>56</v>
      </c>
      <c r="B257" s="196">
        <v>42527</v>
      </c>
      <c r="C257" s="196"/>
      <c r="D257" s="197" t="s">
        <v>366</v>
      </c>
      <c r="E257" s="195" t="s">
        <v>271</v>
      </c>
      <c r="F257" s="198">
        <v>110</v>
      </c>
      <c r="G257" s="195"/>
      <c r="H257" s="195">
        <v>126.5</v>
      </c>
      <c r="I257" s="199">
        <v>125</v>
      </c>
      <c r="J257" s="284" t="s">
        <v>279</v>
      </c>
      <c r="K257" s="200">
        <f t="shared" si="163"/>
        <v>16.5</v>
      </c>
      <c r="L257" s="201">
        <f t="shared" si="164"/>
        <v>0.15</v>
      </c>
      <c r="M257" s="202" t="s">
        <v>262</v>
      </c>
      <c r="N257" s="203">
        <v>42552</v>
      </c>
      <c r="O257" s="135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68">
        <v>57</v>
      </c>
      <c r="B258" s="196">
        <v>42538</v>
      </c>
      <c r="C258" s="196"/>
      <c r="D258" s="197" t="s">
        <v>1774</v>
      </c>
      <c r="E258" s="195" t="s">
        <v>271</v>
      </c>
      <c r="F258" s="198">
        <v>44</v>
      </c>
      <c r="G258" s="195"/>
      <c r="H258" s="195">
        <v>69.5</v>
      </c>
      <c r="I258" s="199">
        <v>69.5</v>
      </c>
      <c r="J258" s="284" t="s">
        <v>2410</v>
      </c>
      <c r="K258" s="200">
        <f t="shared" si="163"/>
        <v>25.5</v>
      </c>
      <c r="L258" s="201">
        <f t="shared" si="164"/>
        <v>0.57954545454545459</v>
      </c>
      <c r="M258" s="202" t="s">
        <v>262</v>
      </c>
      <c r="N258" s="203">
        <v>42977</v>
      </c>
      <c r="O258" s="135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71">
        <v>58</v>
      </c>
      <c r="B259" s="402">
        <v>42556</v>
      </c>
      <c r="C259" s="402"/>
      <c r="D259" s="403" t="s">
        <v>1785</v>
      </c>
      <c r="E259" s="401" t="s">
        <v>271</v>
      </c>
      <c r="F259" s="404">
        <v>395</v>
      </c>
      <c r="G259" s="405"/>
      <c r="H259" s="405">
        <f>(468.5+342.5)/2</f>
        <v>405.5</v>
      </c>
      <c r="I259" s="405">
        <v>510</v>
      </c>
      <c r="J259" s="406" t="s">
        <v>3231</v>
      </c>
      <c r="K259" s="407">
        <f t="shared" si="163"/>
        <v>10.5</v>
      </c>
      <c r="L259" s="408">
        <f t="shared" si="164"/>
        <v>2.6582278481012658E-2</v>
      </c>
      <c r="M259" s="409" t="s">
        <v>3195</v>
      </c>
      <c r="N259" s="410">
        <v>43606</v>
      </c>
      <c r="O259" s="135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69">
        <v>59</v>
      </c>
      <c r="B260" s="218">
        <v>42584</v>
      </c>
      <c r="C260" s="218"/>
      <c r="D260" s="219" t="s">
        <v>1802</v>
      </c>
      <c r="E260" s="220" t="s">
        <v>260</v>
      </c>
      <c r="F260" s="217">
        <v>169.5</v>
      </c>
      <c r="G260" s="217"/>
      <c r="H260" s="221">
        <v>77</v>
      </c>
      <c r="I260" s="222" t="s">
        <v>1801</v>
      </c>
      <c r="J260" s="223" t="s">
        <v>3140</v>
      </c>
      <c r="K260" s="294">
        <f t="shared" si="163"/>
        <v>-92.5</v>
      </c>
      <c r="L260" s="224">
        <f t="shared" si="164"/>
        <v>-0.54572271386430682</v>
      </c>
      <c r="M260" s="225" t="s">
        <v>1784</v>
      </c>
      <c r="N260" s="226">
        <v>43522</v>
      </c>
      <c r="O260" s="135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69">
        <v>60</v>
      </c>
      <c r="B261" s="218">
        <v>42586</v>
      </c>
      <c r="C261" s="218"/>
      <c r="D261" s="219" t="s">
        <v>1804</v>
      </c>
      <c r="E261" s="220" t="s">
        <v>271</v>
      </c>
      <c r="F261" s="217">
        <v>400</v>
      </c>
      <c r="G261" s="217"/>
      <c r="H261" s="221">
        <v>305</v>
      </c>
      <c r="I261" s="222">
        <v>475</v>
      </c>
      <c r="J261" s="223" t="s">
        <v>3230</v>
      </c>
      <c r="K261" s="294">
        <f t="shared" si="163"/>
        <v>-95</v>
      </c>
      <c r="L261" s="224">
        <f t="shared" si="164"/>
        <v>-0.23749999999999999</v>
      </c>
      <c r="M261" s="225" t="s">
        <v>1784</v>
      </c>
      <c r="N261" s="226">
        <v>43606</v>
      </c>
      <c r="O261" s="135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68">
        <v>61</v>
      </c>
      <c r="B262" s="196">
        <v>42593</v>
      </c>
      <c r="C262" s="196"/>
      <c r="D262" s="197" t="s">
        <v>583</v>
      </c>
      <c r="E262" s="195" t="s">
        <v>271</v>
      </c>
      <c r="F262" s="198">
        <v>86.5</v>
      </c>
      <c r="G262" s="195"/>
      <c r="H262" s="195">
        <v>130</v>
      </c>
      <c r="I262" s="199">
        <v>130</v>
      </c>
      <c r="J262" s="282" t="s">
        <v>2224</v>
      </c>
      <c r="K262" s="200">
        <f t="shared" si="163"/>
        <v>43.5</v>
      </c>
      <c r="L262" s="201">
        <f t="shared" si="164"/>
        <v>0.50289017341040465</v>
      </c>
      <c r="M262" s="202" t="s">
        <v>262</v>
      </c>
      <c r="N262" s="203">
        <v>43091</v>
      </c>
      <c r="O262" s="135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69">
        <v>62</v>
      </c>
      <c r="B263" s="218">
        <v>42600</v>
      </c>
      <c r="C263" s="218"/>
      <c r="D263" s="219" t="s">
        <v>339</v>
      </c>
      <c r="E263" s="220" t="s">
        <v>271</v>
      </c>
      <c r="F263" s="217">
        <v>133.5</v>
      </c>
      <c r="G263" s="217"/>
      <c r="H263" s="221">
        <v>126.5</v>
      </c>
      <c r="I263" s="222">
        <v>178</v>
      </c>
      <c r="J263" s="223" t="s">
        <v>1826</v>
      </c>
      <c r="K263" s="294">
        <f t="shared" si="163"/>
        <v>-7</v>
      </c>
      <c r="L263" s="224">
        <f t="shared" si="164"/>
        <v>-5.2434456928838954E-2</v>
      </c>
      <c r="M263" s="225" t="s">
        <v>1784</v>
      </c>
      <c r="N263" s="226">
        <v>42615</v>
      </c>
      <c r="O263" s="135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68">
        <v>63</v>
      </c>
      <c r="B264" s="196">
        <v>42613</v>
      </c>
      <c r="C264" s="196"/>
      <c r="D264" s="197" t="s">
        <v>1820</v>
      </c>
      <c r="E264" s="195" t="s">
        <v>271</v>
      </c>
      <c r="F264" s="198">
        <v>560</v>
      </c>
      <c r="G264" s="195"/>
      <c r="H264" s="195">
        <v>725</v>
      </c>
      <c r="I264" s="199">
        <v>725</v>
      </c>
      <c r="J264" s="284" t="s">
        <v>273</v>
      </c>
      <c r="K264" s="200">
        <f t="shared" si="163"/>
        <v>165</v>
      </c>
      <c r="L264" s="201">
        <f t="shared" si="164"/>
        <v>0.29464285714285715</v>
      </c>
      <c r="M264" s="202" t="s">
        <v>262</v>
      </c>
      <c r="N264" s="203">
        <v>42456</v>
      </c>
      <c r="O264" s="135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68">
        <v>64</v>
      </c>
      <c r="B265" s="196">
        <v>42614</v>
      </c>
      <c r="C265" s="196"/>
      <c r="D265" s="197" t="s">
        <v>1825</v>
      </c>
      <c r="E265" s="195" t="s">
        <v>271</v>
      </c>
      <c r="F265" s="198">
        <v>160.5</v>
      </c>
      <c r="G265" s="195"/>
      <c r="H265" s="195">
        <v>210</v>
      </c>
      <c r="I265" s="199">
        <v>210</v>
      </c>
      <c r="J265" s="284" t="s">
        <v>273</v>
      </c>
      <c r="K265" s="200">
        <f t="shared" si="163"/>
        <v>49.5</v>
      </c>
      <c r="L265" s="201">
        <f t="shared" si="164"/>
        <v>0.30841121495327101</v>
      </c>
      <c r="M265" s="202" t="s">
        <v>262</v>
      </c>
      <c r="N265" s="203">
        <v>42871</v>
      </c>
      <c r="O265" s="135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68">
        <v>65</v>
      </c>
      <c r="B266" s="196">
        <v>42657</v>
      </c>
      <c r="C266" s="196"/>
      <c r="D266" s="197" t="s">
        <v>468</v>
      </c>
      <c r="E266" s="195" t="s">
        <v>271</v>
      </c>
      <c r="F266" s="198">
        <v>280</v>
      </c>
      <c r="G266" s="195"/>
      <c r="H266" s="195">
        <v>345</v>
      </c>
      <c r="I266" s="199">
        <v>345</v>
      </c>
      <c r="J266" s="284" t="s">
        <v>273</v>
      </c>
      <c r="K266" s="200">
        <f t="shared" si="163"/>
        <v>65</v>
      </c>
      <c r="L266" s="201">
        <f t="shared" si="164"/>
        <v>0.23214285714285715</v>
      </c>
      <c r="M266" s="202" t="s">
        <v>262</v>
      </c>
      <c r="N266" s="203">
        <v>42814</v>
      </c>
      <c r="O266" s="135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68">
        <v>66</v>
      </c>
      <c r="B267" s="196">
        <v>42657</v>
      </c>
      <c r="C267" s="196"/>
      <c r="D267" s="197" t="s">
        <v>370</v>
      </c>
      <c r="E267" s="195" t="s">
        <v>271</v>
      </c>
      <c r="F267" s="198">
        <v>245</v>
      </c>
      <c r="G267" s="195"/>
      <c r="H267" s="195">
        <v>325.5</v>
      </c>
      <c r="I267" s="199">
        <v>330</v>
      </c>
      <c r="J267" s="284" t="s">
        <v>1922</v>
      </c>
      <c r="K267" s="200">
        <f t="shared" si="163"/>
        <v>80.5</v>
      </c>
      <c r="L267" s="201">
        <f t="shared" si="164"/>
        <v>0.32857142857142857</v>
      </c>
      <c r="M267" s="202" t="s">
        <v>262</v>
      </c>
      <c r="N267" s="203">
        <v>42769</v>
      </c>
      <c r="O267" s="135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68">
        <v>67</v>
      </c>
      <c r="B268" s="196">
        <v>42660</v>
      </c>
      <c r="C268" s="196"/>
      <c r="D268" s="197" t="s">
        <v>358</v>
      </c>
      <c r="E268" s="195" t="s">
        <v>271</v>
      </c>
      <c r="F268" s="198">
        <v>125</v>
      </c>
      <c r="G268" s="195"/>
      <c r="H268" s="195">
        <v>160</v>
      </c>
      <c r="I268" s="199">
        <v>160</v>
      </c>
      <c r="J268" s="284" t="s">
        <v>324</v>
      </c>
      <c r="K268" s="200">
        <f t="shared" ref="K268:K279" si="165">H268-F268</f>
        <v>35</v>
      </c>
      <c r="L268" s="201">
        <v>0.28000000000000008</v>
      </c>
      <c r="M268" s="202" t="s">
        <v>262</v>
      </c>
      <c r="N268" s="203">
        <v>42803</v>
      </c>
      <c r="O268" s="135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68">
        <v>68</v>
      </c>
      <c r="B269" s="196">
        <v>42660</v>
      </c>
      <c r="C269" s="196"/>
      <c r="D269" s="197" t="s">
        <v>1260</v>
      </c>
      <c r="E269" s="195" t="s">
        <v>271</v>
      </c>
      <c r="F269" s="198">
        <v>114</v>
      </c>
      <c r="G269" s="195"/>
      <c r="H269" s="195">
        <v>145</v>
      </c>
      <c r="I269" s="199">
        <v>145</v>
      </c>
      <c r="J269" s="284" t="s">
        <v>324</v>
      </c>
      <c r="K269" s="200">
        <f t="shared" si="165"/>
        <v>31</v>
      </c>
      <c r="L269" s="201">
        <f>K269/F269</f>
        <v>0.27192982456140352</v>
      </c>
      <c r="M269" s="202" t="s">
        <v>262</v>
      </c>
      <c r="N269" s="203">
        <v>42859</v>
      </c>
      <c r="O269" s="135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68">
        <v>69</v>
      </c>
      <c r="B270" s="196">
        <v>42660</v>
      </c>
      <c r="C270" s="196"/>
      <c r="D270" s="197" t="s">
        <v>742</v>
      </c>
      <c r="E270" s="195" t="s">
        <v>271</v>
      </c>
      <c r="F270" s="198">
        <v>212</v>
      </c>
      <c r="G270" s="195"/>
      <c r="H270" s="195">
        <v>280</v>
      </c>
      <c r="I270" s="199">
        <v>276</v>
      </c>
      <c r="J270" s="284" t="s">
        <v>1969</v>
      </c>
      <c r="K270" s="200">
        <f t="shared" si="165"/>
        <v>68</v>
      </c>
      <c r="L270" s="201">
        <f>K270/F270</f>
        <v>0.32075471698113206</v>
      </c>
      <c r="M270" s="202" t="s">
        <v>262</v>
      </c>
      <c r="N270" s="203">
        <v>42858</v>
      </c>
      <c r="O270" s="135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568">
        <v>70</v>
      </c>
      <c r="B271" s="196">
        <v>42678</v>
      </c>
      <c r="C271" s="196"/>
      <c r="D271" s="197" t="s">
        <v>359</v>
      </c>
      <c r="E271" s="195" t="s">
        <v>271</v>
      </c>
      <c r="F271" s="198">
        <v>155</v>
      </c>
      <c r="G271" s="195"/>
      <c r="H271" s="195">
        <v>210</v>
      </c>
      <c r="I271" s="199">
        <v>210</v>
      </c>
      <c r="J271" s="284" t="s">
        <v>2037</v>
      </c>
      <c r="K271" s="200">
        <f t="shared" si="165"/>
        <v>55</v>
      </c>
      <c r="L271" s="201">
        <f>K271/F271</f>
        <v>0.35483870967741937</v>
      </c>
      <c r="M271" s="202" t="s">
        <v>262</v>
      </c>
      <c r="N271" s="203">
        <v>42944</v>
      </c>
      <c r="O271" s="135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68">
        <v>71</v>
      </c>
      <c r="B272" s="196">
        <v>42712</v>
      </c>
      <c r="C272" s="196"/>
      <c r="D272" s="197" t="s">
        <v>188</v>
      </c>
      <c r="E272" s="195" t="s">
        <v>271</v>
      </c>
      <c r="F272" s="198">
        <v>380</v>
      </c>
      <c r="G272" s="195"/>
      <c r="H272" s="195">
        <v>478</v>
      </c>
      <c r="I272" s="199">
        <v>468</v>
      </c>
      <c r="J272" s="284" t="s">
        <v>324</v>
      </c>
      <c r="K272" s="200">
        <f t="shared" si="165"/>
        <v>98</v>
      </c>
      <c r="L272" s="201">
        <f t="shared" ref="L272:L277" si="166">K272/F272</f>
        <v>0.25789473684210529</v>
      </c>
      <c r="M272" s="202" t="s">
        <v>262</v>
      </c>
      <c r="N272" s="203">
        <v>43025</v>
      </c>
      <c r="O272" s="135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68">
        <v>72</v>
      </c>
      <c r="B273" s="196">
        <v>42734</v>
      </c>
      <c r="C273" s="196"/>
      <c r="D273" s="197" t="s">
        <v>780</v>
      </c>
      <c r="E273" s="195" t="s">
        <v>271</v>
      </c>
      <c r="F273" s="198">
        <v>305</v>
      </c>
      <c r="G273" s="195"/>
      <c r="H273" s="195">
        <v>375</v>
      </c>
      <c r="I273" s="199">
        <v>375</v>
      </c>
      <c r="J273" s="284" t="s">
        <v>324</v>
      </c>
      <c r="K273" s="200">
        <f t="shared" si="165"/>
        <v>70</v>
      </c>
      <c r="L273" s="201">
        <f t="shared" si="166"/>
        <v>0.22950819672131148</v>
      </c>
      <c r="M273" s="202" t="s">
        <v>262</v>
      </c>
      <c r="N273" s="203">
        <v>42768</v>
      </c>
      <c r="O273" s="135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68">
        <v>73</v>
      </c>
      <c r="B274" s="196">
        <v>42739</v>
      </c>
      <c r="C274" s="196"/>
      <c r="D274" s="197" t="s">
        <v>662</v>
      </c>
      <c r="E274" s="195" t="s">
        <v>271</v>
      </c>
      <c r="F274" s="198">
        <v>99.5</v>
      </c>
      <c r="G274" s="195"/>
      <c r="H274" s="195">
        <v>158</v>
      </c>
      <c r="I274" s="199">
        <v>158</v>
      </c>
      <c r="J274" s="284" t="s">
        <v>324</v>
      </c>
      <c r="K274" s="200">
        <f t="shared" si="165"/>
        <v>58.5</v>
      </c>
      <c r="L274" s="201">
        <f t="shared" si="166"/>
        <v>0.5879396984924623</v>
      </c>
      <c r="M274" s="202" t="s">
        <v>262</v>
      </c>
      <c r="N274" s="203">
        <v>42898</v>
      </c>
      <c r="O274" s="135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568">
        <v>74</v>
      </c>
      <c r="B275" s="196">
        <v>42786</v>
      </c>
      <c r="C275" s="196"/>
      <c r="D275" s="197" t="s">
        <v>130</v>
      </c>
      <c r="E275" s="195" t="s">
        <v>271</v>
      </c>
      <c r="F275" s="198">
        <v>140.5</v>
      </c>
      <c r="G275" s="195"/>
      <c r="H275" s="195">
        <v>220</v>
      </c>
      <c r="I275" s="199">
        <v>220</v>
      </c>
      <c r="J275" s="284" t="s">
        <v>324</v>
      </c>
      <c r="K275" s="200">
        <f t="shared" si="165"/>
        <v>79.5</v>
      </c>
      <c r="L275" s="201">
        <f t="shared" si="166"/>
        <v>0.5658362989323843</v>
      </c>
      <c r="M275" s="202" t="s">
        <v>262</v>
      </c>
      <c r="N275" s="203">
        <v>42864</v>
      </c>
      <c r="O275" s="135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568">
        <v>75</v>
      </c>
      <c r="B276" s="196">
        <v>42818</v>
      </c>
      <c r="C276" s="196"/>
      <c r="D276" s="197" t="s">
        <v>1718</v>
      </c>
      <c r="E276" s="195" t="s">
        <v>271</v>
      </c>
      <c r="F276" s="198">
        <v>300.5</v>
      </c>
      <c r="G276" s="195"/>
      <c r="H276" s="195">
        <v>417.5</v>
      </c>
      <c r="I276" s="199">
        <v>420</v>
      </c>
      <c r="J276" s="284" t="s">
        <v>2211</v>
      </c>
      <c r="K276" s="200">
        <f t="shared" si="165"/>
        <v>117</v>
      </c>
      <c r="L276" s="201">
        <f t="shared" si="166"/>
        <v>0.38935108153078202</v>
      </c>
      <c r="M276" s="202" t="s">
        <v>262</v>
      </c>
      <c r="N276" s="203">
        <v>43070</v>
      </c>
      <c r="O276" s="135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568">
        <v>76</v>
      </c>
      <c r="B277" s="196">
        <v>42830</v>
      </c>
      <c r="C277" s="196"/>
      <c r="D277" s="197" t="s">
        <v>1345</v>
      </c>
      <c r="E277" s="195" t="s">
        <v>271</v>
      </c>
      <c r="F277" s="198">
        <v>785</v>
      </c>
      <c r="G277" s="195"/>
      <c r="H277" s="195">
        <v>930</v>
      </c>
      <c r="I277" s="199">
        <v>920</v>
      </c>
      <c r="J277" s="284" t="s">
        <v>2097</v>
      </c>
      <c r="K277" s="200">
        <f t="shared" si="165"/>
        <v>145</v>
      </c>
      <c r="L277" s="201">
        <f t="shared" si="166"/>
        <v>0.18471337579617833</v>
      </c>
      <c r="M277" s="202" t="s">
        <v>262</v>
      </c>
      <c r="N277" s="203">
        <v>42976</v>
      </c>
      <c r="O277" s="135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568">
        <v>77</v>
      </c>
      <c r="B278" s="196">
        <v>42837</v>
      </c>
      <c r="C278" s="196"/>
      <c r="D278" s="197" t="s">
        <v>58</v>
      </c>
      <c r="E278" s="195" t="s">
        <v>271</v>
      </c>
      <c r="F278" s="198">
        <v>289.5</v>
      </c>
      <c r="G278" s="195"/>
      <c r="H278" s="195">
        <v>354</v>
      </c>
      <c r="I278" s="199">
        <v>360</v>
      </c>
      <c r="J278" s="284" t="s">
        <v>2160</v>
      </c>
      <c r="K278" s="200">
        <f t="shared" si="165"/>
        <v>64.5</v>
      </c>
      <c r="L278" s="201">
        <f>K278/F278</f>
        <v>0.22279792746113988</v>
      </c>
      <c r="M278" s="202" t="s">
        <v>262</v>
      </c>
      <c r="N278" s="203">
        <v>43040</v>
      </c>
      <c r="O278" s="135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68">
        <v>78</v>
      </c>
      <c r="B279" s="196">
        <v>42845</v>
      </c>
      <c r="C279" s="196"/>
      <c r="D279" s="197" t="s">
        <v>1023</v>
      </c>
      <c r="E279" s="195" t="s">
        <v>271</v>
      </c>
      <c r="F279" s="198">
        <v>700</v>
      </c>
      <c r="G279" s="195"/>
      <c r="H279" s="195">
        <v>840</v>
      </c>
      <c r="I279" s="199">
        <v>840</v>
      </c>
      <c r="J279" s="284" t="s">
        <v>2009</v>
      </c>
      <c r="K279" s="200">
        <f t="shared" si="165"/>
        <v>140</v>
      </c>
      <c r="L279" s="201">
        <f>K279/F279</f>
        <v>0.2</v>
      </c>
      <c r="M279" s="202" t="s">
        <v>262</v>
      </c>
      <c r="N279" s="203">
        <v>42893</v>
      </c>
      <c r="O279" s="135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568">
        <v>79</v>
      </c>
      <c r="B280" s="196">
        <v>42887</v>
      </c>
      <c r="C280" s="196"/>
      <c r="D280" s="249" t="s">
        <v>713</v>
      </c>
      <c r="E280" s="195" t="s">
        <v>271</v>
      </c>
      <c r="F280" s="198">
        <v>130</v>
      </c>
      <c r="G280" s="195"/>
      <c r="H280" s="195">
        <v>144.25</v>
      </c>
      <c r="I280" s="199">
        <v>170</v>
      </c>
      <c r="J280" s="284" t="s">
        <v>3356</v>
      </c>
      <c r="K280" s="200">
        <f>H280-F280</f>
        <v>14.25</v>
      </c>
      <c r="L280" s="201">
        <f t="shared" ref="L280:L294" si="167">K280/F280</f>
        <v>0.10961538461538461</v>
      </c>
      <c r="M280" s="202" t="s">
        <v>262</v>
      </c>
      <c r="N280" s="203">
        <v>43675</v>
      </c>
      <c r="O280" s="135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568">
        <v>80</v>
      </c>
      <c r="B281" s="196">
        <v>42901</v>
      </c>
      <c r="C281" s="196"/>
      <c r="D281" s="249" t="s">
        <v>2227</v>
      </c>
      <c r="E281" s="195" t="s">
        <v>271</v>
      </c>
      <c r="F281" s="198">
        <v>214.5</v>
      </c>
      <c r="G281" s="195"/>
      <c r="H281" s="195">
        <v>262</v>
      </c>
      <c r="I281" s="199">
        <v>262</v>
      </c>
      <c r="J281" s="284" t="s">
        <v>2098</v>
      </c>
      <c r="K281" s="200">
        <f t="shared" ref="K281:K294" si="168">H281-F281</f>
        <v>47.5</v>
      </c>
      <c r="L281" s="201">
        <f t="shared" si="167"/>
        <v>0.22144522144522144</v>
      </c>
      <c r="M281" s="202" t="s">
        <v>262</v>
      </c>
      <c r="N281" s="203">
        <v>42977</v>
      </c>
      <c r="O281" s="135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568">
        <v>81</v>
      </c>
      <c r="B282" s="196">
        <v>42933</v>
      </c>
      <c r="C282" s="196"/>
      <c r="D282" s="197" t="s">
        <v>1118</v>
      </c>
      <c r="E282" s="195" t="s">
        <v>271</v>
      </c>
      <c r="F282" s="198">
        <v>370</v>
      </c>
      <c r="G282" s="195"/>
      <c r="H282" s="195">
        <v>447.5</v>
      </c>
      <c r="I282" s="199">
        <v>450</v>
      </c>
      <c r="J282" s="284" t="s">
        <v>324</v>
      </c>
      <c r="K282" s="200">
        <f t="shared" si="168"/>
        <v>77.5</v>
      </c>
      <c r="L282" s="201">
        <f t="shared" si="167"/>
        <v>0.20945945945945946</v>
      </c>
      <c r="M282" s="202" t="s">
        <v>262</v>
      </c>
      <c r="N282" s="203">
        <v>43035</v>
      </c>
      <c r="O282" s="135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568">
        <v>82</v>
      </c>
      <c r="B283" s="196">
        <v>42943</v>
      </c>
      <c r="C283" s="196"/>
      <c r="D283" s="197" t="s">
        <v>209</v>
      </c>
      <c r="E283" s="195" t="s">
        <v>271</v>
      </c>
      <c r="F283" s="198">
        <v>657.5</v>
      </c>
      <c r="G283" s="195"/>
      <c r="H283" s="195">
        <v>825</v>
      </c>
      <c r="I283" s="199">
        <v>820</v>
      </c>
      <c r="J283" s="284" t="s">
        <v>324</v>
      </c>
      <c r="K283" s="200">
        <f t="shared" si="168"/>
        <v>167.5</v>
      </c>
      <c r="L283" s="201">
        <f t="shared" si="167"/>
        <v>0.25475285171102663</v>
      </c>
      <c r="M283" s="202" t="s">
        <v>262</v>
      </c>
      <c r="N283" s="203">
        <v>43090</v>
      </c>
      <c r="O283" s="135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568">
        <v>83</v>
      </c>
      <c r="B284" s="196">
        <v>42964</v>
      </c>
      <c r="C284" s="196"/>
      <c r="D284" s="197" t="s">
        <v>725</v>
      </c>
      <c r="E284" s="195" t="s">
        <v>271</v>
      </c>
      <c r="F284" s="198">
        <v>605</v>
      </c>
      <c r="G284" s="195"/>
      <c r="H284" s="195">
        <v>750</v>
      </c>
      <c r="I284" s="199">
        <v>750</v>
      </c>
      <c r="J284" s="284" t="s">
        <v>2097</v>
      </c>
      <c r="K284" s="200">
        <f t="shared" si="168"/>
        <v>145</v>
      </c>
      <c r="L284" s="201">
        <f t="shared" si="167"/>
        <v>0.23966942148760331</v>
      </c>
      <c r="M284" s="202" t="s">
        <v>262</v>
      </c>
      <c r="N284" s="203">
        <v>43027</v>
      </c>
      <c r="O284" s="135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572">
        <v>84</v>
      </c>
      <c r="B285" s="388">
        <v>42979</v>
      </c>
      <c r="C285" s="388"/>
      <c r="D285" s="389" t="s">
        <v>1453</v>
      </c>
      <c r="E285" s="390" t="s">
        <v>271</v>
      </c>
      <c r="F285" s="391">
        <v>255</v>
      </c>
      <c r="G285" s="392"/>
      <c r="H285" s="392">
        <v>217.25</v>
      </c>
      <c r="I285" s="392">
        <v>320</v>
      </c>
      <c r="J285" s="393" t="s">
        <v>3333</v>
      </c>
      <c r="K285" s="294">
        <f t="shared" si="168"/>
        <v>-37.75</v>
      </c>
      <c r="L285" s="394">
        <f t="shared" si="167"/>
        <v>-0.14803921568627451</v>
      </c>
      <c r="M285" s="225" t="s">
        <v>1784</v>
      </c>
      <c r="N285" s="395">
        <v>43661</v>
      </c>
      <c r="O285" s="135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568">
        <v>85</v>
      </c>
      <c r="B286" s="196">
        <v>42997</v>
      </c>
      <c r="C286" s="196"/>
      <c r="D286" s="197" t="s">
        <v>1482</v>
      </c>
      <c r="E286" s="195" t="s">
        <v>271</v>
      </c>
      <c r="F286" s="198">
        <v>215</v>
      </c>
      <c r="G286" s="195"/>
      <c r="H286" s="195">
        <v>258</v>
      </c>
      <c r="I286" s="199">
        <v>258</v>
      </c>
      <c r="J286" s="284" t="s">
        <v>324</v>
      </c>
      <c r="K286" s="200">
        <f t="shared" si="168"/>
        <v>43</v>
      </c>
      <c r="L286" s="201">
        <f t="shared" si="167"/>
        <v>0.2</v>
      </c>
      <c r="M286" s="202" t="s">
        <v>262</v>
      </c>
      <c r="N286" s="203">
        <v>43040</v>
      </c>
      <c r="O286" s="135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568">
        <v>86</v>
      </c>
      <c r="B287" s="196">
        <v>42998</v>
      </c>
      <c r="C287" s="196"/>
      <c r="D287" s="197" t="s">
        <v>583</v>
      </c>
      <c r="E287" s="195" t="s">
        <v>271</v>
      </c>
      <c r="F287" s="198">
        <v>75</v>
      </c>
      <c r="G287" s="195"/>
      <c r="H287" s="195">
        <v>90</v>
      </c>
      <c r="I287" s="199">
        <v>90</v>
      </c>
      <c r="J287" s="284" t="s">
        <v>2134</v>
      </c>
      <c r="K287" s="200">
        <f t="shared" si="168"/>
        <v>15</v>
      </c>
      <c r="L287" s="201">
        <f t="shared" si="167"/>
        <v>0.2</v>
      </c>
      <c r="M287" s="202" t="s">
        <v>262</v>
      </c>
      <c r="N287" s="203">
        <v>43019</v>
      </c>
      <c r="O287" s="135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568">
        <v>87</v>
      </c>
      <c r="B288" s="196">
        <v>43011</v>
      </c>
      <c r="C288" s="196"/>
      <c r="D288" s="197" t="s">
        <v>1850</v>
      </c>
      <c r="E288" s="195" t="s">
        <v>271</v>
      </c>
      <c r="F288" s="198">
        <v>315</v>
      </c>
      <c r="G288" s="195"/>
      <c r="H288" s="195">
        <v>392</v>
      </c>
      <c r="I288" s="199">
        <v>384</v>
      </c>
      <c r="J288" s="284" t="s">
        <v>2130</v>
      </c>
      <c r="K288" s="200">
        <f t="shared" si="168"/>
        <v>77</v>
      </c>
      <c r="L288" s="201">
        <f t="shared" si="167"/>
        <v>0.24444444444444444</v>
      </c>
      <c r="M288" s="202" t="s">
        <v>262</v>
      </c>
      <c r="N288" s="203">
        <v>43017</v>
      </c>
      <c r="O288" s="135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568">
        <v>88</v>
      </c>
      <c r="B289" s="196">
        <v>43013</v>
      </c>
      <c r="C289" s="196"/>
      <c r="D289" s="197" t="s">
        <v>1232</v>
      </c>
      <c r="E289" s="195" t="s">
        <v>271</v>
      </c>
      <c r="F289" s="198">
        <v>145</v>
      </c>
      <c r="G289" s="195"/>
      <c r="H289" s="195">
        <v>179</v>
      </c>
      <c r="I289" s="199">
        <v>180</v>
      </c>
      <c r="J289" s="284" t="s">
        <v>2141</v>
      </c>
      <c r="K289" s="200">
        <f t="shared" si="168"/>
        <v>34</v>
      </c>
      <c r="L289" s="201">
        <f t="shared" si="167"/>
        <v>0.23448275862068965</v>
      </c>
      <c r="M289" s="202" t="s">
        <v>262</v>
      </c>
      <c r="N289" s="203">
        <v>43025</v>
      </c>
      <c r="O289" s="135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568">
        <v>89</v>
      </c>
      <c r="B290" s="196">
        <v>43014</v>
      </c>
      <c r="C290" s="196"/>
      <c r="D290" s="197" t="s">
        <v>603</v>
      </c>
      <c r="E290" s="195" t="s">
        <v>271</v>
      </c>
      <c r="F290" s="198">
        <v>256</v>
      </c>
      <c r="G290" s="195"/>
      <c r="H290" s="195">
        <v>323</v>
      </c>
      <c r="I290" s="199">
        <v>320</v>
      </c>
      <c r="J290" s="284" t="s">
        <v>324</v>
      </c>
      <c r="K290" s="200">
        <f t="shared" si="168"/>
        <v>67</v>
      </c>
      <c r="L290" s="201">
        <f t="shared" si="167"/>
        <v>0.26171875</v>
      </c>
      <c r="M290" s="202" t="s">
        <v>262</v>
      </c>
      <c r="N290" s="203">
        <v>43067</v>
      </c>
      <c r="O290" s="135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568">
        <v>90</v>
      </c>
      <c r="B291" s="196">
        <v>43017</v>
      </c>
      <c r="C291" s="196"/>
      <c r="D291" s="197" t="s">
        <v>690</v>
      </c>
      <c r="E291" s="195" t="s">
        <v>271</v>
      </c>
      <c r="F291" s="198">
        <v>137.5</v>
      </c>
      <c r="G291" s="195"/>
      <c r="H291" s="195">
        <v>184</v>
      </c>
      <c r="I291" s="199">
        <v>183</v>
      </c>
      <c r="J291" s="282" t="s">
        <v>2392</v>
      </c>
      <c r="K291" s="200">
        <f t="shared" si="168"/>
        <v>46.5</v>
      </c>
      <c r="L291" s="201">
        <f t="shared" si="167"/>
        <v>0.33818181818181819</v>
      </c>
      <c r="M291" s="202" t="s">
        <v>262</v>
      </c>
      <c r="N291" s="203">
        <v>43108</v>
      </c>
      <c r="O291" s="135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568">
        <v>91</v>
      </c>
      <c r="B292" s="196">
        <v>43018</v>
      </c>
      <c r="C292" s="196"/>
      <c r="D292" s="197" t="s">
        <v>1234</v>
      </c>
      <c r="E292" s="195" t="s">
        <v>271</v>
      </c>
      <c r="F292" s="198">
        <v>125.5</v>
      </c>
      <c r="G292" s="195"/>
      <c r="H292" s="195">
        <v>158</v>
      </c>
      <c r="I292" s="199">
        <v>155</v>
      </c>
      <c r="J292" s="282" t="s">
        <v>2166</v>
      </c>
      <c r="K292" s="200">
        <f t="shared" si="168"/>
        <v>32.5</v>
      </c>
      <c r="L292" s="201">
        <f t="shared" si="167"/>
        <v>0.25896414342629481</v>
      </c>
      <c r="M292" s="202" t="s">
        <v>262</v>
      </c>
      <c r="N292" s="203">
        <v>43067</v>
      </c>
      <c r="O292" s="135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573">
        <v>92</v>
      </c>
      <c r="B293" s="235">
        <v>43046</v>
      </c>
      <c r="C293" s="235"/>
      <c r="D293" s="236" t="s">
        <v>815</v>
      </c>
      <c r="E293" s="234" t="s">
        <v>271</v>
      </c>
      <c r="F293" s="237">
        <v>740</v>
      </c>
      <c r="G293" s="234"/>
      <c r="H293" s="234">
        <v>892.5</v>
      </c>
      <c r="I293" s="238">
        <v>900</v>
      </c>
      <c r="J293" s="286" t="s">
        <v>2170</v>
      </c>
      <c r="K293" s="200">
        <f t="shared" si="168"/>
        <v>152.5</v>
      </c>
      <c r="L293" s="239">
        <f t="shared" si="167"/>
        <v>0.20608108108108109</v>
      </c>
      <c r="M293" s="240" t="s">
        <v>262</v>
      </c>
      <c r="N293" s="241">
        <v>43052</v>
      </c>
      <c r="O293" s="135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573">
        <v>93</v>
      </c>
      <c r="B294" s="235">
        <v>43073</v>
      </c>
      <c r="C294" s="235"/>
      <c r="D294" s="236" t="s">
        <v>1411</v>
      </c>
      <c r="E294" s="234" t="s">
        <v>271</v>
      </c>
      <c r="F294" s="237">
        <v>118.5</v>
      </c>
      <c r="G294" s="234"/>
      <c r="H294" s="234">
        <v>143.5</v>
      </c>
      <c r="I294" s="238">
        <v>145</v>
      </c>
      <c r="J294" s="286" t="s">
        <v>2212</v>
      </c>
      <c r="K294" s="200">
        <f t="shared" si="168"/>
        <v>25</v>
      </c>
      <c r="L294" s="239">
        <f t="shared" si="167"/>
        <v>0.2109704641350211</v>
      </c>
      <c r="M294" s="240" t="s">
        <v>262</v>
      </c>
      <c r="N294" s="241">
        <v>43097</v>
      </c>
      <c r="O294" s="135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569">
        <v>94</v>
      </c>
      <c r="B295" s="218">
        <v>43090</v>
      </c>
      <c r="C295" s="218"/>
      <c r="D295" s="374" t="s">
        <v>981</v>
      </c>
      <c r="E295" s="220" t="s">
        <v>271</v>
      </c>
      <c r="F295" s="217">
        <v>715</v>
      </c>
      <c r="G295" s="217"/>
      <c r="H295" s="221">
        <v>500</v>
      </c>
      <c r="I295" s="222">
        <v>872</v>
      </c>
      <c r="J295" s="298" t="s">
        <v>3350</v>
      </c>
      <c r="K295" s="294">
        <f t="shared" ref="K295:K311" si="169">H295-F295</f>
        <v>-215</v>
      </c>
      <c r="L295" s="224">
        <f t="shared" ref="L295:L311" si="170">K295/F295</f>
        <v>-0.30069930069930068</v>
      </c>
      <c r="M295" s="225" t="s">
        <v>1784</v>
      </c>
      <c r="N295" s="226">
        <v>43670</v>
      </c>
      <c r="O295" s="135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569">
        <v>95</v>
      </c>
      <c r="B296" s="218">
        <v>43194</v>
      </c>
      <c r="C296" s="218"/>
      <c r="D296" s="374" t="s">
        <v>306</v>
      </c>
      <c r="E296" s="220" t="s">
        <v>271</v>
      </c>
      <c r="F296" s="217">
        <v>141.5</v>
      </c>
      <c r="G296" s="217"/>
      <c r="H296" s="221">
        <v>77</v>
      </c>
      <c r="I296" s="222">
        <v>180</v>
      </c>
      <c r="J296" s="298" t="s">
        <v>3141</v>
      </c>
      <c r="K296" s="294">
        <f t="shared" si="169"/>
        <v>-64.5</v>
      </c>
      <c r="L296" s="224">
        <f t="shared" si="170"/>
        <v>-0.45583038869257952</v>
      </c>
      <c r="M296" s="225" t="s">
        <v>1784</v>
      </c>
      <c r="N296" s="226">
        <v>43522</v>
      </c>
      <c r="O296" s="135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569">
        <v>96</v>
      </c>
      <c r="B297" s="218">
        <v>43209</v>
      </c>
      <c r="C297" s="218"/>
      <c r="D297" s="219" t="s">
        <v>1108</v>
      </c>
      <c r="E297" s="220" t="s">
        <v>271</v>
      </c>
      <c r="F297" s="217">
        <v>430</v>
      </c>
      <c r="G297" s="217"/>
      <c r="H297" s="221">
        <v>220</v>
      </c>
      <c r="I297" s="222">
        <v>537</v>
      </c>
      <c r="J297" s="298" t="s">
        <v>2565</v>
      </c>
      <c r="K297" s="294">
        <f t="shared" si="169"/>
        <v>-210</v>
      </c>
      <c r="L297" s="224">
        <f t="shared" si="170"/>
        <v>-0.48837209302325579</v>
      </c>
      <c r="M297" s="225" t="s">
        <v>1784</v>
      </c>
      <c r="N297" s="226">
        <v>43252</v>
      </c>
      <c r="O297" s="135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574">
        <v>97</v>
      </c>
      <c r="B298" s="342">
        <v>43220</v>
      </c>
      <c r="C298" s="342"/>
      <c r="D298" s="343" t="s">
        <v>833</v>
      </c>
      <c r="E298" s="341" t="s">
        <v>271</v>
      </c>
      <c r="F298" s="344">
        <v>156</v>
      </c>
      <c r="G298" s="345"/>
      <c r="H298" s="345">
        <v>196</v>
      </c>
      <c r="I298" s="345">
        <v>196</v>
      </c>
      <c r="J298" s="346" t="s">
        <v>3229</v>
      </c>
      <c r="K298" s="347">
        <f t="shared" si="169"/>
        <v>40</v>
      </c>
      <c r="L298" s="348">
        <f t="shared" si="170"/>
        <v>0.25641025641025639</v>
      </c>
      <c r="M298" s="344" t="s">
        <v>262</v>
      </c>
      <c r="N298" s="349">
        <v>43605</v>
      </c>
      <c r="O298" s="135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575">
        <v>98</v>
      </c>
      <c r="B299" s="396">
        <v>43318</v>
      </c>
      <c r="C299" s="396"/>
      <c r="D299" s="397" t="s">
        <v>735</v>
      </c>
      <c r="E299" s="398" t="s">
        <v>271</v>
      </c>
      <c r="F299" s="399">
        <v>150</v>
      </c>
      <c r="G299" s="398"/>
      <c r="H299" s="398">
        <v>102</v>
      </c>
      <c r="I299" s="400">
        <v>182</v>
      </c>
      <c r="J299" s="298" t="s">
        <v>3334</v>
      </c>
      <c r="K299" s="294">
        <f t="shared" si="169"/>
        <v>-48</v>
      </c>
      <c r="L299" s="224">
        <f t="shared" si="170"/>
        <v>-0.32</v>
      </c>
      <c r="M299" s="225" t="s">
        <v>1784</v>
      </c>
      <c r="N299" s="226">
        <v>43661</v>
      </c>
      <c r="O299" s="135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573">
        <v>99</v>
      </c>
      <c r="B300" s="235">
        <v>43341</v>
      </c>
      <c r="C300" s="235"/>
      <c r="D300" s="236" t="s">
        <v>794</v>
      </c>
      <c r="E300" s="234" t="s">
        <v>271</v>
      </c>
      <c r="F300" s="237">
        <v>525</v>
      </c>
      <c r="G300" s="234"/>
      <c r="H300" s="234">
        <v>585</v>
      </c>
      <c r="I300" s="238">
        <v>635</v>
      </c>
      <c r="J300" s="286" t="s">
        <v>3340</v>
      </c>
      <c r="K300" s="200">
        <f t="shared" si="169"/>
        <v>60</v>
      </c>
      <c r="L300" s="239">
        <f t="shared" si="170"/>
        <v>0.11428571428571428</v>
      </c>
      <c r="M300" s="240"/>
      <c r="N300" s="241">
        <v>43662</v>
      </c>
      <c r="O300" s="135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573">
        <v>100</v>
      </c>
      <c r="B301" s="235">
        <v>43395</v>
      </c>
      <c r="C301" s="235"/>
      <c r="D301" s="236" t="s">
        <v>725</v>
      </c>
      <c r="E301" s="234" t="s">
        <v>271</v>
      </c>
      <c r="F301" s="237">
        <v>475</v>
      </c>
      <c r="G301" s="234"/>
      <c r="H301" s="234">
        <v>574</v>
      </c>
      <c r="I301" s="238">
        <v>570</v>
      </c>
      <c r="J301" s="286" t="s">
        <v>324</v>
      </c>
      <c r="K301" s="200">
        <f t="shared" si="169"/>
        <v>99</v>
      </c>
      <c r="L301" s="239">
        <f t="shared" si="170"/>
        <v>0.20842105263157895</v>
      </c>
      <c r="M301" s="240" t="s">
        <v>262</v>
      </c>
      <c r="N301" s="241">
        <v>43403</v>
      </c>
      <c r="O301" s="135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573">
        <v>101</v>
      </c>
      <c r="B302" s="235">
        <v>43397</v>
      </c>
      <c r="C302" s="235"/>
      <c r="D302" s="236" t="s">
        <v>808</v>
      </c>
      <c r="E302" s="234" t="s">
        <v>271</v>
      </c>
      <c r="F302" s="237">
        <v>707.5</v>
      </c>
      <c r="G302" s="234"/>
      <c r="H302" s="234">
        <v>872</v>
      </c>
      <c r="I302" s="238">
        <v>872</v>
      </c>
      <c r="J302" s="286" t="s">
        <v>324</v>
      </c>
      <c r="K302" s="200">
        <f t="shared" si="169"/>
        <v>164.5</v>
      </c>
      <c r="L302" s="239">
        <f t="shared" si="170"/>
        <v>0.23250883392226149</v>
      </c>
      <c r="M302" s="240" t="s">
        <v>262</v>
      </c>
      <c r="N302" s="241">
        <v>43482</v>
      </c>
      <c r="O302" s="135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573">
        <v>102</v>
      </c>
      <c r="B303" s="235">
        <v>43398</v>
      </c>
      <c r="C303" s="235"/>
      <c r="D303" s="236" t="s">
        <v>652</v>
      </c>
      <c r="E303" s="234" t="s">
        <v>271</v>
      </c>
      <c r="F303" s="237">
        <v>164</v>
      </c>
      <c r="G303" s="234"/>
      <c r="H303" s="234">
        <v>204</v>
      </c>
      <c r="I303" s="238">
        <v>209</v>
      </c>
      <c r="J303" s="286" t="s">
        <v>283</v>
      </c>
      <c r="K303" s="200">
        <f t="shared" si="169"/>
        <v>40</v>
      </c>
      <c r="L303" s="239">
        <f t="shared" si="170"/>
        <v>0.24390243902439024</v>
      </c>
      <c r="M303" s="240" t="s">
        <v>262</v>
      </c>
      <c r="N303" s="241">
        <v>43539</v>
      </c>
      <c r="O303" s="135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573">
        <v>103</v>
      </c>
      <c r="B304" s="235">
        <v>43399</v>
      </c>
      <c r="C304" s="235"/>
      <c r="D304" s="236" t="s">
        <v>2660</v>
      </c>
      <c r="E304" s="234" t="s">
        <v>271</v>
      </c>
      <c r="F304" s="237">
        <v>240</v>
      </c>
      <c r="G304" s="234"/>
      <c r="H304" s="234">
        <v>297</v>
      </c>
      <c r="I304" s="238">
        <v>297</v>
      </c>
      <c r="J304" s="286" t="s">
        <v>324</v>
      </c>
      <c r="K304" s="200">
        <f t="shared" si="169"/>
        <v>57</v>
      </c>
      <c r="L304" s="239">
        <f t="shared" si="170"/>
        <v>0.23749999999999999</v>
      </c>
      <c r="M304" s="240" t="s">
        <v>262</v>
      </c>
      <c r="N304" s="241">
        <v>43417</v>
      </c>
      <c r="O304" s="135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573">
        <v>104</v>
      </c>
      <c r="B305" s="235">
        <v>43439</v>
      </c>
      <c r="C305" s="235"/>
      <c r="D305" s="236" t="s">
        <v>2977</v>
      </c>
      <c r="E305" s="234" t="s">
        <v>271</v>
      </c>
      <c r="F305" s="237">
        <v>202.5</v>
      </c>
      <c r="G305" s="234"/>
      <c r="H305" s="234">
        <v>255</v>
      </c>
      <c r="I305" s="238">
        <v>252</v>
      </c>
      <c r="J305" s="286" t="s">
        <v>324</v>
      </c>
      <c r="K305" s="200">
        <f t="shared" si="169"/>
        <v>52.5</v>
      </c>
      <c r="L305" s="239">
        <f t="shared" si="170"/>
        <v>0.25925925925925924</v>
      </c>
      <c r="M305" s="240" t="s">
        <v>262</v>
      </c>
      <c r="N305" s="241">
        <v>43542</v>
      </c>
      <c r="O305" s="135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573">
        <v>105</v>
      </c>
      <c r="B306" s="235">
        <v>43465</v>
      </c>
      <c r="C306" s="235"/>
      <c r="D306" s="236" t="s">
        <v>955</v>
      </c>
      <c r="E306" s="234" t="s">
        <v>271</v>
      </c>
      <c r="F306" s="237">
        <v>710</v>
      </c>
      <c r="G306" s="234"/>
      <c r="H306" s="234">
        <v>866</v>
      </c>
      <c r="I306" s="238">
        <v>866</v>
      </c>
      <c r="J306" s="286" t="s">
        <v>324</v>
      </c>
      <c r="K306" s="200">
        <f t="shared" si="169"/>
        <v>156</v>
      </c>
      <c r="L306" s="239">
        <f t="shared" si="170"/>
        <v>0.21971830985915494</v>
      </c>
      <c r="M306" s="240" t="s">
        <v>262</v>
      </c>
      <c r="N306" s="338">
        <v>43553</v>
      </c>
      <c r="O306" s="135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575">
        <v>106</v>
      </c>
      <c r="B307" s="396">
        <v>43559</v>
      </c>
      <c r="C307" s="396"/>
      <c r="D307" s="397" t="s">
        <v>931</v>
      </c>
      <c r="E307" s="398" t="s">
        <v>271</v>
      </c>
      <c r="F307" s="399">
        <v>130</v>
      </c>
      <c r="G307" s="398"/>
      <c r="H307" s="398">
        <v>65</v>
      </c>
      <c r="I307" s="400">
        <v>158</v>
      </c>
      <c r="J307" s="298" t="s">
        <v>3644</v>
      </c>
      <c r="K307" s="294">
        <f t="shared" si="169"/>
        <v>-65</v>
      </c>
      <c r="L307" s="224">
        <f t="shared" si="170"/>
        <v>-0.5</v>
      </c>
      <c r="M307" s="225" t="s">
        <v>1784</v>
      </c>
      <c r="N307" s="226">
        <v>43726</v>
      </c>
      <c r="O307" s="135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576">
        <v>107</v>
      </c>
      <c r="B308" s="205">
        <v>43017</v>
      </c>
      <c r="C308" s="205"/>
      <c r="D308" s="206" t="s">
        <v>130</v>
      </c>
      <c r="E308" s="204" t="s">
        <v>271</v>
      </c>
      <c r="F308" s="207">
        <v>152.5</v>
      </c>
      <c r="G308" s="208"/>
      <c r="H308" s="208">
        <v>183.5</v>
      </c>
      <c r="I308" s="208">
        <v>210</v>
      </c>
      <c r="J308" s="288" t="s">
        <v>2163</v>
      </c>
      <c r="K308" s="293">
        <f t="shared" si="169"/>
        <v>31</v>
      </c>
      <c r="L308" s="209">
        <f t="shared" si="170"/>
        <v>0.20327868852459016</v>
      </c>
      <c r="M308" s="207" t="s">
        <v>262</v>
      </c>
      <c r="N308" s="210">
        <v>43042</v>
      </c>
      <c r="O308" s="135"/>
      <c r="P308" s="18"/>
      <c r="Q308" s="18"/>
      <c r="R308" s="505" t="s">
        <v>3822</v>
      </c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576">
        <v>108</v>
      </c>
      <c r="B309" s="205">
        <v>43074</v>
      </c>
      <c r="C309" s="205"/>
      <c r="D309" s="206" t="s">
        <v>415</v>
      </c>
      <c r="E309" s="204" t="s">
        <v>271</v>
      </c>
      <c r="F309" s="207">
        <v>177.5</v>
      </c>
      <c r="G309" s="208"/>
      <c r="H309" s="208">
        <v>215</v>
      </c>
      <c r="I309" s="208">
        <v>230</v>
      </c>
      <c r="J309" s="290" t="s">
        <v>2223</v>
      </c>
      <c r="K309" s="293">
        <f t="shared" si="169"/>
        <v>37.5</v>
      </c>
      <c r="L309" s="209">
        <f t="shared" si="170"/>
        <v>0.21126760563380281</v>
      </c>
      <c r="M309" s="207" t="s">
        <v>262</v>
      </c>
      <c r="N309" s="210">
        <v>43096</v>
      </c>
      <c r="O309" s="135"/>
      <c r="P309" s="18"/>
      <c r="Q309" s="18"/>
      <c r="R309" s="328" t="s">
        <v>3822</v>
      </c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576">
        <v>109</v>
      </c>
      <c r="B310" s="205">
        <v>43192</v>
      </c>
      <c r="C310" s="205"/>
      <c r="D310" s="206" t="s">
        <v>716</v>
      </c>
      <c r="E310" s="204" t="s">
        <v>271</v>
      </c>
      <c r="F310" s="207">
        <v>492.5</v>
      </c>
      <c r="G310" s="208"/>
      <c r="H310" s="208">
        <v>589</v>
      </c>
      <c r="I310" s="208">
        <v>613</v>
      </c>
      <c r="J310" s="290" t="s">
        <v>2223</v>
      </c>
      <c r="K310" s="293">
        <f t="shared" si="169"/>
        <v>96.5</v>
      </c>
      <c r="L310" s="209">
        <f t="shared" si="170"/>
        <v>0.19593908629441625</v>
      </c>
      <c r="M310" s="207" t="s">
        <v>262</v>
      </c>
      <c r="N310" s="210">
        <v>43333</v>
      </c>
      <c r="O310" s="135"/>
      <c r="P310" s="18"/>
      <c r="Q310" s="18"/>
      <c r="R310" s="328" t="s">
        <v>3823</v>
      </c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576">
        <v>110</v>
      </c>
      <c r="B311" s="205">
        <v>43398</v>
      </c>
      <c r="C311" s="205"/>
      <c r="D311" s="206" t="s">
        <v>334</v>
      </c>
      <c r="E311" s="204" t="s">
        <v>271</v>
      </c>
      <c r="F311" s="207">
        <v>707.5</v>
      </c>
      <c r="G311" s="208"/>
      <c r="H311" s="208">
        <v>850</v>
      </c>
      <c r="I311" s="208">
        <v>890</v>
      </c>
      <c r="J311" s="290" t="s">
        <v>3083</v>
      </c>
      <c r="K311" s="293">
        <f t="shared" si="169"/>
        <v>142.5</v>
      </c>
      <c r="L311" s="209">
        <f t="shared" si="170"/>
        <v>0.20141342756183744</v>
      </c>
      <c r="M311" s="207" t="s">
        <v>262</v>
      </c>
      <c r="N311" s="210">
        <v>43453</v>
      </c>
      <c r="O311" s="135"/>
      <c r="P311" s="18"/>
      <c r="Q311" s="18"/>
      <c r="R311" s="505" t="s">
        <v>3822</v>
      </c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577">
        <v>111</v>
      </c>
      <c r="B312" s="212">
        <v>42877</v>
      </c>
      <c r="C312" s="212"/>
      <c r="D312" s="213" t="s">
        <v>786</v>
      </c>
      <c r="E312" s="211" t="s">
        <v>271</v>
      </c>
      <c r="F312" s="214" t="s">
        <v>1976</v>
      </c>
      <c r="G312" s="215"/>
      <c r="H312" s="215"/>
      <c r="I312" s="215">
        <v>190</v>
      </c>
      <c r="J312" s="285"/>
      <c r="K312" s="215"/>
      <c r="L312" s="211"/>
      <c r="M312" s="285" t="s">
        <v>261</v>
      </c>
      <c r="N312" s="216"/>
      <c r="O312" s="135"/>
      <c r="P312" s="18"/>
      <c r="Q312" s="18"/>
      <c r="R312" s="328" t="s">
        <v>3823</v>
      </c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578">
        <v>112</v>
      </c>
      <c r="B313" s="243">
        <v>43138</v>
      </c>
      <c r="C313" s="243"/>
      <c r="D313" s="213" t="s">
        <v>786</v>
      </c>
      <c r="E313" s="211" t="s">
        <v>271</v>
      </c>
      <c r="F313" s="171" t="s">
        <v>2250</v>
      </c>
      <c r="G313" s="215"/>
      <c r="H313" s="215"/>
      <c r="I313" s="215">
        <v>190</v>
      </c>
      <c r="J313" s="283"/>
      <c r="K313" s="246"/>
      <c r="L313" s="247"/>
      <c r="M313" s="283" t="s">
        <v>261</v>
      </c>
      <c r="N313" s="248"/>
      <c r="O313" s="135"/>
      <c r="P313" s="18"/>
      <c r="Q313" s="18"/>
      <c r="R313" s="505" t="s">
        <v>3823</v>
      </c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579">
        <v>113</v>
      </c>
      <c r="B314" s="243">
        <v>43158</v>
      </c>
      <c r="C314" s="243"/>
      <c r="D314" s="213" t="s">
        <v>1149</v>
      </c>
      <c r="E314" s="242" t="s">
        <v>271</v>
      </c>
      <c r="F314" s="244" t="s">
        <v>2399</v>
      </c>
      <c r="G314" s="242"/>
      <c r="H314" s="242"/>
      <c r="I314" s="245">
        <v>398</v>
      </c>
      <c r="J314" s="283"/>
      <c r="K314" s="215"/>
      <c r="L314" s="211"/>
      <c r="M314" s="283" t="s">
        <v>261</v>
      </c>
      <c r="N314" s="216"/>
      <c r="O314" s="135"/>
      <c r="P314" s="18"/>
      <c r="Q314" s="18"/>
      <c r="R314" s="505" t="s">
        <v>3823</v>
      </c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580">
        <v>114</v>
      </c>
      <c r="B315" s="373">
        <v>43164</v>
      </c>
      <c r="C315" s="263"/>
      <c r="D315" s="213" t="s">
        <v>108</v>
      </c>
      <c r="E315" s="262" t="s">
        <v>271</v>
      </c>
      <c r="F315" s="264" t="s">
        <v>2400</v>
      </c>
      <c r="G315" s="262"/>
      <c r="H315" s="262"/>
      <c r="I315" s="265">
        <v>672</v>
      </c>
      <c r="J315" s="289"/>
      <c r="K315" s="246"/>
      <c r="L315" s="247"/>
      <c r="M315" s="289" t="s">
        <v>261</v>
      </c>
      <c r="N315" s="248"/>
      <c r="O315" s="135"/>
      <c r="P315" s="18"/>
      <c r="Q315" s="18"/>
      <c r="R315" s="328" t="s">
        <v>3822</v>
      </c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579">
        <v>98</v>
      </c>
      <c r="B316" s="263">
        <v>43258</v>
      </c>
      <c r="C316" s="263"/>
      <c r="D316" s="277" t="s">
        <v>996</v>
      </c>
      <c r="E316" s="262" t="s">
        <v>271</v>
      </c>
      <c r="F316" s="244" t="s">
        <v>2567</v>
      </c>
      <c r="G316" s="262"/>
      <c r="H316" s="262"/>
      <c r="I316" s="265">
        <v>439</v>
      </c>
      <c r="J316" s="281"/>
      <c r="K316" s="266"/>
      <c r="L316" s="267"/>
      <c r="M316" s="281" t="s">
        <v>261</v>
      </c>
      <c r="N316" s="269"/>
      <c r="O316" s="135"/>
      <c r="P316" s="18"/>
      <c r="Q316" s="18"/>
      <c r="R316" s="505" t="s">
        <v>3823</v>
      </c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579">
        <v>99</v>
      </c>
      <c r="B317" s="263">
        <v>43285</v>
      </c>
      <c r="C317" s="263"/>
      <c r="D317" s="277" t="s">
        <v>38</v>
      </c>
      <c r="E317" s="262" t="s">
        <v>271</v>
      </c>
      <c r="F317" s="244" t="s">
        <v>2589</v>
      </c>
      <c r="G317" s="262"/>
      <c r="H317" s="262"/>
      <c r="I317" s="265">
        <v>170</v>
      </c>
      <c r="J317" s="281"/>
      <c r="K317" s="266"/>
      <c r="L317" s="267"/>
      <c r="M317" s="281" t="s">
        <v>261</v>
      </c>
      <c r="N317" s="269"/>
      <c r="O317" s="135"/>
      <c r="P317" s="18"/>
      <c r="Q317" s="18"/>
      <c r="R317" s="328" t="s">
        <v>3822</v>
      </c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579">
        <v>100</v>
      </c>
      <c r="B318" s="263">
        <v>43396</v>
      </c>
      <c r="C318" s="263"/>
      <c r="D318" s="324" t="s">
        <v>2824</v>
      </c>
      <c r="E318" s="262" t="s">
        <v>271</v>
      </c>
      <c r="F318" s="244" t="s">
        <v>2954</v>
      </c>
      <c r="G318" s="262"/>
      <c r="H318" s="262"/>
      <c r="I318" s="265">
        <v>191</v>
      </c>
      <c r="J318" s="281"/>
      <c r="K318" s="266"/>
      <c r="L318" s="267"/>
      <c r="M318" s="281" t="s">
        <v>261</v>
      </c>
      <c r="N318" s="269"/>
      <c r="O318" s="135"/>
      <c r="P318" s="18"/>
      <c r="Q318" s="18"/>
      <c r="R318" s="328" t="s">
        <v>3823</v>
      </c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580">
        <v>101</v>
      </c>
      <c r="B319" s="243">
        <v>43439</v>
      </c>
      <c r="C319" s="243"/>
      <c r="D319" s="324" t="s">
        <v>594</v>
      </c>
      <c r="E319" s="262" t="s">
        <v>271</v>
      </c>
      <c r="F319" s="264" t="s">
        <v>2975</v>
      </c>
      <c r="G319" s="262"/>
      <c r="H319" s="262"/>
      <c r="I319" s="265">
        <v>321</v>
      </c>
      <c r="J319" s="281"/>
      <c r="K319" s="266"/>
      <c r="L319" s="267"/>
      <c r="M319" s="281" t="s">
        <v>261</v>
      </c>
      <c r="N319" s="269"/>
      <c r="O319" s="135"/>
      <c r="P319" s="18"/>
      <c r="Q319" s="18"/>
      <c r="R319" s="505" t="s">
        <v>3822</v>
      </c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580">
        <v>102</v>
      </c>
      <c r="B320" s="243">
        <v>43469</v>
      </c>
      <c r="C320" s="243"/>
      <c r="D320" s="324" t="s">
        <v>1780</v>
      </c>
      <c r="E320" s="262" t="s">
        <v>271</v>
      </c>
      <c r="F320" s="264" t="s">
        <v>3093</v>
      </c>
      <c r="G320" s="262"/>
      <c r="H320" s="262"/>
      <c r="I320" s="265">
        <v>1185</v>
      </c>
      <c r="J320" s="281"/>
      <c r="K320" s="266"/>
      <c r="L320" s="267"/>
      <c r="M320" s="281" t="s">
        <v>261</v>
      </c>
      <c r="N320" s="269"/>
      <c r="O320" s="18"/>
      <c r="P320" s="18"/>
      <c r="Q320" s="18"/>
      <c r="R320" s="328" t="s">
        <v>3822</v>
      </c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580">
        <v>103</v>
      </c>
      <c r="B321" s="243">
        <v>43522</v>
      </c>
      <c r="C321" s="243"/>
      <c r="D321" s="324" t="s">
        <v>237</v>
      </c>
      <c r="E321" s="262" t="s">
        <v>271</v>
      </c>
      <c r="F321" s="264" t="s">
        <v>3138</v>
      </c>
      <c r="G321" s="262"/>
      <c r="H321" s="262"/>
      <c r="I321" s="265">
        <v>411</v>
      </c>
      <c r="J321" s="281"/>
      <c r="K321" s="266"/>
      <c r="L321" s="267"/>
      <c r="M321" s="281" t="s">
        <v>261</v>
      </c>
      <c r="N321" s="269"/>
      <c r="O321" s="18"/>
      <c r="P321" s="18"/>
      <c r="Q321" s="18"/>
      <c r="R321" s="505" t="s">
        <v>3823</v>
      </c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580">
        <v>104</v>
      </c>
      <c r="B322" s="243">
        <v>43559</v>
      </c>
      <c r="C322" s="243"/>
      <c r="D322" s="324" t="s">
        <v>2047</v>
      </c>
      <c r="E322" s="262" t="s">
        <v>271</v>
      </c>
      <c r="F322" s="264" t="s">
        <v>3156</v>
      </c>
      <c r="G322" s="262"/>
      <c r="H322" s="262"/>
      <c r="I322" s="265">
        <v>490</v>
      </c>
      <c r="J322" s="281"/>
      <c r="K322" s="266"/>
      <c r="L322" s="267"/>
      <c r="M322" s="281" t="s">
        <v>261</v>
      </c>
      <c r="N322" s="269"/>
      <c r="O322" s="18"/>
      <c r="P322" s="18"/>
      <c r="Q322" s="18"/>
      <c r="R322" s="505" t="s">
        <v>3822</v>
      </c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580">
        <v>105</v>
      </c>
      <c r="B323" s="243">
        <v>43707</v>
      </c>
      <c r="C323" s="243"/>
      <c r="D323" s="324" t="s">
        <v>196</v>
      </c>
      <c r="E323" s="262" t="s">
        <v>271</v>
      </c>
      <c r="F323" s="264" t="s">
        <v>3460</v>
      </c>
      <c r="G323" s="262"/>
      <c r="H323" s="262"/>
      <c r="I323" s="265">
        <v>190</v>
      </c>
      <c r="J323" s="281"/>
      <c r="K323" s="266"/>
      <c r="L323" s="267"/>
      <c r="M323" s="281" t="s">
        <v>261</v>
      </c>
      <c r="N323" s="269"/>
      <c r="O323" s="18"/>
      <c r="P323" s="18"/>
      <c r="Q323" s="18"/>
      <c r="R323" s="328" t="s">
        <v>3822</v>
      </c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580">
        <v>106</v>
      </c>
      <c r="B324" s="243">
        <v>43731</v>
      </c>
      <c r="C324" s="243"/>
      <c r="D324" s="324" t="s">
        <v>1011</v>
      </c>
      <c r="E324" s="262" t="s">
        <v>271</v>
      </c>
      <c r="F324" s="264" t="s">
        <v>307</v>
      </c>
      <c r="G324" s="262"/>
      <c r="H324" s="262"/>
      <c r="I324" s="265">
        <v>296</v>
      </c>
      <c r="J324" s="281"/>
      <c r="K324" s="266"/>
      <c r="L324" s="267"/>
      <c r="M324" s="281" t="s">
        <v>261</v>
      </c>
      <c r="N324" s="269"/>
      <c r="O324" s="18"/>
      <c r="P324" s="18"/>
      <c r="Q324" s="18"/>
      <c r="R324" s="505" t="s">
        <v>3823</v>
      </c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580">
        <v>107</v>
      </c>
      <c r="B325" s="243"/>
      <c r="C325" s="243"/>
      <c r="D325" s="324"/>
      <c r="E325" s="262"/>
      <c r="F325" s="264"/>
      <c r="G325" s="262"/>
      <c r="H325" s="262"/>
      <c r="I325" s="265"/>
      <c r="J325" s="281"/>
      <c r="K325" s="266"/>
      <c r="L325" s="267"/>
      <c r="M325" s="268"/>
      <c r="N325" s="269"/>
      <c r="O325" s="18"/>
      <c r="P325" s="18"/>
      <c r="Q325" s="18"/>
      <c r="R325" s="32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354"/>
      <c r="B326" s="354"/>
      <c r="C326" s="354"/>
      <c r="D326" s="354"/>
      <c r="E326" s="262"/>
      <c r="F326" s="264" t="s">
        <v>352</v>
      </c>
      <c r="G326" s="262"/>
      <c r="H326" s="262"/>
      <c r="I326" s="265"/>
      <c r="J326" s="281"/>
      <c r="K326" s="266"/>
      <c r="L326" s="267"/>
      <c r="M326" s="268"/>
      <c r="N326" s="269"/>
      <c r="O326" s="18"/>
      <c r="P326" s="18"/>
      <c r="Q326" s="18"/>
      <c r="R326" s="328"/>
      <c r="S326" s="18"/>
    </row>
    <row r="327" spans="1:26">
      <c r="A327" s="354"/>
      <c r="B327" s="354"/>
      <c r="C327" s="354"/>
      <c r="D327" s="354"/>
      <c r="E327" s="353"/>
      <c r="F327" s="355"/>
      <c r="G327" s="353"/>
      <c r="H327" s="353"/>
      <c r="I327" s="356"/>
      <c r="J327" s="357"/>
      <c r="K327" s="358"/>
      <c r="L327" s="359"/>
      <c r="M327" s="360"/>
      <c r="N327" s="361"/>
      <c r="O327" s="18"/>
      <c r="P327" s="18"/>
      <c r="Q327" s="18"/>
      <c r="R327" s="505"/>
      <c r="S327" s="18"/>
    </row>
    <row r="328" spans="1:26" ht="15">
      <c r="A328" s="325"/>
      <c r="B328" s="229" t="s">
        <v>3236</v>
      </c>
      <c r="C328" s="229"/>
      <c r="D328" s="229"/>
      <c r="E328" s="229"/>
      <c r="F328" s="87"/>
      <c r="G328" s="87"/>
      <c r="H328" s="164"/>
      <c r="I328" s="87"/>
      <c r="J328" s="140"/>
      <c r="K328" s="159"/>
      <c r="L328" s="87"/>
      <c r="M328" s="87"/>
      <c r="N328" s="18"/>
      <c r="O328" s="18"/>
      <c r="P328" s="18"/>
      <c r="Q328" s="18"/>
      <c r="R328" s="328"/>
      <c r="S328" s="18"/>
    </row>
    <row r="329" spans="1:26" ht="38.25">
      <c r="A329" s="287" t="s">
        <v>13</v>
      </c>
      <c r="B329" s="84" t="s">
        <v>213</v>
      </c>
      <c r="C329" s="84"/>
      <c r="D329" s="85" t="s">
        <v>249</v>
      </c>
      <c r="E329" s="84" t="s">
        <v>250</v>
      </c>
      <c r="F329" s="84" t="s">
        <v>251</v>
      </c>
      <c r="G329" s="84" t="s">
        <v>268</v>
      </c>
      <c r="H329" s="84" t="s">
        <v>269</v>
      </c>
      <c r="I329" s="84" t="s">
        <v>254</v>
      </c>
      <c r="J329" s="291" t="s">
        <v>255</v>
      </c>
      <c r="K329" s="84" t="s">
        <v>256</v>
      </c>
      <c r="L329" s="84" t="s">
        <v>257</v>
      </c>
      <c r="M329" s="84" t="s">
        <v>258</v>
      </c>
      <c r="N329" s="85" t="s">
        <v>259</v>
      </c>
      <c r="O329" s="18"/>
      <c r="P329" s="18"/>
      <c r="Q329" s="18"/>
      <c r="R329" s="505"/>
      <c r="S329" s="18"/>
    </row>
    <row r="330" spans="1:26">
      <c r="A330" s="411">
        <v>1</v>
      </c>
      <c r="B330" s="196">
        <v>42473</v>
      </c>
      <c r="C330" s="196"/>
      <c r="D330" s="197" t="s">
        <v>229</v>
      </c>
      <c r="E330" s="195" t="s">
        <v>271</v>
      </c>
      <c r="F330" s="198">
        <v>196</v>
      </c>
      <c r="G330" s="195"/>
      <c r="H330" s="195">
        <v>299</v>
      </c>
      <c r="I330" s="199">
        <v>299</v>
      </c>
      <c r="J330" s="284" t="s">
        <v>324</v>
      </c>
      <c r="K330" s="200">
        <v>103</v>
      </c>
      <c r="L330" s="201">
        <v>0.52551020408163263</v>
      </c>
      <c r="M330" s="202" t="s">
        <v>262</v>
      </c>
      <c r="N330" s="203">
        <v>42620</v>
      </c>
      <c r="O330" s="18"/>
      <c r="P330" s="18"/>
      <c r="Q330" s="18"/>
      <c r="R330" s="505"/>
      <c r="S330" s="18"/>
    </row>
    <row r="331" spans="1:26">
      <c r="A331" s="411">
        <v>2</v>
      </c>
      <c r="B331" s="196">
        <v>42473</v>
      </c>
      <c r="C331" s="196"/>
      <c r="D331" s="197" t="s">
        <v>349</v>
      </c>
      <c r="E331" s="195" t="s">
        <v>271</v>
      </c>
      <c r="F331" s="198">
        <v>88</v>
      </c>
      <c r="G331" s="195"/>
      <c r="H331" s="195">
        <v>103</v>
      </c>
      <c r="I331" s="199">
        <v>103</v>
      </c>
      <c r="J331" s="284" t="s">
        <v>324</v>
      </c>
      <c r="K331" s="200">
        <v>15</v>
      </c>
      <c r="L331" s="201">
        <v>0.17045454545454544</v>
      </c>
      <c r="M331" s="202" t="s">
        <v>262</v>
      </c>
      <c r="N331" s="203">
        <v>42530</v>
      </c>
      <c r="O331" s="18"/>
      <c r="P331" s="18"/>
      <c r="Q331" s="18"/>
      <c r="R331" s="328"/>
      <c r="S331" s="18"/>
    </row>
    <row r="332" spans="1:26">
      <c r="A332" s="412">
        <v>3</v>
      </c>
      <c r="B332" s="218">
        <v>42522</v>
      </c>
      <c r="C332" s="218"/>
      <c r="D332" s="219" t="s">
        <v>361</v>
      </c>
      <c r="E332" s="220" t="s">
        <v>271</v>
      </c>
      <c r="F332" s="217">
        <v>500</v>
      </c>
      <c r="G332" s="217"/>
      <c r="H332" s="221">
        <v>232.5</v>
      </c>
      <c r="I332" s="222" t="s">
        <v>362</v>
      </c>
      <c r="J332" s="223" t="s">
        <v>3821</v>
      </c>
      <c r="K332" s="294">
        <f>H332-F332</f>
        <v>-267.5</v>
      </c>
      <c r="L332" s="224">
        <f>K332/F332</f>
        <v>-0.53500000000000003</v>
      </c>
      <c r="M332" s="225" t="s">
        <v>1784</v>
      </c>
      <c r="N332" s="226">
        <v>43735</v>
      </c>
      <c r="O332" s="18"/>
      <c r="P332" s="18"/>
      <c r="Q332" s="18"/>
      <c r="R332" s="505"/>
      <c r="S332" s="18"/>
    </row>
    <row r="333" spans="1:26">
      <c r="A333" s="411">
        <v>4</v>
      </c>
      <c r="B333" s="196">
        <v>42549</v>
      </c>
      <c r="C333" s="196"/>
      <c r="D333" s="249" t="s">
        <v>715</v>
      </c>
      <c r="E333" s="195" t="s">
        <v>271</v>
      </c>
      <c r="F333" s="198">
        <v>262.5</v>
      </c>
      <c r="G333" s="195"/>
      <c r="H333" s="195">
        <v>340</v>
      </c>
      <c r="I333" s="199">
        <v>333</v>
      </c>
      <c r="J333" s="284" t="s">
        <v>2137</v>
      </c>
      <c r="K333" s="200">
        <v>77.5</v>
      </c>
      <c r="L333" s="201">
        <v>0.29523809523809524</v>
      </c>
      <c r="M333" s="202" t="s">
        <v>262</v>
      </c>
      <c r="N333" s="203">
        <v>43017</v>
      </c>
      <c r="O333" s="18"/>
      <c r="P333" s="18"/>
      <c r="Q333" s="18"/>
      <c r="R333" s="328"/>
      <c r="S333" s="18"/>
    </row>
    <row r="334" spans="1:26">
      <c r="A334" s="411">
        <v>5</v>
      </c>
      <c r="B334" s="196">
        <v>42549</v>
      </c>
      <c r="C334" s="196"/>
      <c r="D334" s="249" t="s">
        <v>722</v>
      </c>
      <c r="E334" s="195" t="s">
        <v>271</v>
      </c>
      <c r="F334" s="198">
        <v>840</v>
      </c>
      <c r="G334" s="195"/>
      <c r="H334" s="195">
        <v>1230</v>
      </c>
      <c r="I334" s="199">
        <v>1230</v>
      </c>
      <c r="J334" s="284" t="s">
        <v>324</v>
      </c>
      <c r="K334" s="200">
        <v>390</v>
      </c>
      <c r="L334" s="201">
        <v>0.4642857142857143</v>
      </c>
      <c r="M334" s="202" t="s">
        <v>262</v>
      </c>
      <c r="N334" s="203">
        <v>42649</v>
      </c>
      <c r="O334" s="18"/>
      <c r="P334" s="18"/>
      <c r="Q334" s="18"/>
      <c r="R334" s="328"/>
      <c r="S334" s="18"/>
    </row>
    <row r="335" spans="1:26">
      <c r="A335" s="411">
        <v>6</v>
      </c>
      <c r="B335" s="196">
        <v>42646</v>
      </c>
      <c r="C335" s="196"/>
      <c r="D335" s="249" t="s">
        <v>888</v>
      </c>
      <c r="E335" s="195" t="s">
        <v>271</v>
      </c>
      <c r="F335" s="198">
        <v>430</v>
      </c>
      <c r="G335" s="195"/>
      <c r="H335" s="195">
        <v>596</v>
      </c>
      <c r="I335" s="199">
        <v>575</v>
      </c>
      <c r="J335" s="284" t="s">
        <v>1965</v>
      </c>
      <c r="K335" s="200">
        <v>166</v>
      </c>
      <c r="L335" s="201">
        <v>0.38604651162790699</v>
      </c>
      <c r="M335" s="202" t="s">
        <v>262</v>
      </c>
      <c r="N335" s="203">
        <v>42769</v>
      </c>
      <c r="O335" s="18"/>
      <c r="P335" s="18"/>
      <c r="Q335" s="18"/>
      <c r="R335" s="505"/>
      <c r="S335" s="18"/>
    </row>
    <row r="336" spans="1:26">
      <c r="A336" s="412">
        <v>7</v>
      </c>
      <c r="B336" s="218">
        <v>42710</v>
      </c>
      <c r="C336" s="218"/>
      <c r="D336" s="219" t="s">
        <v>1312</v>
      </c>
      <c r="E336" s="220" t="s">
        <v>271</v>
      </c>
      <c r="F336" s="217">
        <v>150.5</v>
      </c>
      <c r="G336" s="217"/>
      <c r="H336" s="221">
        <v>72.5</v>
      </c>
      <c r="I336" s="222">
        <v>174</v>
      </c>
      <c r="J336" s="223" t="s">
        <v>2617</v>
      </c>
      <c r="K336" s="294">
        <v>-78</v>
      </c>
      <c r="L336" s="224">
        <v>-0.51827242524916939</v>
      </c>
      <c r="M336" s="225" t="s">
        <v>1784</v>
      </c>
      <c r="N336" s="226">
        <v>43333</v>
      </c>
      <c r="O336" s="18"/>
      <c r="P336" s="18"/>
      <c r="Q336" s="18"/>
      <c r="R336" s="328"/>
      <c r="S336" s="18"/>
    </row>
    <row r="337" spans="1:26">
      <c r="A337" s="411">
        <v>8</v>
      </c>
      <c r="B337" s="196">
        <v>42739</v>
      </c>
      <c r="C337" s="196"/>
      <c r="D337" s="197" t="s">
        <v>662</v>
      </c>
      <c r="E337" s="195" t="s">
        <v>271</v>
      </c>
      <c r="F337" s="198">
        <v>99.5</v>
      </c>
      <c r="G337" s="195"/>
      <c r="H337" s="195">
        <v>158</v>
      </c>
      <c r="I337" s="199">
        <v>158</v>
      </c>
      <c r="J337" s="284" t="s">
        <v>324</v>
      </c>
      <c r="K337" s="200">
        <v>58.5</v>
      </c>
      <c r="L337" s="201">
        <v>0.5879396984924623</v>
      </c>
      <c r="M337" s="202" t="s">
        <v>262</v>
      </c>
      <c r="N337" s="203">
        <v>42898</v>
      </c>
      <c r="O337" s="18"/>
      <c r="P337" s="18"/>
      <c r="Q337" s="18"/>
      <c r="R337" s="505"/>
      <c r="S337" s="18"/>
    </row>
    <row r="338" spans="1:26">
      <c r="A338" s="411">
        <v>9</v>
      </c>
      <c r="B338" s="196">
        <v>42786</v>
      </c>
      <c r="C338" s="196"/>
      <c r="D338" s="197" t="s">
        <v>1514</v>
      </c>
      <c r="E338" s="195" t="s">
        <v>271</v>
      </c>
      <c r="F338" s="198">
        <v>202.5</v>
      </c>
      <c r="G338" s="195"/>
      <c r="H338" s="195">
        <v>234</v>
      </c>
      <c r="I338" s="199">
        <v>234</v>
      </c>
      <c r="J338" s="284" t="s">
        <v>324</v>
      </c>
      <c r="K338" s="200">
        <v>31.5</v>
      </c>
      <c r="L338" s="201">
        <v>0.15555555555555556</v>
      </c>
      <c r="M338" s="202" t="s">
        <v>262</v>
      </c>
      <c r="N338" s="203">
        <v>42836</v>
      </c>
      <c r="O338" s="18"/>
      <c r="P338" s="18"/>
      <c r="Q338" s="18"/>
      <c r="R338" s="505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11">
        <v>10</v>
      </c>
      <c r="B339" s="196">
        <v>42818</v>
      </c>
      <c r="C339" s="196"/>
      <c r="D339" s="197" t="s">
        <v>722</v>
      </c>
      <c r="E339" s="195" t="s">
        <v>271</v>
      </c>
      <c r="F339" s="198">
        <v>850</v>
      </c>
      <c r="G339" s="195"/>
      <c r="H339" s="195">
        <v>1042.5</v>
      </c>
      <c r="I339" s="199">
        <v>1023</v>
      </c>
      <c r="J339" s="284" t="s">
        <v>1961</v>
      </c>
      <c r="K339" s="200">
        <v>192.5</v>
      </c>
      <c r="L339" s="201">
        <v>0.22647058823529412</v>
      </c>
      <c r="M339" s="202" t="s">
        <v>262</v>
      </c>
      <c r="N339" s="203">
        <v>42830</v>
      </c>
      <c r="O339" s="18"/>
      <c r="P339" s="18"/>
      <c r="Q339" s="18"/>
      <c r="R339" s="328"/>
      <c r="S339" s="18"/>
    </row>
    <row r="340" spans="1:26">
      <c r="A340" s="412">
        <v>11</v>
      </c>
      <c r="B340" s="218">
        <v>42831</v>
      </c>
      <c r="C340" s="218"/>
      <c r="D340" s="219" t="s">
        <v>1761</v>
      </c>
      <c r="E340" s="220" t="s">
        <v>271</v>
      </c>
      <c r="F340" s="217">
        <v>40</v>
      </c>
      <c r="G340" s="217"/>
      <c r="H340" s="221">
        <v>13.1</v>
      </c>
      <c r="I340" s="222">
        <v>60</v>
      </c>
      <c r="J340" s="298" t="s">
        <v>3121</v>
      </c>
      <c r="K340" s="294">
        <v>-26.9</v>
      </c>
      <c r="L340" s="224">
        <v>-0.67249999999999999</v>
      </c>
      <c r="M340" s="225" t="s">
        <v>1784</v>
      </c>
      <c r="N340" s="226">
        <v>43138</v>
      </c>
      <c r="O340" s="18"/>
      <c r="P340" s="18"/>
      <c r="Q340" s="18"/>
      <c r="R340" s="505"/>
      <c r="S340" s="18"/>
    </row>
    <row r="341" spans="1:26">
      <c r="A341" s="411">
        <v>12</v>
      </c>
      <c r="B341" s="196">
        <v>42997</v>
      </c>
      <c r="C341" s="196"/>
      <c r="D341" s="197" t="s">
        <v>1482</v>
      </c>
      <c r="E341" s="195" t="s">
        <v>271</v>
      </c>
      <c r="F341" s="198">
        <v>215</v>
      </c>
      <c r="G341" s="195"/>
      <c r="H341" s="195">
        <v>258</v>
      </c>
      <c r="I341" s="199">
        <v>258</v>
      </c>
      <c r="J341" s="284" t="s">
        <v>324</v>
      </c>
      <c r="K341" s="200">
        <v>43</v>
      </c>
      <c r="L341" s="201">
        <v>0.2</v>
      </c>
      <c r="M341" s="202" t="s">
        <v>262</v>
      </c>
      <c r="N341" s="203">
        <v>43040</v>
      </c>
      <c r="O341" s="18"/>
      <c r="P341" s="18"/>
      <c r="Q341" s="18"/>
      <c r="R341" s="328"/>
      <c r="S341" s="18"/>
    </row>
    <row r="342" spans="1:26">
      <c r="A342" s="411">
        <v>13</v>
      </c>
      <c r="B342" s="196">
        <v>43018</v>
      </c>
      <c r="C342" s="196"/>
      <c r="D342" s="197" t="s">
        <v>2133</v>
      </c>
      <c r="E342" s="195" t="s">
        <v>271</v>
      </c>
      <c r="F342" s="198">
        <v>895</v>
      </c>
      <c r="G342" s="195"/>
      <c r="H342" s="195">
        <v>1122.5</v>
      </c>
      <c r="I342" s="199">
        <v>1078</v>
      </c>
      <c r="J342" s="282" t="s">
        <v>2237</v>
      </c>
      <c r="K342" s="200">
        <v>227.5</v>
      </c>
      <c r="L342" s="201">
        <v>0.25418994413407819</v>
      </c>
      <c r="M342" s="202" t="s">
        <v>262</v>
      </c>
      <c r="N342" s="203">
        <v>43117</v>
      </c>
      <c r="O342" s="18"/>
      <c r="P342" s="18"/>
      <c r="Q342" s="18"/>
      <c r="R342" s="328"/>
      <c r="S342" s="18"/>
    </row>
    <row r="343" spans="1:26">
      <c r="A343" s="413">
        <v>14</v>
      </c>
      <c r="B343" s="235">
        <v>43020</v>
      </c>
      <c r="C343" s="235"/>
      <c r="D343" s="236" t="s">
        <v>644</v>
      </c>
      <c r="E343" s="234" t="s">
        <v>271</v>
      </c>
      <c r="F343" s="237">
        <v>525</v>
      </c>
      <c r="G343" s="234"/>
      <c r="H343" s="234">
        <v>629</v>
      </c>
      <c r="I343" s="238">
        <v>629</v>
      </c>
      <c r="J343" s="415" t="s">
        <v>324</v>
      </c>
      <c r="K343" s="200">
        <v>104</v>
      </c>
      <c r="L343" s="239">
        <v>0.1980952380952381</v>
      </c>
      <c r="M343" s="240" t="s">
        <v>262</v>
      </c>
      <c r="N343" s="241">
        <v>43119</v>
      </c>
      <c r="O343" s="18"/>
      <c r="P343" s="18"/>
      <c r="Q343" s="18"/>
      <c r="R343" s="505"/>
      <c r="S343" s="18"/>
    </row>
    <row r="344" spans="1:26">
      <c r="A344" s="413">
        <v>15</v>
      </c>
      <c r="B344" s="235">
        <v>43098</v>
      </c>
      <c r="C344" s="235"/>
      <c r="D344" s="236" t="s">
        <v>1850</v>
      </c>
      <c r="E344" s="234" t="s">
        <v>271</v>
      </c>
      <c r="F344" s="237">
        <v>435</v>
      </c>
      <c r="G344" s="234"/>
      <c r="H344" s="234">
        <v>542.5</v>
      </c>
      <c r="I344" s="238">
        <v>539</v>
      </c>
      <c r="J344" s="286" t="s">
        <v>324</v>
      </c>
      <c r="K344" s="200">
        <v>107.5</v>
      </c>
      <c r="L344" s="239">
        <v>0.2471264367816092</v>
      </c>
      <c r="M344" s="240" t="s">
        <v>262</v>
      </c>
      <c r="N344" s="241">
        <v>43206</v>
      </c>
      <c r="O344" s="18"/>
      <c r="P344" s="18"/>
      <c r="Q344" s="18"/>
      <c r="R344" s="328"/>
      <c r="S344" s="18"/>
    </row>
    <row r="345" spans="1:26">
      <c r="A345" s="416">
        <v>16</v>
      </c>
      <c r="B345" s="417">
        <v>43098</v>
      </c>
      <c r="C345" s="417"/>
      <c r="D345" s="236" t="s">
        <v>1762</v>
      </c>
      <c r="E345" s="418" t="s">
        <v>271</v>
      </c>
      <c r="F345" s="419">
        <v>885</v>
      </c>
      <c r="G345" s="418"/>
      <c r="H345" s="418">
        <v>1090</v>
      </c>
      <c r="I345" s="420">
        <v>1084</v>
      </c>
      <c r="J345" s="286" t="s">
        <v>324</v>
      </c>
      <c r="K345" s="421">
        <v>205</v>
      </c>
      <c r="L345" s="422">
        <v>0.23163841807909605</v>
      </c>
      <c r="M345" s="423" t="s">
        <v>262</v>
      </c>
      <c r="N345" s="424">
        <v>43213</v>
      </c>
      <c r="O345" s="135"/>
      <c r="P345" s="135"/>
      <c r="Q345" s="135"/>
      <c r="R345" s="505" t="s">
        <v>3824</v>
      </c>
      <c r="S345" s="135"/>
    </row>
    <row r="346" spans="1:26">
      <c r="A346" s="412">
        <v>17</v>
      </c>
      <c r="B346" s="218">
        <v>43306</v>
      </c>
      <c r="C346" s="218"/>
      <c r="D346" s="219" t="s">
        <v>1761</v>
      </c>
      <c r="E346" s="220" t="s">
        <v>271</v>
      </c>
      <c r="F346" s="217">
        <v>27.5</v>
      </c>
      <c r="G346" s="217"/>
      <c r="H346" s="221">
        <v>13.1</v>
      </c>
      <c r="I346" s="222">
        <v>60</v>
      </c>
      <c r="J346" s="298" t="s">
        <v>3128</v>
      </c>
      <c r="K346" s="294">
        <v>-14.4</v>
      </c>
      <c r="L346" s="224">
        <v>-0.52363636363636368</v>
      </c>
      <c r="M346" s="225" t="s">
        <v>1784</v>
      </c>
      <c r="N346" s="226">
        <v>43138</v>
      </c>
      <c r="O346" s="135"/>
      <c r="P346" s="135"/>
      <c r="Q346" s="135"/>
      <c r="R346" s="505" t="s">
        <v>3824</v>
      </c>
      <c r="S346" s="135"/>
    </row>
    <row r="347" spans="1:26">
      <c r="A347" s="416">
        <v>18</v>
      </c>
      <c r="B347" s="417">
        <v>43335</v>
      </c>
      <c r="C347" s="196"/>
      <c r="D347" s="236" t="s">
        <v>901</v>
      </c>
      <c r="E347" s="418" t="s">
        <v>271</v>
      </c>
      <c r="F347" s="433">
        <v>285</v>
      </c>
      <c r="G347" s="418"/>
      <c r="H347" s="418">
        <v>355</v>
      </c>
      <c r="I347" s="420">
        <v>364</v>
      </c>
      <c r="J347" s="286" t="s">
        <v>3085</v>
      </c>
      <c r="K347" s="200">
        <v>70</v>
      </c>
      <c r="L347" s="201">
        <v>0.24561403508771928</v>
      </c>
      <c r="M347" s="202" t="s">
        <v>262</v>
      </c>
      <c r="N347" s="203">
        <v>43455</v>
      </c>
      <c r="O347" s="135"/>
      <c r="P347" s="135"/>
      <c r="Q347" s="135"/>
      <c r="R347" s="328" t="s">
        <v>3824</v>
      </c>
      <c r="S347" s="135"/>
    </row>
    <row r="348" spans="1:26">
      <c r="A348" s="561">
        <v>19</v>
      </c>
      <c r="B348" s="425">
        <v>43237</v>
      </c>
      <c r="C348" s="562"/>
      <c r="D348" s="563" t="s">
        <v>1289</v>
      </c>
      <c r="E348" s="362" t="s">
        <v>271</v>
      </c>
      <c r="F348" s="365" t="s">
        <v>307</v>
      </c>
      <c r="G348" s="362"/>
      <c r="H348" s="362"/>
      <c r="I348" s="366">
        <v>348</v>
      </c>
      <c r="J348" s="368"/>
      <c r="K348" s="368"/>
      <c r="L348" s="369"/>
      <c r="M348" s="372" t="s">
        <v>261</v>
      </c>
      <c r="N348" s="371"/>
      <c r="R348" s="505" t="s">
        <v>3823</v>
      </c>
    </row>
    <row r="349" spans="1:26">
      <c r="A349" s="414">
        <v>20</v>
      </c>
      <c r="B349" s="426">
        <v>43294</v>
      </c>
      <c r="C349" s="426"/>
      <c r="D349" s="564" t="s">
        <v>1854</v>
      </c>
      <c r="E349" s="427" t="s">
        <v>271</v>
      </c>
      <c r="F349" s="428" t="s">
        <v>2596</v>
      </c>
      <c r="G349" s="427"/>
      <c r="H349" s="427"/>
      <c r="I349" s="429">
        <v>59</v>
      </c>
      <c r="J349" s="430"/>
      <c r="K349" s="430"/>
      <c r="L349" s="431"/>
      <c r="M349" s="281" t="s">
        <v>261</v>
      </c>
      <c r="N349" s="432"/>
      <c r="R349" s="328" t="s">
        <v>3822</v>
      </c>
    </row>
    <row r="350" spans="1:26">
      <c r="A350" s="561">
        <v>21</v>
      </c>
      <c r="B350" s="243">
        <v>43439</v>
      </c>
      <c r="C350" s="243"/>
      <c r="D350" s="565" t="s">
        <v>2976</v>
      </c>
      <c r="E350" s="262" t="s">
        <v>271</v>
      </c>
      <c r="F350" s="264" t="s">
        <v>2220</v>
      </c>
      <c r="G350" s="262"/>
      <c r="H350" s="262"/>
      <c r="I350" s="265">
        <v>840</v>
      </c>
      <c r="J350" s="368"/>
      <c r="K350" s="368"/>
      <c r="L350" s="369"/>
      <c r="M350" s="281" t="s">
        <v>261</v>
      </c>
      <c r="N350" s="371"/>
      <c r="R350" s="328" t="s">
        <v>3822</v>
      </c>
    </row>
    <row r="351" spans="1:26">
      <c r="A351" s="414">
        <v>22</v>
      </c>
      <c r="B351" s="243">
        <v>43578</v>
      </c>
      <c r="C351" s="562"/>
      <c r="D351" s="565" t="s">
        <v>3179</v>
      </c>
      <c r="E351" s="262" t="s">
        <v>260</v>
      </c>
      <c r="F351" s="264" t="s">
        <v>3180</v>
      </c>
      <c r="G351" s="262"/>
      <c r="H351" s="262"/>
      <c r="I351" s="265">
        <v>284</v>
      </c>
      <c r="J351" s="368"/>
      <c r="K351" s="368"/>
      <c r="L351" s="369"/>
      <c r="M351" s="281" t="s">
        <v>261</v>
      </c>
      <c r="N351" s="371"/>
      <c r="R351" s="505" t="s">
        <v>3822</v>
      </c>
    </row>
    <row r="352" spans="1:26">
      <c r="A352" s="561">
        <v>23</v>
      </c>
      <c r="B352" s="562">
        <v>43622</v>
      </c>
      <c r="C352" s="562"/>
      <c r="D352" s="566" t="s">
        <v>1326</v>
      </c>
      <c r="E352" s="362" t="s">
        <v>260</v>
      </c>
      <c r="F352" s="365">
        <v>334</v>
      </c>
      <c r="G352" s="362"/>
      <c r="H352" s="362"/>
      <c r="I352" s="366">
        <v>419</v>
      </c>
      <c r="J352" s="368"/>
      <c r="K352" s="368"/>
      <c r="L352" s="369"/>
      <c r="M352" s="372" t="s">
        <v>261</v>
      </c>
      <c r="N352" s="371"/>
      <c r="R352" s="328" t="s">
        <v>3823</v>
      </c>
    </row>
    <row r="353" spans="1:18">
      <c r="A353" s="414">
        <v>24</v>
      </c>
      <c r="B353" s="243">
        <v>43641</v>
      </c>
      <c r="C353" s="562"/>
      <c r="D353" s="565" t="s">
        <v>112</v>
      </c>
      <c r="E353" s="262" t="s">
        <v>271</v>
      </c>
      <c r="F353" s="264" t="s">
        <v>3261</v>
      </c>
      <c r="G353" s="262"/>
      <c r="H353" s="262"/>
      <c r="I353" s="265">
        <v>452</v>
      </c>
      <c r="J353" s="368"/>
      <c r="K353" s="368"/>
      <c r="L353" s="369"/>
      <c r="M353" s="281" t="s">
        <v>261</v>
      </c>
      <c r="N353" s="371"/>
      <c r="R353" s="505" t="s">
        <v>3822</v>
      </c>
    </row>
    <row r="354" spans="1:18">
      <c r="A354" s="561">
        <v>25</v>
      </c>
      <c r="B354" s="562"/>
      <c r="C354" s="562"/>
      <c r="D354" s="567"/>
      <c r="E354" s="362"/>
      <c r="F354" s="365"/>
      <c r="G354" s="362"/>
      <c r="H354" s="362"/>
      <c r="I354" s="366"/>
      <c r="J354" s="368"/>
      <c r="K354" s="368"/>
      <c r="L354" s="369"/>
      <c r="M354" s="370"/>
      <c r="N354" s="371"/>
      <c r="R354" s="505"/>
    </row>
    <row r="355" spans="1:18">
      <c r="A355" s="562"/>
      <c r="B355" s="562"/>
      <c r="C355" s="562"/>
      <c r="D355" s="567"/>
      <c r="E355" s="362"/>
      <c r="F355" s="365"/>
      <c r="G355" s="362"/>
      <c r="H355" s="362"/>
      <c r="I355" s="366"/>
      <c r="J355" s="430"/>
      <c r="K355" s="368"/>
      <c r="L355" s="369"/>
      <c r="M355" s="370"/>
      <c r="N355" s="371"/>
      <c r="R355" s="328"/>
    </row>
    <row r="356" spans="1:18">
      <c r="A356" s="562"/>
      <c r="B356" s="363"/>
      <c r="C356" s="363"/>
      <c r="D356" s="364"/>
      <c r="E356" s="362"/>
      <c r="F356" s="365"/>
      <c r="G356" s="362"/>
      <c r="H356" s="362"/>
      <c r="I356" s="366"/>
      <c r="J356" s="367"/>
      <c r="K356" s="368"/>
      <c r="L356" s="369"/>
      <c r="M356" s="370"/>
      <c r="N356" s="371"/>
      <c r="R356" s="581"/>
    </row>
    <row r="357" spans="1:18">
      <c r="R357" s="581"/>
    </row>
    <row r="358" spans="1:18">
      <c r="R358" s="581"/>
    </row>
    <row r="359" spans="1:18">
      <c r="R359" s="581"/>
    </row>
    <row r="360" spans="1:18">
      <c r="R360" s="581"/>
    </row>
    <row r="361" spans="1:18">
      <c r="R361" s="581"/>
    </row>
    <row r="362" spans="1:18">
      <c r="R362" s="581"/>
    </row>
    <row r="363" spans="1:18">
      <c r="R363" s="581"/>
    </row>
    <row r="364" spans="1:18">
      <c r="R364" s="581"/>
    </row>
    <row r="365" spans="1:18">
      <c r="R365" s="581"/>
    </row>
    <row r="366" spans="1:18">
      <c r="R366" s="581"/>
    </row>
    <row r="367" spans="1:18">
      <c r="R367" s="581"/>
    </row>
    <row r="373" spans="1:1">
      <c r="A373" s="363"/>
    </row>
    <row r="374" spans="1:1">
      <c r="A374" s="363"/>
    </row>
    <row r="375" spans="1:1">
      <c r="A375" s="362"/>
    </row>
  </sheetData>
  <autoFilter ref="R1:R353"/>
  <mergeCells count="70">
    <mergeCell ref="N151:N152"/>
    <mergeCell ref="O151:O152"/>
    <mergeCell ref="A151:A152"/>
    <mergeCell ref="B151:B152"/>
    <mergeCell ref="J151:J152"/>
    <mergeCell ref="L151:L152"/>
    <mergeCell ref="M151:M152"/>
    <mergeCell ref="N149:N150"/>
    <mergeCell ref="O149:O150"/>
    <mergeCell ref="A149:A150"/>
    <mergeCell ref="B149:B150"/>
    <mergeCell ref="J149:J150"/>
    <mergeCell ref="L149:L150"/>
    <mergeCell ref="M149:M150"/>
    <mergeCell ref="N181:N182"/>
    <mergeCell ref="O181:O182"/>
    <mergeCell ref="A181:A182"/>
    <mergeCell ref="B181:B182"/>
    <mergeCell ref="J181:J182"/>
    <mergeCell ref="L181:L182"/>
    <mergeCell ref="M181:M182"/>
    <mergeCell ref="N164:N165"/>
    <mergeCell ref="O164:O165"/>
    <mergeCell ref="A164:A165"/>
    <mergeCell ref="B164:B165"/>
    <mergeCell ref="J164:J165"/>
    <mergeCell ref="L164:L165"/>
    <mergeCell ref="M164:M165"/>
    <mergeCell ref="O141:O142"/>
    <mergeCell ref="A141:A142"/>
    <mergeCell ref="B141:B142"/>
    <mergeCell ref="J141:J142"/>
    <mergeCell ref="L141:L142"/>
    <mergeCell ref="M141:M142"/>
    <mergeCell ref="N141:N142"/>
    <mergeCell ref="N143:N144"/>
    <mergeCell ref="O143:O144"/>
    <mergeCell ref="B143:B144"/>
    <mergeCell ref="A143:A144"/>
    <mergeCell ref="J143:J144"/>
    <mergeCell ref="L143:L144"/>
    <mergeCell ref="M143:M144"/>
    <mergeCell ref="O139:O140"/>
    <mergeCell ref="L139:L140"/>
    <mergeCell ref="A139:A140"/>
    <mergeCell ref="B139:B140"/>
    <mergeCell ref="J139:J140"/>
    <mergeCell ref="M139:M140"/>
    <mergeCell ref="N139:N140"/>
    <mergeCell ref="N168:N169"/>
    <mergeCell ref="O168:O169"/>
    <mergeCell ref="A168:A169"/>
    <mergeCell ref="B168:B169"/>
    <mergeCell ref="J168:J169"/>
    <mergeCell ref="L168:L169"/>
    <mergeCell ref="M168:M169"/>
    <mergeCell ref="N145:N146"/>
    <mergeCell ref="O145:O146"/>
    <mergeCell ref="A147:A148"/>
    <mergeCell ref="B147:B148"/>
    <mergeCell ref="J147:J148"/>
    <mergeCell ref="L147:L148"/>
    <mergeCell ref="M147:M148"/>
    <mergeCell ref="N147:N148"/>
    <mergeCell ref="O147:O148"/>
    <mergeCell ref="A145:A146"/>
    <mergeCell ref="B145:B146"/>
    <mergeCell ref="J145:J146"/>
    <mergeCell ref="L145:L146"/>
    <mergeCell ref="M145:M14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9"/>
    </sheetView>
  </sheetViews>
  <sheetFormatPr defaultColWidth="9.140625" defaultRowHeight="12.75"/>
  <cols>
    <col min="1" max="1" width="15" style="261" bestFit="1" customWidth="1"/>
    <col min="2" max="9" width="9.140625" style="261"/>
    <col min="10" max="10" width="14" style="261" bestFit="1" customWidth="1"/>
    <col min="11" max="11" width="11.7109375" style="261" bestFit="1" customWidth="1"/>
    <col min="12" max="16384" width="9.140625" style="261"/>
  </cols>
  <sheetData>
    <row r="1" spans="1:14">
      <c r="A1" s="111" t="s">
        <v>2055</v>
      </c>
      <c r="B1" s="111" t="s">
        <v>2056</v>
      </c>
      <c r="C1" s="111" t="s">
        <v>2057</v>
      </c>
      <c r="D1" s="111" t="s">
        <v>26</v>
      </c>
      <c r="E1" s="111" t="s">
        <v>27</v>
      </c>
      <c r="F1" s="111" t="s">
        <v>2058</v>
      </c>
      <c r="G1" s="111" t="s">
        <v>2059</v>
      </c>
      <c r="H1" s="111" t="s">
        <v>2060</v>
      </c>
      <c r="I1" s="111" t="s">
        <v>2061</v>
      </c>
      <c r="J1" s="111" t="s">
        <v>2062</v>
      </c>
      <c r="K1" s="111" t="s">
        <v>2063</v>
      </c>
      <c r="L1" s="111" t="s">
        <v>2064</v>
      </c>
      <c r="M1" s="111" t="s">
        <v>2065</v>
      </c>
      <c r="N1" s="384" t="s">
        <v>2065</v>
      </c>
    </row>
    <row r="2" spans="1:14">
      <c r="A2" s="111" t="s">
        <v>374</v>
      </c>
      <c r="B2" s="111" t="s">
        <v>375</v>
      </c>
      <c r="C2" s="111">
        <v>41</v>
      </c>
      <c r="D2" s="111">
        <v>41.6</v>
      </c>
      <c r="E2" s="111">
        <v>39.85</v>
      </c>
      <c r="F2" s="111">
        <v>40.049999999999997</v>
      </c>
      <c r="G2" s="111">
        <v>40</v>
      </c>
      <c r="H2" s="111">
        <v>40.75</v>
      </c>
      <c r="I2" s="111">
        <v>67628</v>
      </c>
      <c r="J2" s="111">
        <v>2712102.7</v>
      </c>
      <c r="K2" s="112">
        <v>43738</v>
      </c>
      <c r="L2" s="111">
        <v>1076</v>
      </c>
      <c r="M2" s="111" t="s">
        <v>376</v>
      </c>
      <c r="N2" s="384"/>
    </row>
    <row r="3" spans="1:14">
      <c r="A3" s="111" t="s">
        <v>3650</v>
      </c>
      <c r="B3" s="111" t="s">
        <v>375</v>
      </c>
      <c r="C3" s="111">
        <v>12.9</v>
      </c>
      <c r="D3" s="111">
        <v>12.9</v>
      </c>
      <c r="E3" s="111">
        <v>12.6</v>
      </c>
      <c r="F3" s="111">
        <v>12.9</v>
      </c>
      <c r="G3" s="111">
        <v>12.9</v>
      </c>
      <c r="H3" s="111">
        <v>12.85</v>
      </c>
      <c r="I3" s="111">
        <v>1726</v>
      </c>
      <c r="J3" s="111">
        <v>22116.400000000001</v>
      </c>
      <c r="K3" s="112">
        <v>43738</v>
      </c>
      <c r="L3" s="111">
        <v>10</v>
      </c>
      <c r="M3" s="111" t="s">
        <v>3651</v>
      </c>
      <c r="N3" s="384"/>
    </row>
    <row r="4" spans="1:14">
      <c r="A4" s="111" t="s">
        <v>377</v>
      </c>
      <c r="B4" s="111" t="s">
        <v>375</v>
      </c>
      <c r="C4" s="111">
        <v>2.1</v>
      </c>
      <c r="D4" s="111">
        <v>2.1</v>
      </c>
      <c r="E4" s="111">
        <v>1.95</v>
      </c>
      <c r="F4" s="111">
        <v>2</v>
      </c>
      <c r="G4" s="111">
        <v>2.0499999999999998</v>
      </c>
      <c r="H4" s="111">
        <v>2.0499999999999998</v>
      </c>
      <c r="I4" s="111">
        <v>1291505</v>
      </c>
      <c r="J4" s="111">
        <v>2582134.2000000002</v>
      </c>
      <c r="K4" s="112">
        <v>43738</v>
      </c>
      <c r="L4" s="111">
        <v>426</v>
      </c>
      <c r="M4" s="111" t="s">
        <v>378</v>
      </c>
      <c r="N4" s="384"/>
    </row>
    <row r="5" spans="1:14">
      <c r="A5" s="111" t="s">
        <v>379</v>
      </c>
      <c r="B5" s="111" t="s">
        <v>375</v>
      </c>
      <c r="C5" s="111">
        <v>20450</v>
      </c>
      <c r="D5" s="111">
        <v>20790.650000000001</v>
      </c>
      <c r="E5" s="111">
        <v>19910.75</v>
      </c>
      <c r="F5" s="111">
        <v>20671.05</v>
      </c>
      <c r="G5" s="111">
        <v>20659.95</v>
      </c>
      <c r="H5" s="111">
        <v>20517.400000000001</v>
      </c>
      <c r="I5" s="111">
        <v>2831</v>
      </c>
      <c r="J5" s="111">
        <v>58214947.299999997</v>
      </c>
      <c r="K5" s="112">
        <v>43738</v>
      </c>
      <c r="L5" s="111">
        <v>985</v>
      </c>
      <c r="M5" s="111" t="s">
        <v>380</v>
      </c>
      <c r="N5" s="384"/>
    </row>
    <row r="6" spans="1:14">
      <c r="A6" s="111" t="s">
        <v>2438</v>
      </c>
      <c r="B6" s="111" t="s">
        <v>375</v>
      </c>
      <c r="C6" s="111">
        <v>190.3</v>
      </c>
      <c r="D6" s="111">
        <v>190.3</v>
      </c>
      <c r="E6" s="111">
        <v>190.3</v>
      </c>
      <c r="F6" s="111">
        <v>190.3</v>
      </c>
      <c r="G6" s="111">
        <v>190.3</v>
      </c>
      <c r="H6" s="111">
        <v>181.25</v>
      </c>
      <c r="I6" s="111">
        <v>15669</v>
      </c>
      <c r="J6" s="111">
        <v>2981810.7</v>
      </c>
      <c r="K6" s="112">
        <v>43738</v>
      </c>
      <c r="L6" s="111">
        <v>119</v>
      </c>
      <c r="M6" s="111" t="s">
        <v>2439</v>
      </c>
      <c r="N6" s="384"/>
    </row>
    <row r="7" spans="1:14">
      <c r="A7" s="111" t="s">
        <v>1919</v>
      </c>
      <c r="B7" s="111" t="s">
        <v>375</v>
      </c>
      <c r="C7" s="111">
        <v>131.5</v>
      </c>
      <c r="D7" s="111">
        <v>133.85</v>
      </c>
      <c r="E7" s="111">
        <v>122.5</v>
      </c>
      <c r="F7" s="111">
        <v>125</v>
      </c>
      <c r="G7" s="111">
        <v>124.3</v>
      </c>
      <c r="H7" s="111">
        <v>127.5</v>
      </c>
      <c r="I7" s="111">
        <v>251054</v>
      </c>
      <c r="J7" s="111">
        <v>32363487.399999999</v>
      </c>
      <c r="K7" s="112">
        <v>43738</v>
      </c>
      <c r="L7" s="111">
        <v>5788</v>
      </c>
      <c r="M7" s="111" t="s">
        <v>723</v>
      </c>
      <c r="N7" s="384"/>
    </row>
    <row r="8" spans="1:14">
      <c r="A8" s="111" t="s">
        <v>2690</v>
      </c>
      <c r="B8" s="111" t="s">
        <v>375</v>
      </c>
      <c r="C8" s="111">
        <v>10.3</v>
      </c>
      <c r="D8" s="111">
        <v>10.7</v>
      </c>
      <c r="E8" s="111">
        <v>10.15</v>
      </c>
      <c r="F8" s="111">
        <v>10.35</v>
      </c>
      <c r="G8" s="111">
        <v>10.35</v>
      </c>
      <c r="H8" s="111">
        <v>10.6</v>
      </c>
      <c r="I8" s="111">
        <v>272188</v>
      </c>
      <c r="J8" s="111">
        <v>2830289.95</v>
      </c>
      <c r="K8" s="112">
        <v>43738</v>
      </c>
      <c r="L8" s="111">
        <v>408</v>
      </c>
      <c r="M8" s="111" t="s">
        <v>2691</v>
      </c>
      <c r="N8" s="384"/>
    </row>
    <row r="9" spans="1:14">
      <c r="A9" s="111" t="s">
        <v>2692</v>
      </c>
      <c r="B9" s="111" t="s">
        <v>375</v>
      </c>
      <c r="C9" s="111">
        <v>477.95</v>
      </c>
      <c r="D9" s="111">
        <v>477.95</v>
      </c>
      <c r="E9" s="111">
        <v>452</v>
      </c>
      <c r="F9" s="111">
        <v>453.85</v>
      </c>
      <c r="G9" s="111">
        <v>452.5</v>
      </c>
      <c r="H9" s="111">
        <v>460.55</v>
      </c>
      <c r="I9" s="111">
        <v>5088</v>
      </c>
      <c r="J9" s="111">
        <v>2332501.85</v>
      </c>
      <c r="K9" s="112">
        <v>43738</v>
      </c>
      <c r="L9" s="111">
        <v>1631</v>
      </c>
      <c r="M9" s="111" t="s">
        <v>2693</v>
      </c>
      <c r="N9" s="384"/>
    </row>
    <row r="10" spans="1:14">
      <c r="A10" s="111" t="s">
        <v>381</v>
      </c>
      <c r="B10" s="111" t="s">
        <v>375</v>
      </c>
      <c r="C10" s="111">
        <v>835</v>
      </c>
      <c r="D10" s="111">
        <v>835</v>
      </c>
      <c r="E10" s="111">
        <v>797</v>
      </c>
      <c r="F10" s="111">
        <v>800.7</v>
      </c>
      <c r="G10" s="111">
        <v>800</v>
      </c>
      <c r="H10" s="111">
        <v>813.3</v>
      </c>
      <c r="I10" s="111">
        <v>101866</v>
      </c>
      <c r="J10" s="111">
        <v>83047975.599999994</v>
      </c>
      <c r="K10" s="112">
        <v>43738</v>
      </c>
      <c r="L10" s="111">
        <v>13814</v>
      </c>
      <c r="M10" s="111" t="s">
        <v>2625</v>
      </c>
      <c r="N10" s="384"/>
    </row>
    <row r="11" spans="1:14" hidden="1">
      <c r="A11" s="111" t="s">
        <v>2173</v>
      </c>
      <c r="B11" s="111" t="s">
        <v>375</v>
      </c>
      <c r="C11" s="111">
        <v>16.899999999999999</v>
      </c>
      <c r="D11" s="111">
        <v>16.899999999999999</v>
      </c>
      <c r="E11" s="111">
        <v>15.5</v>
      </c>
      <c r="F11" s="111">
        <v>15.9</v>
      </c>
      <c r="G11" s="111">
        <v>16.2</v>
      </c>
      <c r="H11" s="111">
        <v>16.149999999999999</v>
      </c>
      <c r="I11" s="111">
        <v>1553</v>
      </c>
      <c r="J11" s="111">
        <v>25182.65</v>
      </c>
      <c r="K11" s="112">
        <v>43738</v>
      </c>
      <c r="L11" s="111">
        <v>74</v>
      </c>
      <c r="M11" s="111" t="s">
        <v>2174</v>
      </c>
      <c r="N11" s="384"/>
    </row>
    <row r="12" spans="1:14">
      <c r="A12" s="111" t="s">
        <v>2944</v>
      </c>
      <c r="B12" s="111" t="s">
        <v>375</v>
      </c>
      <c r="C12" s="111">
        <v>1591.9</v>
      </c>
      <c r="D12" s="111">
        <v>1619.4</v>
      </c>
      <c r="E12" s="111">
        <v>1555.6</v>
      </c>
      <c r="F12" s="111">
        <v>1596.1</v>
      </c>
      <c r="G12" s="111">
        <v>1577</v>
      </c>
      <c r="H12" s="111">
        <v>1591.85</v>
      </c>
      <c r="I12" s="111">
        <v>18842</v>
      </c>
      <c r="J12" s="111">
        <v>30097165.550000001</v>
      </c>
      <c r="K12" s="112">
        <v>43738</v>
      </c>
      <c r="L12" s="111">
        <v>3908</v>
      </c>
      <c r="M12" s="111" t="s">
        <v>2945</v>
      </c>
      <c r="N12" s="384"/>
    </row>
    <row r="13" spans="1:14">
      <c r="A13" s="111" t="s">
        <v>382</v>
      </c>
      <c r="B13" s="111" t="s">
        <v>2984</v>
      </c>
      <c r="C13" s="111">
        <v>27.55</v>
      </c>
      <c r="D13" s="111">
        <v>27.55</v>
      </c>
      <c r="E13" s="111">
        <v>26.25</v>
      </c>
      <c r="F13" s="111">
        <v>26.25</v>
      </c>
      <c r="G13" s="111">
        <v>26.25</v>
      </c>
      <c r="H13" s="111">
        <v>27.6</v>
      </c>
      <c r="I13" s="111">
        <v>19631</v>
      </c>
      <c r="J13" s="111">
        <v>516326.95</v>
      </c>
      <c r="K13" s="112">
        <v>43738</v>
      </c>
      <c r="L13" s="111">
        <v>246</v>
      </c>
      <c r="M13" s="111" t="s">
        <v>383</v>
      </c>
      <c r="N13" s="384"/>
    </row>
    <row r="14" spans="1:14">
      <c r="A14" s="111" t="s">
        <v>183</v>
      </c>
      <c r="B14" s="111" t="s">
        <v>375</v>
      </c>
      <c r="C14" s="111">
        <v>1534.95</v>
      </c>
      <c r="D14" s="111">
        <v>1534.95</v>
      </c>
      <c r="E14" s="111">
        <v>1505</v>
      </c>
      <c r="F14" s="111">
        <v>1515.35</v>
      </c>
      <c r="G14" s="111">
        <v>1518.95</v>
      </c>
      <c r="H14" s="111">
        <v>1545.35</v>
      </c>
      <c r="I14" s="111">
        <v>156032</v>
      </c>
      <c r="J14" s="111">
        <v>236369274.15000001</v>
      </c>
      <c r="K14" s="112">
        <v>43738</v>
      </c>
      <c r="L14" s="111">
        <v>10256</v>
      </c>
      <c r="M14" s="111" t="s">
        <v>2694</v>
      </c>
      <c r="N14" s="384"/>
    </row>
    <row r="15" spans="1:14">
      <c r="A15" s="111" t="s">
        <v>2626</v>
      </c>
      <c r="B15" s="111" t="s">
        <v>375</v>
      </c>
      <c r="C15" s="111">
        <v>10747</v>
      </c>
      <c r="D15" s="111">
        <v>10750.9</v>
      </c>
      <c r="E15" s="111">
        <v>10512</v>
      </c>
      <c r="F15" s="111">
        <v>10596.55</v>
      </c>
      <c r="G15" s="111">
        <v>10600</v>
      </c>
      <c r="H15" s="111">
        <v>10688.8</v>
      </c>
      <c r="I15" s="111">
        <v>4657</v>
      </c>
      <c r="J15" s="111">
        <v>49498614.350000001</v>
      </c>
      <c r="K15" s="112">
        <v>43738</v>
      </c>
      <c r="L15" s="111">
        <v>1347</v>
      </c>
      <c r="M15" s="111" t="s">
        <v>2627</v>
      </c>
      <c r="N15" s="384"/>
    </row>
    <row r="16" spans="1:14">
      <c r="A16" s="111" t="s">
        <v>2103</v>
      </c>
      <c r="B16" s="111" t="s">
        <v>375</v>
      </c>
      <c r="C16" s="111">
        <v>89.7</v>
      </c>
      <c r="D16" s="111">
        <v>89.8</v>
      </c>
      <c r="E16" s="111">
        <v>84.55</v>
      </c>
      <c r="F16" s="111">
        <v>84.85</v>
      </c>
      <c r="G16" s="111">
        <v>84.9</v>
      </c>
      <c r="H16" s="111">
        <v>89.7</v>
      </c>
      <c r="I16" s="111">
        <v>1792857</v>
      </c>
      <c r="J16" s="111">
        <v>154478271.59999999</v>
      </c>
      <c r="K16" s="112">
        <v>43738</v>
      </c>
      <c r="L16" s="111">
        <v>17384</v>
      </c>
      <c r="M16" s="111" t="s">
        <v>2104</v>
      </c>
      <c r="N16" s="384"/>
    </row>
    <row r="17" spans="1:14">
      <c r="A17" s="111" t="s">
        <v>384</v>
      </c>
      <c r="B17" s="111" t="s">
        <v>375</v>
      </c>
      <c r="C17" s="111">
        <v>206.8</v>
      </c>
      <c r="D17" s="111">
        <v>213.9</v>
      </c>
      <c r="E17" s="111">
        <v>201.25</v>
      </c>
      <c r="F17" s="111">
        <v>211.35</v>
      </c>
      <c r="G17" s="111">
        <v>208.5</v>
      </c>
      <c r="H17" s="111">
        <v>205.3</v>
      </c>
      <c r="I17" s="111">
        <v>550223</v>
      </c>
      <c r="J17" s="111">
        <v>113501604.55</v>
      </c>
      <c r="K17" s="112">
        <v>43738</v>
      </c>
      <c r="L17" s="111">
        <v>7159</v>
      </c>
      <c r="M17" s="111" t="s">
        <v>385</v>
      </c>
      <c r="N17" s="384"/>
    </row>
    <row r="18" spans="1:14">
      <c r="A18" s="111" t="s">
        <v>3834</v>
      </c>
      <c r="B18" s="111" t="s">
        <v>2984</v>
      </c>
      <c r="C18" s="111">
        <v>14.1</v>
      </c>
      <c r="D18" s="111">
        <v>14.1</v>
      </c>
      <c r="E18" s="111">
        <v>14.1</v>
      </c>
      <c r="F18" s="111">
        <v>14.1</v>
      </c>
      <c r="G18" s="111">
        <v>14.1</v>
      </c>
      <c r="H18" s="111">
        <v>14</v>
      </c>
      <c r="I18" s="111">
        <v>27</v>
      </c>
      <c r="J18" s="111">
        <v>380.7</v>
      </c>
      <c r="K18" s="112">
        <v>43738</v>
      </c>
      <c r="L18" s="111">
        <v>2</v>
      </c>
      <c r="M18" s="111" t="s">
        <v>3835</v>
      </c>
      <c r="N18" s="384"/>
    </row>
    <row r="19" spans="1:14">
      <c r="A19" s="111" t="s">
        <v>3600</v>
      </c>
      <c r="B19" s="111" t="s">
        <v>375</v>
      </c>
      <c r="C19" s="111">
        <v>278.42</v>
      </c>
      <c r="D19" s="111">
        <v>278.42</v>
      </c>
      <c r="E19" s="111">
        <v>275.32</v>
      </c>
      <c r="F19" s="111">
        <v>275.32</v>
      </c>
      <c r="G19" s="111">
        <v>275.32</v>
      </c>
      <c r="H19" s="111">
        <v>280.91000000000003</v>
      </c>
      <c r="I19" s="111">
        <v>63</v>
      </c>
      <c r="J19" s="111">
        <v>17376.150000000001</v>
      </c>
      <c r="K19" s="112">
        <v>43738</v>
      </c>
      <c r="L19" s="111">
        <v>4</v>
      </c>
      <c r="M19" s="111" t="s">
        <v>3601</v>
      </c>
      <c r="N19" s="384"/>
    </row>
    <row r="20" spans="1:14">
      <c r="A20" s="111" t="s">
        <v>28</v>
      </c>
      <c r="B20" s="111" t="s">
        <v>375</v>
      </c>
      <c r="C20" s="111">
        <v>1632.2</v>
      </c>
      <c r="D20" s="111">
        <v>1634</v>
      </c>
      <c r="E20" s="111">
        <v>1595.05</v>
      </c>
      <c r="F20" s="111">
        <v>1608.15</v>
      </c>
      <c r="G20" s="111">
        <v>1611</v>
      </c>
      <c r="H20" s="111">
        <v>1634.6</v>
      </c>
      <c r="I20" s="111">
        <v>552438</v>
      </c>
      <c r="J20" s="111">
        <v>892556420.25</v>
      </c>
      <c r="K20" s="112">
        <v>43738</v>
      </c>
      <c r="L20" s="111">
        <v>17309</v>
      </c>
      <c r="M20" s="111" t="s">
        <v>386</v>
      </c>
      <c r="N20" s="384"/>
    </row>
    <row r="21" spans="1:14" hidden="1">
      <c r="A21" s="111" t="s">
        <v>387</v>
      </c>
      <c r="B21" s="111" t="s">
        <v>375</v>
      </c>
      <c r="C21" s="111">
        <v>832.1</v>
      </c>
      <c r="D21" s="111">
        <v>832.1</v>
      </c>
      <c r="E21" s="111">
        <v>807.05</v>
      </c>
      <c r="F21" s="111">
        <v>810.6</v>
      </c>
      <c r="G21" s="111">
        <v>811.4</v>
      </c>
      <c r="H21" s="111">
        <v>831.25</v>
      </c>
      <c r="I21" s="111">
        <v>5338</v>
      </c>
      <c r="J21" s="111">
        <v>4347535.3499999996</v>
      </c>
      <c r="K21" s="112">
        <v>43738</v>
      </c>
      <c r="L21" s="111">
        <v>303</v>
      </c>
      <c r="M21" s="111" t="s">
        <v>388</v>
      </c>
      <c r="N21" s="384"/>
    </row>
    <row r="22" spans="1:14">
      <c r="A22" s="111" t="s">
        <v>2695</v>
      </c>
      <c r="B22" s="111" t="s">
        <v>375</v>
      </c>
      <c r="C22" s="111">
        <v>76.3</v>
      </c>
      <c r="D22" s="111">
        <v>76.5</v>
      </c>
      <c r="E22" s="111">
        <v>74.2</v>
      </c>
      <c r="F22" s="111">
        <v>74.55</v>
      </c>
      <c r="G22" s="111">
        <v>74.5</v>
      </c>
      <c r="H22" s="111">
        <v>76.2</v>
      </c>
      <c r="I22" s="111">
        <v>145725</v>
      </c>
      <c r="J22" s="111">
        <v>10912715.75</v>
      </c>
      <c r="K22" s="112">
        <v>43738</v>
      </c>
      <c r="L22" s="111">
        <v>1460</v>
      </c>
      <c r="M22" s="111" t="s">
        <v>2696</v>
      </c>
      <c r="N22" s="384"/>
    </row>
    <row r="23" spans="1:14" hidden="1">
      <c r="A23" s="111" t="s">
        <v>29</v>
      </c>
      <c r="B23" s="111" t="s">
        <v>375</v>
      </c>
      <c r="C23" s="111">
        <v>149.1</v>
      </c>
      <c r="D23" s="111">
        <v>149.75</v>
      </c>
      <c r="E23" s="111">
        <v>143.75</v>
      </c>
      <c r="F23" s="111">
        <v>145.85</v>
      </c>
      <c r="G23" s="111">
        <v>145.5</v>
      </c>
      <c r="H23" s="111">
        <v>149.44999999999999</v>
      </c>
      <c r="I23" s="111">
        <v>3528313</v>
      </c>
      <c r="J23" s="111">
        <v>514811290</v>
      </c>
      <c r="K23" s="112">
        <v>43738</v>
      </c>
      <c r="L23" s="111">
        <v>17924</v>
      </c>
      <c r="M23" s="111" t="s">
        <v>389</v>
      </c>
      <c r="N23" s="384"/>
    </row>
    <row r="24" spans="1:14">
      <c r="A24" s="111" t="s">
        <v>2964</v>
      </c>
      <c r="B24" s="111" t="s">
        <v>375</v>
      </c>
      <c r="C24" s="111">
        <v>132.5</v>
      </c>
      <c r="D24" s="111">
        <v>133.55000000000001</v>
      </c>
      <c r="E24" s="111">
        <v>128.69999999999999</v>
      </c>
      <c r="F24" s="111">
        <v>129.19999999999999</v>
      </c>
      <c r="G24" s="111">
        <v>128.80000000000001</v>
      </c>
      <c r="H24" s="111">
        <v>132.5</v>
      </c>
      <c r="I24" s="111">
        <v>630386</v>
      </c>
      <c r="J24" s="111">
        <v>81920414.700000003</v>
      </c>
      <c r="K24" s="112">
        <v>43738</v>
      </c>
      <c r="L24" s="111">
        <v>4332</v>
      </c>
      <c r="M24" s="111" t="s">
        <v>2965</v>
      </c>
      <c r="N24" s="384"/>
    </row>
    <row r="25" spans="1:14">
      <c r="A25" s="111" t="s">
        <v>2697</v>
      </c>
      <c r="B25" s="111" t="s">
        <v>375</v>
      </c>
      <c r="C25" s="111">
        <v>57.55</v>
      </c>
      <c r="D25" s="111">
        <v>61.45</v>
      </c>
      <c r="E25" s="111">
        <v>55.8</v>
      </c>
      <c r="F25" s="111">
        <v>58.25</v>
      </c>
      <c r="G25" s="111">
        <v>58.25</v>
      </c>
      <c r="H25" s="111">
        <v>57.35</v>
      </c>
      <c r="I25" s="111">
        <v>4085782</v>
      </c>
      <c r="J25" s="111">
        <v>243350032.15000001</v>
      </c>
      <c r="K25" s="112">
        <v>43738</v>
      </c>
      <c r="L25" s="111">
        <v>15680</v>
      </c>
      <c r="M25" s="111" t="s">
        <v>2698</v>
      </c>
      <c r="N25" s="384"/>
    </row>
    <row r="26" spans="1:14" hidden="1">
      <c r="A26" s="111" t="s">
        <v>30</v>
      </c>
      <c r="B26" s="111" t="s">
        <v>375</v>
      </c>
      <c r="C26" s="111">
        <v>403</v>
      </c>
      <c r="D26" s="111">
        <v>415.55</v>
      </c>
      <c r="E26" s="111">
        <v>401.45</v>
      </c>
      <c r="F26" s="111">
        <v>413.95</v>
      </c>
      <c r="G26" s="111">
        <v>415</v>
      </c>
      <c r="H26" s="111">
        <v>408.6</v>
      </c>
      <c r="I26" s="111">
        <v>3152658</v>
      </c>
      <c r="J26" s="111">
        <v>1292303567.1500001</v>
      </c>
      <c r="K26" s="112">
        <v>43738</v>
      </c>
      <c r="L26" s="111">
        <v>58876</v>
      </c>
      <c r="M26" s="111" t="s">
        <v>390</v>
      </c>
      <c r="N26" s="384"/>
    </row>
    <row r="27" spans="1:14">
      <c r="A27" s="111" t="s">
        <v>31</v>
      </c>
      <c r="B27" s="111" t="s">
        <v>375</v>
      </c>
      <c r="C27" s="111">
        <v>66.95</v>
      </c>
      <c r="D27" s="111">
        <v>66.95</v>
      </c>
      <c r="E27" s="111">
        <v>63.4</v>
      </c>
      <c r="F27" s="111">
        <v>64.3</v>
      </c>
      <c r="G27" s="111">
        <v>64.25</v>
      </c>
      <c r="H27" s="111">
        <v>67</v>
      </c>
      <c r="I27" s="111">
        <v>11603051</v>
      </c>
      <c r="J27" s="111">
        <v>750053736.89999998</v>
      </c>
      <c r="K27" s="112">
        <v>43738</v>
      </c>
      <c r="L27" s="111">
        <v>20451</v>
      </c>
      <c r="M27" s="111" t="s">
        <v>391</v>
      </c>
      <c r="N27" s="384"/>
    </row>
    <row r="28" spans="1:14">
      <c r="A28" s="111" t="s">
        <v>392</v>
      </c>
      <c r="B28" s="111" t="s">
        <v>375</v>
      </c>
      <c r="C28" s="111">
        <v>233.45</v>
      </c>
      <c r="D28" s="111">
        <v>235</v>
      </c>
      <c r="E28" s="111">
        <v>228.1</v>
      </c>
      <c r="F28" s="111">
        <v>228.6</v>
      </c>
      <c r="G28" s="111">
        <v>228.5</v>
      </c>
      <c r="H28" s="111">
        <v>233.65</v>
      </c>
      <c r="I28" s="111">
        <v>57816</v>
      </c>
      <c r="J28" s="111">
        <v>13362982.5</v>
      </c>
      <c r="K28" s="112">
        <v>43738</v>
      </c>
      <c r="L28" s="111">
        <v>1916</v>
      </c>
      <c r="M28" s="111" t="s">
        <v>2699</v>
      </c>
      <c r="N28" s="384"/>
    </row>
    <row r="29" spans="1:14">
      <c r="A29" s="111" t="s">
        <v>393</v>
      </c>
      <c r="B29" s="111" t="s">
        <v>375</v>
      </c>
      <c r="C29" s="111">
        <v>279.10000000000002</v>
      </c>
      <c r="D29" s="111">
        <v>281.39999999999998</v>
      </c>
      <c r="E29" s="111">
        <v>274.25</v>
      </c>
      <c r="F29" s="111">
        <v>275.95</v>
      </c>
      <c r="G29" s="111">
        <v>276</v>
      </c>
      <c r="H29" s="111">
        <v>279.2</v>
      </c>
      <c r="I29" s="111">
        <v>16732</v>
      </c>
      <c r="J29" s="111">
        <v>4643450.25</v>
      </c>
      <c r="K29" s="112">
        <v>43738</v>
      </c>
      <c r="L29" s="111">
        <v>1289</v>
      </c>
      <c r="M29" s="111" t="s">
        <v>394</v>
      </c>
      <c r="N29" s="384"/>
    </row>
    <row r="30" spans="1:14">
      <c r="A30" s="111" t="s">
        <v>2440</v>
      </c>
      <c r="B30" s="111" t="s">
        <v>375</v>
      </c>
      <c r="C30" s="111">
        <v>98.35</v>
      </c>
      <c r="D30" s="111">
        <v>105</v>
      </c>
      <c r="E30" s="111">
        <v>93.9</v>
      </c>
      <c r="F30" s="111">
        <v>95.7</v>
      </c>
      <c r="G30" s="111">
        <v>95.95</v>
      </c>
      <c r="H30" s="111">
        <v>98.4</v>
      </c>
      <c r="I30" s="111">
        <v>55638</v>
      </c>
      <c r="J30" s="111">
        <v>5494036.25</v>
      </c>
      <c r="K30" s="112">
        <v>43738</v>
      </c>
      <c r="L30" s="111">
        <v>992</v>
      </c>
      <c r="M30" s="111" t="s">
        <v>2441</v>
      </c>
      <c r="N30" s="384"/>
    </row>
    <row r="31" spans="1:14">
      <c r="A31" s="111" t="s">
        <v>2251</v>
      </c>
      <c r="B31" s="111" t="s">
        <v>375</v>
      </c>
      <c r="C31" s="111">
        <v>3.25</v>
      </c>
      <c r="D31" s="111">
        <v>3.25</v>
      </c>
      <c r="E31" s="111">
        <v>2.95</v>
      </c>
      <c r="F31" s="111">
        <v>2.95</v>
      </c>
      <c r="G31" s="111">
        <v>2.95</v>
      </c>
      <c r="H31" s="111">
        <v>3.1</v>
      </c>
      <c r="I31" s="111">
        <v>38029</v>
      </c>
      <c r="J31" s="111">
        <v>113613.1</v>
      </c>
      <c r="K31" s="112">
        <v>43738</v>
      </c>
      <c r="L31" s="111">
        <v>210</v>
      </c>
      <c r="M31" s="111" t="s">
        <v>2252</v>
      </c>
      <c r="N31" s="384"/>
    </row>
    <row r="32" spans="1:14">
      <c r="A32" s="111" t="s">
        <v>395</v>
      </c>
      <c r="B32" s="111" t="s">
        <v>375</v>
      </c>
      <c r="C32" s="111">
        <v>310.64999999999998</v>
      </c>
      <c r="D32" s="111">
        <v>313.89999999999998</v>
      </c>
      <c r="E32" s="111">
        <v>306.10000000000002</v>
      </c>
      <c r="F32" s="111">
        <v>308.25</v>
      </c>
      <c r="G32" s="111">
        <v>307.05</v>
      </c>
      <c r="H32" s="111">
        <v>314.25</v>
      </c>
      <c r="I32" s="111">
        <v>2999</v>
      </c>
      <c r="J32" s="111">
        <v>929019.8</v>
      </c>
      <c r="K32" s="112">
        <v>43738</v>
      </c>
      <c r="L32" s="111">
        <v>231</v>
      </c>
      <c r="M32" s="111" t="s">
        <v>396</v>
      </c>
      <c r="N32" s="384"/>
    </row>
    <row r="33" spans="1:14">
      <c r="A33" s="111" t="s">
        <v>3453</v>
      </c>
      <c r="B33" s="111" t="s">
        <v>2984</v>
      </c>
      <c r="C33" s="111">
        <v>7.9</v>
      </c>
      <c r="D33" s="111">
        <v>7.9</v>
      </c>
      <c r="E33" s="111">
        <v>7.25</v>
      </c>
      <c r="F33" s="111">
        <v>7.7</v>
      </c>
      <c r="G33" s="111">
        <v>7.85</v>
      </c>
      <c r="H33" s="111">
        <v>7.6</v>
      </c>
      <c r="I33" s="111">
        <v>227</v>
      </c>
      <c r="J33" s="111">
        <v>1682.9</v>
      </c>
      <c r="K33" s="112">
        <v>43738</v>
      </c>
      <c r="L33" s="111">
        <v>6</v>
      </c>
      <c r="M33" s="111" t="s">
        <v>3454</v>
      </c>
      <c r="N33" s="384"/>
    </row>
    <row r="34" spans="1:14">
      <c r="A34" s="111" t="s">
        <v>2253</v>
      </c>
      <c r="B34" s="111" t="s">
        <v>375</v>
      </c>
      <c r="C34" s="111">
        <v>13.8</v>
      </c>
      <c r="D34" s="111">
        <v>14.5</v>
      </c>
      <c r="E34" s="111">
        <v>13.8</v>
      </c>
      <c r="F34" s="111">
        <v>14.3</v>
      </c>
      <c r="G34" s="111">
        <v>14.5</v>
      </c>
      <c r="H34" s="111">
        <v>14.05</v>
      </c>
      <c r="I34" s="111">
        <v>48210</v>
      </c>
      <c r="J34" s="111">
        <v>683635.5</v>
      </c>
      <c r="K34" s="112">
        <v>43738</v>
      </c>
      <c r="L34" s="111">
        <v>177</v>
      </c>
      <c r="M34" s="111" t="s">
        <v>2254</v>
      </c>
      <c r="N34" s="384"/>
    </row>
    <row r="35" spans="1:14">
      <c r="A35" s="111" t="s">
        <v>397</v>
      </c>
      <c r="B35" s="111" t="s">
        <v>375</v>
      </c>
      <c r="C35" s="111">
        <v>56.95</v>
      </c>
      <c r="D35" s="111">
        <v>56.95</v>
      </c>
      <c r="E35" s="111">
        <v>55</v>
      </c>
      <c r="F35" s="111">
        <v>55.2</v>
      </c>
      <c r="G35" s="111">
        <v>55</v>
      </c>
      <c r="H35" s="111">
        <v>57.05</v>
      </c>
      <c r="I35" s="111">
        <v>10499</v>
      </c>
      <c r="J35" s="111">
        <v>583943.05000000005</v>
      </c>
      <c r="K35" s="112">
        <v>43738</v>
      </c>
      <c r="L35" s="111">
        <v>267</v>
      </c>
      <c r="M35" s="111" t="s">
        <v>398</v>
      </c>
      <c r="N35" s="384"/>
    </row>
    <row r="36" spans="1:14">
      <c r="A36" s="111" t="s">
        <v>1800</v>
      </c>
      <c r="B36" s="111" t="s">
        <v>375</v>
      </c>
      <c r="C36" s="111">
        <v>165</v>
      </c>
      <c r="D36" s="111">
        <v>166</v>
      </c>
      <c r="E36" s="111">
        <v>155</v>
      </c>
      <c r="F36" s="111">
        <v>155.30000000000001</v>
      </c>
      <c r="G36" s="111">
        <v>155.5</v>
      </c>
      <c r="H36" s="111">
        <v>164.45</v>
      </c>
      <c r="I36" s="111">
        <v>47581</v>
      </c>
      <c r="J36" s="111">
        <v>7562434.9500000002</v>
      </c>
      <c r="K36" s="112">
        <v>43738</v>
      </c>
      <c r="L36" s="111">
        <v>1501</v>
      </c>
      <c r="M36" s="111" t="s">
        <v>1979</v>
      </c>
      <c r="N36" s="384"/>
    </row>
    <row r="37" spans="1:14">
      <c r="A37" s="111" t="s">
        <v>399</v>
      </c>
      <c r="B37" s="111" t="s">
        <v>375</v>
      </c>
      <c r="C37" s="111">
        <v>181.45</v>
      </c>
      <c r="D37" s="111">
        <v>183.35</v>
      </c>
      <c r="E37" s="111">
        <v>176.6</v>
      </c>
      <c r="F37" s="111">
        <v>181.25</v>
      </c>
      <c r="G37" s="111">
        <v>180.85</v>
      </c>
      <c r="H37" s="111">
        <v>179.25</v>
      </c>
      <c r="I37" s="111">
        <v>100295</v>
      </c>
      <c r="J37" s="111">
        <v>18035844.850000001</v>
      </c>
      <c r="K37" s="112">
        <v>43738</v>
      </c>
      <c r="L37" s="111">
        <v>3859</v>
      </c>
      <c r="M37" s="111" t="s">
        <v>400</v>
      </c>
      <c r="N37" s="384"/>
    </row>
    <row r="38" spans="1:14">
      <c r="A38" s="111" t="s">
        <v>3386</v>
      </c>
      <c r="B38" s="111" t="s">
        <v>375</v>
      </c>
      <c r="C38" s="111">
        <v>1200</v>
      </c>
      <c r="D38" s="111">
        <v>1225</v>
      </c>
      <c r="E38" s="111">
        <v>1102.5999999999999</v>
      </c>
      <c r="F38" s="111">
        <v>1125.3</v>
      </c>
      <c r="G38" s="111">
        <v>1112</v>
      </c>
      <c r="H38" s="111">
        <v>1202.4000000000001</v>
      </c>
      <c r="I38" s="111">
        <v>120404</v>
      </c>
      <c r="J38" s="111">
        <v>138156000.69999999</v>
      </c>
      <c r="K38" s="112">
        <v>43738</v>
      </c>
      <c r="L38" s="111">
        <v>8003</v>
      </c>
      <c r="M38" s="111" t="s">
        <v>3387</v>
      </c>
      <c r="N38" s="384"/>
    </row>
    <row r="39" spans="1:14">
      <c r="A39" s="111" t="s">
        <v>2485</v>
      </c>
      <c r="B39" s="111" t="s">
        <v>375</v>
      </c>
      <c r="C39" s="111">
        <v>116.05</v>
      </c>
      <c r="D39" s="111">
        <v>118.9</v>
      </c>
      <c r="E39" s="111">
        <v>112</v>
      </c>
      <c r="F39" s="111">
        <v>114.2</v>
      </c>
      <c r="G39" s="111">
        <v>118.9</v>
      </c>
      <c r="H39" s="111">
        <v>117.5</v>
      </c>
      <c r="I39" s="111">
        <v>53517</v>
      </c>
      <c r="J39" s="111">
        <v>6193086.1500000004</v>
      </c>
      <c r="K39" s="112">
        <v>43738</v>
      </c>
      <c r="L39" s="111">
        <v>292</v>
      </c>
      <c r="M39" s="111" t="s">
        <v>2486</v>
      </c>
      <c r="N39" s="384"/>
    </row>
    <row r="40" spans="1:14">
      <c r="A40" s="111" t="s">
        <v>2255</v>
      </c>
      <c r="B40" s="111" t="s">
        <v>2984</v>
      </c>
      <c r="C40" s="111">
        <v>114.3</v>
      </c>
      <c r="D40" s="111">
        <v>123.9</v>
      </c>
      <c r="E40" s="111">
        <v>114.25</v>
      </c>
      <c r="F40" s="111">
        <v>115.2</v>
      </c>
      <c r="G40" s="111">
        <v>119.95</v>
      </c>
      <c r="H40" s="111">
        <v>120.05</v>
      </c>
      <c r="I40" s="111">
        <v>1121</v>
      </c>
      <c r="J40" s="111">
        <v>129321.05</v>
      </c>
      <c r="K40" s="112">
        <v>43738</v>
      </c>
      <c r="L40" s="111">
        <v>19</v>
      </c>
      <c r="M40" s="111" t="s">
        <v>2256</v>
      </c>
      <c r="N40" s="384"/>
    </row>
    <row r="41" spans="1:14">
      <c r="A41" s="111" t="s">
        <v>2042</v>
      </c>
      <c r="B41" s="111" t="s">
        <v>375</v>
      </c>
      <c r="C41" s="111">
        <v>51</v>
      </c>
      <c r="D41" s="111">
        <v>53.35</v>
      </c>
      <c r="E41" s="111">
        <v>51</v>
      </c>
      <c r="F41" s="111">
        <v>52.45</v>
      </c>
      <c r="G41" s="111">
        <v>52</v>
      </c>
      <c r="H41" s="111">
        <v>51.4</v>
      </c>
      <c r="I41" s="111">
        <v>24</v>
      </c>
      <c r="J41" s="111">
        <v>1255.2</v>
      </c>
      <c r="K41" s="112">
        <v>43738</v>
      </c>
      <c r="L41" s="111">
        <v>16</v>
      </c>
      <c r="M41" s="111" t="s">
        <v>2043</v>
      </c>
      <c r="N41" s="384"/>
    </row>
    <row r="42" spans="1:14">
      <c r="A42" s="111" t="s">
        <v>2985</v>
      </c>
      <c r="B42" s="111" t="s">
        <v>375</v>
      </c>
      <c r="C42" s="111">
        <v>49.3</v>
      </c>
      <c r="D42" s="111">
        <v>49.35</v>
      </c>
      <c r="E42" s="111">
        <v>46.6</v>
      </c>
      <c r="F42" s="111">
        <v>48</v>
      </c>
      <c r="G42" s="111">
        <v>47.55</v>
      </c>
      <c r="H42" s="111">
        <v>48.05</v>
      </c>
      <c r="I42" s="111">
        <v>7175</v>
      </c>
      <c r="J42" s="111">
        <v>341249.9</v>
      </c>
      <c r="K42" s="112">
        <v>43738</v>
      </c>
      <c r="L42" s="111">
        <v>183</v>
      </c>
      <c r="M42" s="111" t="s">
        <v>2986</v>
      </c>
      <c r="N42" s="384"/>
    </row>
    <row r="43" spans="1:14">
      <c r="A43" s="111" t="s">
        <v>3145</v>
      </c>
      <c r="B43" s="111" t="s">
        <v>375</v>
      </c>
      <c r="C43" s="111">
        <v>100.15</v>
      </c>
      <c r="D43" s="111">
        <v>102.3</v>
      </c>
      <c r="E43" s="111">
        <v>100.05</v>
      </c>
      <c r="F43" s="111">
        <v>102.25</v>
      </c>
      <c r="G43" s="111">
        <v>102.25</v>
      </c>
      <c r="H43" s="111">
        <v>99.85</v>
      </c>
      <c r="I43" s="111">
        <v>486455</v>
      </c>
      <c r="J43" s="111">
        <v>49272013.899999999</v>
      </c>
      <c r="K43" s="112">
        <v>43738</v>
      </c>
      <c r="L43" s="111">
        <v>5236</v>
      </c>
      <c r="M43" s="111" t="s">
        <v>3146</v>
      </c>
      <c r="N43" s="384"/>
    </row>
    <row r="44" spans="1:14">
      <c r="A44" s="111" t="s">
        <v>3117</v>
      </c>
      <c r="B44" s="111" t="s">
        <v>375</v>
      </c>
      <c r="C44" s="111">
        <v>175.05</v>
      </c>
      <c r="D44" s="111">
        <v>185.05</v>
      </c>
      <c r="E44" s="111">
        <v>175.05</v>
      </c>
      <c r="F44" s="111">
        <v>183.5</v>
      </c>
      <c r="G44" s="111">
        <v>178.1</v>
      </c>
      <c r="H44" s="111">
        <v>179.3</v>
      </c>
      <c r="I44" s="111">
        <v>223</v>
      </c>
      <c r="J44" s="111">
        <v>40226.75</v>
      </c>
      <c r="K44" s="112">
        <v>43738</v>
      </c>
      <c r="L44" s="111">
        <v>72</v>
      </c>
      <c r="M44" s="111" t="s">
        <v>3118</v>
      </c>
      <c r="N44" s="384"/>
    </row>
    <row r="45" spans="1:14">
      <c r="A45" s="111" t="s">
        <v>401</v>
      </c>
      <c r="B45" s="111" t="s">
        <v>375</v>
      </c>
      <c r="C45" s="111">
        <v>291.89999999999998</v>
      </c>
      <c r="D45" s="111">
        <v>292.7</v>
      </c>
      <c r="E45" s="111">
        <v>280</v>
      </c>
      <c r="F45" s="111">
        <v>281.25</v>
      </c>
      <c r="G45" s="111">
        <v>280.14999999999998</v>
      </c>
      <c r="H45" s="111">
        <v>293.05</v>
      </c>
      <c r="I45" s="111">
        <v>3671</v>
      </c>
      <c r="J45" s="111">
        <v>1039648.55</v>
      </c>
      <c r="K45" s="112">
        <v>43738</v>
      </c>
      <c r="L45" s="111">
        <v>515</v>
      </c>
      <c r="M45" s="111" t="s">
        <v>402</v>
      </c>
      <c r="N45" s="384"/>
    </row>
    <row r="46" spans="1:14">
      <c r="A46" s="111" t="s">
        <v>3441</v>
      </c>
      <c r="B46" s="111" t="s">
        <v>375</v>
      </c>
      <c r="C46" s="111">
        <v>375</v>
      </c>
      <c r="D46" s="111">
        <v>375.2</v>
      </c>
      <c r="E46" s="111">
        <v>325</v>
      </c>
      <c r="F46" s="111">
        <v>341.9</v>
      </c>
      <c r="G46" s="111">
        <v>326</v>
      </c>
      <c r="H46" s="111">
        <v>379.85</v>
      </c>
      <c r="I46" s="111">
        <v>2410</v>
      </c>
      <c r="J46" s="111">
        <v>834887.45</v>
      </c>
      <c r="K46" s="112">
        <v>43738</v>
      </c>
      <c r="L46" s="111">
        <v>134</v>
      </c>
      <c r="M46" s="111" t="s">
        <v>3442</v>
      </c>
      <c r="N46" s="384"/>
    </row>
    <row r="47" spans="1:14">
      <c r="A47" s="111" t="s">
        <v>403</v>
      </c>
      <c r="B47" s="111" t="s">
        <v>375</v>
      </c>
      <c r="C47" s="111">
        <v>1777.1</v>
      </c>
      <c r="D47" s="111">
        <v>1800.05</v>
      </c>
      <c r="E47" s="111">
        <v>1750.45</v>
      </c>
      <c r="F47" s="111">
        <v>1784.05</v>
      </c>
      <c r="G47" s="111">
        <v>1785</v>
      </c>
      <c r="H47" s="111">
        <v>1787.35</v>
      </c>
      <c r="I47" s="111">
        <v>11933</v>
      </c>
      <c r="J47" s="111">
        <v>21329208.850000001</v>
      </c>
      <c r="K47" s="112">
        <v>43738</v>
      </c>
      <c r="L47" s="111">
        <v>2263</v>
      </c>
      <c r="M47" s="111" t="s">
        <v>404</v>
      </c>
      <c r="N47" s="384"/>
    </row>
    <row r="48" spans="1:14">
      <c r="A48" s="111" t="s">
        <v>2700</v>
      </c>
      <c r="B48" s="111" t="s">
        <v>375</v>
      </c>
      <c r="C48" s="111">
        <v>11.9</v>
      </c>
      <c r="D48" s="111">
        <v>11.95</v>
      </c>
      <c r="E48" s="111">
        <v>11.45</v>
      </c>
      <c r="F48" s="111">
        <v>11.55</v>
      </c>
      <c r="G48" s="111">
        <v>11.45</v>
      </c>
      <c r="H48" s="111">
        <v>11.9</v>
      </c>
      <c r="I48" s="111">
        <v>42452</v>
      </c>
      <c r="J48" s="111">
        <v>495064.55</v>
      </c>
      <c r="K48" s="112">
        <v>43738</v>
      </c>
      <c r="L48" s="111">
        <v>178</v>
      </c>
      <c r="M48" s="111" t="s">
        <v>2701</v>
      </c>
      <c r="N48" s="384"/>
    </row>
    <row r="49" spans="1:14">
      <c r="A49" s="111" t="s">
        <v>3193</v>
      </c>
      <c r="B49" s="111" t="s">
        <v>375</v>
      </c>
      <c r="C49" s="111">
        <v>14.25</v>
      </c>
      <c r="D49" s="111">
        <v>14.25</v>
      </c>
      <c r="E49" s="111">
        <v>13.75</v>
      </c>
      <c r="F49" s="111">
        <v>13.85</v>
      </c>
      <c r="G49" s="111">
        <v>13.85</v>
      </c>
      <c r="H49" s="111">
        <v>14.25</v>
      </c>
      <c r="I49" s="111">
        <v>11817</v>
      </c>
      <c r="J49" s="111">
        <v>164185.60000000001</v>
      </c>
      <c r="K49" s="112">
        <v>43738</v>
      </c>
      <c r="L49" s="111">
        <v>31</v>
      </c>
      <c r="M49" s="111" t="s">
        <v>3194</v>
      </c>
      <c r="N49" s="384"/>
    </row>
    <row r="50" spans="1:14">
      <c r="A50" s="111" t="s">
        <v>230</v>
      </c>
      <c r="B50" s="111" t="s">
        <v>375</v>
      </c>
      <c r="C50" s="111">
        <v>1056</v>
      </c>
      <c r="D50" s="111">
        <v>1060</v>
      </c>
      <c r="E50" s="111">
        <v>1005</v>
      </c>
      <c r="F50" s="111">
        <v>1010.6</v>
      </c>
      <c r="G50" s="111">
        <v>1007</v>
      </c>
      <c r="H50" s="111">
        <v>1055</v>
      </c>
      <c r="I50" s="111">
        <v>59138</v>
      </c>
      <c r="J50" s="111">
        <v>60364412.649999999</v>
      </c>
      <c r="K50" s="112">
        <v>43738</v>
      </c>
      <c r="L50" s="111">
        <v>4590</v>
      </c>
      <c r="M50" s="111" t="s">
        <v>2676</v>
      </c>
      <c r="N50" s="384"/>
    </row>
    <row r="51" spans="1:14">
      <c r="A51" s="111" t="s">
        <v>406</v>
      </c>
      <c r="B51" s="111" t="s">
        <v>375</v>
      </c>
      <c r="C51" s="111">
        <v>134</v>
      </c>
      <c r="D51" s="111">
        <v>135.4</v>
      </c>
      <c r="E51" s="111">
        <v>125.5</v>
      </c>
      <c r="F51" s="111">
        <v>127.4</v>
      </c>
      <c r="G51" s="111">
        <v>127.75</v>
      </c>
      <c r="H51" s="111">
        <v>134.65</v>
      </c>
      <c r="I51" s="111">
        <v>45342</v>
      </c>
      <c r="J51" s="111">
        <v>5807744.6500000004</v>
      </c>
      <c r="K51" s="112">
        <v>43738</v>
      </c>
      <c r="L51" s="111">
        <v>1363</v>
      </c>
      <c r="M51" s="111" t="s">
        <v>407</v>
      </c>
      <c r="N51" s="384"/>
    </row>
    <row r="52" spans="1:14">
      <c r="A52" s="111" t="s">
        <v>1951</v>
      </c>
      <c r="B52" s="111" t="s">
        <v>375</v>
      </c>
      <c r="C52" s="111">
        <v>226.9</v>
      </c>
      <c r="D52" s="111">
        <v>232.4</v>
      </c>
      <c r="E52" s="111">
        <v>211.2</v>
      </c>
      <c r="F52" s="111">
        <v>213.45</v>
      </c>
      <c r="G52" s="111">
        <v>214.5</v>
      </c>
      <c r="H52" s="111">
        <v>226.9</v>
      </c>
      <c r="I52" s="111">
        <v>3378</v>
      </c>
      <c r="J52" s="111">
        <v>745221.25</v>
      </c>
      <c r="K52" s="112">
        <v>43738</v>
      </c>
      <c r="L52" s="111">
        <v>327</v>
      </c>
      <c r="M52" s="111" t="s">
        <v>1952</v>
      </c>
      <c r="N52" s="384"/>
    </row>
    <row r="53" spans="1:14">
      <c r="A53" s="111" t="s">
        <v>2257</v>
      </c>
      <c r="B53" s="111" t="s">
        <v>375</v>
      </c>
      <c r="C53" s="111">
        <v>8</v>
      </c>
      <c r="D53" s="111">
        <v>8.15</v>
      </c>
      <c r="E53" s="111">
        <v>7.8</v>
      </c>
      <c r="F53" s="111">
        <v>7.8</v>
      </c>
      <c r="G53" s="111">
        <v>7.8</v>
      </c>
      <c r="H53" s="111">
        <v>8.1999999999999993</v>
      </c>
      <c r="I53" s="111">
        <v>142442</v>
      </c>
      <c r="J53" s="111">
        <v>1121143</v>
      </c>
      <c r="K53" s="112">
        <v>43738</v>
      </c>
      <c r="L53" s="111">
        <v>315</v>
      </c>
      <c r="M53" s="111" t="s">
        <v>2258</v>
      </c>
      <c r="N53" s="384"/>
    </row>
    <row r="54" spans="1:14">
      <c r="A54" s="111" t="s">
        <v>408</v>
      </c>
      <c r="B54" s="111" t="s">
        <v>375</v>
      </c>
      <c r="C54" s="111">
        <v>1977</v>
      </c>
      <c r="D54" s="111">
        <v>1977</v>
      </c>
      <c r="E54" s="111">
        <v>1907.05</v>
      </c>
      <c r="F54" s="111">
        <v>1919.8</v>
      </c>
      <c r="G54" s="111">
        <v>1918.55</v>
      </c>
      <c r="H54" s="111">
        <v>1978.65</v>
      </c>
      <c r="I54" s="111">
        <v>22503</v>
      </c>
      <c r="J54" s="111">
        <v>43252855.700000003</v>
      </c>
      <c r="K54" s="112">
        <v>43738</v>
      </c>
      <c r="L54" s="111">
        <v>3062</v>
      </c>
      <c r="M54" s="111" t="s">
        <v>409</v>
      </c>
      <c r="N54" s="384"/>
    </row>
    <row r="55" spans="1:14" hidden="1">
      <c r="A55" s="111" t="s">
        <v>2068</v>
      </c>
      <c r="B55" s="111" t="s">
        <v>375</v>
      </c>
      <c r="C55" s="111">
        <v>22.6</v>
      </c>
      <c r="D55" s="111">
        <v>22.6</v>
      </c>
      <c r="E55" s="111">
        <v>21</v>
      </c>
      <c r="F55" s="111">
        <v>21.5</v>
      </c>
      <c r="G55" s="111">
        <v>21.75</v>
      </c>
      <c r="H55" s="111">
        <v>22</v>
      </c>
      <c r="I55" s="111">
        <v>147142</v>
      </c>
      <c r="J55" s="111">
        <v>3177670.25</v>
      </c>
      <c r="K55" s="112">
        <v>43738</v>
      </c>
      <c r="L55" s="111">
        <v>950</v>
      </c>
      <c r="M55" s="111" t="s">
        <v>2069</v>
      </c>
      <c r="N55" s="384"/>
    </row>
    <row r="56" spans="1:14">
      <c r="A56" s="111" t="s">
        <v>2442</v>
      </c>
      <c r="B56" s="111" t="s">
        <v>375</v>
      </c>
      <c r="C56" s="111">
        <v>366.35</v>
      </c>
      <c r="D56" s="111">
        <v>369.45</v>
      </c>
      <c r="E56" s="111">
        <v>348.35</v>
      </c>
      <c r="F56" s="111">
        <v>351.9</v>
      </c>
      <c r="G56" s="111">
        <v>352.6</v>
      </c>
      <c r="H56" s="111">
        <v>369.7</v>
      </c>
      <c r="I56" s="111">
        <v>4160</v>
      </c>
      <c r="J56" s="111">
        <v>1484053.2</v>
      </c>
      <c r="K56" s="112">
        <v>43738</v>
      </c>
      <c r="L56" s="111">
        <v>332</v>
      </c>
      <c r="M56" s="111" t="s">
        <v>2443</v>
      </c>
      <c r="N56" s="384"/>
    </row>
    <row r="57" spans="1:14">
      <c r="A57" s="111" t="s">
        <v>32</v>
      </c>
      <c r="B57" s="111" t="s">
        <v>375</v>
      </c>
      <c r="C57" s="111">
        <v>29.9</v>
      </c>
      <c r="D57" s="111">
        <v>29.9</v>
      </c>
      <c r="E57" s="111">
        <v>28.2</v>
      </c>
      <c r="F57" s="111">
        <v>28.7</v>
      </c>
      <c r="G57" s="111">
        <v>28.65</v>
      </c>
      <c r="H57" s="111">
        <v>29.6</v>
      </c>
      <c r="I57" s="111">
        <v>672025</v>
      </c>
      <c r="J57" s="111">
        <v>19444055.550000001</v>
      </c>
      <c r="K57" s="112">
        <v>43738</v>
      </c>
      <c r="L57" s="111">
        <v>3648</v>
      </c>
      <c r="M57" s="111" t="s">
        <v>2702</v>
      </c>
      <c r="N57" s="384"/>
    </row>
    <row r="58" spans="1:14" hidden="1">
      <c r="A58" s="111" t="s">
        <v>3475</v>
      </c>
      <c r="B58" s="111" t="s">
        <v>2984</v>
      </c>
      <c r="C58" s="111">
        <v>1</v>
      </c>
      <c r="D58" s="111">
        <v>1</v>
      </c>
      <c r="E58" s="111">
        <v>1</v>
      </c>
      <c r="F58" s="111">
        <v>1</v>
      </c>
      <c r="G58" s="111">
        <v>1</v>
      </c>
      <c r="H58" s="111">
        <v>1</v>
      </c>
      <c r="I58" s="111">
        <v>240</v>
      </c>
      <c r="J58" s="111">
        <v>240</v>
      </c>
      <c r="K58" s="112">
        <v>43738</v>
      </c>
      <c r="L58" s="111">
        <v>3</v>
      </c>
      <c r="M58" s="111" t="s">
        <v>3476</v>
      </c>
      <c r="N58" s="384"/>
    </row>
    <row r="59" spans="1:14" hidden="1">
      <c r="A59" s="111" t="s">
        <v>2677</v>
      </c>
      <c r="B59" s="111" t="s">
        <v>375</v>
      </c>
      <c r="C59" s="111">
        <v>55.15</v>
      </c>
      <c r="D59" s="111">
        <v>55.9</v>
      </c>
      <c r="E59" s="111">
        <v>50.05</v>
      </c>
      <c r="F59" s="111">
        <v>50.65</v>
      </c>
      <c r="G59" s="111">
        <v>50.95</v>
      </c>
      <c r="H59" s="111">
        <v>55</v>
      </c>
      <c r="I59" s="111">
        <v>196658</v>
      </c>
      <c r="J59" s="111">
        <v>10305125</v>
      </c>
      <c r="K59" s="112">
        <v>43738</v>
      </c>
      <c r="L59" s="111">
        <v>1146</v>
      </c>
      <c r="M59" s="111" t="s">
        <v>2678</v>
      </c>
      <c r="N59" s="384"/>
    </row>
    <row r="60" spans="1:14">
      <c r="A60" s="111" t="s">
        <v>410</v>
      </c>
      <c r="B60" s="111" t="s">
        <v>375</v>
      </c>
      <c r="C60" s="111">
        <v>380</v>
      </c>
      <c r="D60" s="111">
        <v>388.85</v>
      </c>
      <c r="E60" s="111">
        <v>370.5</v>
      </c>
      <c r="F60" s="111">
        <v>376.2</v>
      </c>
      <c r="G60" s="111">
        <v>379.95</v>
      </c>
      <c r="H60" s="111">
        <v>379.1</v>
      </c>
      <c r="I60" s="111">
        <v>605</v>
      </c>
      <c r="J60" s="111">
        <v>229424.85</v>
      </c>
      <c r="K60" s="112">
        <v>43738</v>
      </c>
      <c r="L60" s="111">
        <v>94</v>
      </c>
      <c r="M60" s="111" t="s">
        <v>411</v>
      </c>
      <c r="N60" s="384"/>
    </row>
    <row r="61" spans="1:14">
      <c r="A61" s="111" t="s">
        <v>2703</v>
      </c>
      <c r="B61" s="111" t="s">
        <v>375</v>
      </c>
      <c r="C61" s="111">
        <v>51.5</v>
      </c>
      <c r="D61" s="111">
        <v>51.5</v>
      </c>
      <c r="E61" s="111">
        <v>44.15</v>
      </c>
      <c r="F61" s="111">
        <v>47.55</v>
      </c>
      <c r="G61" s="111">
        <v>46.5</v>
      </c>
      <c r="H61" s="111">
        <v>49.8</v>
      </c>
      <c r="I61" s="111">
        <v>12514</v>
      </c>
      <c r="J61" s="111">
        <v>586249.9</v>
      </c>
      <c r="K61" s="112">
        <v>43738</v>
      </c>
      <c r="L61" s="111">
        <v>327</v>
      </c>
      <c r="M61" s="111" t="s">
        <v>2704</v>
      </c>
      <c r="N61" s="384"/>
    </row>
    <row r="62" spans="1:14">
      <c r="A62" s="111" t="s">
        <v>412</v>
      </c>
      <c r="B62" s="111" t="s">
        <v>375</v>
      </c>
      <c r="C62" s="111">
        <v>1912.8</v>
      </c>
      <c r="D62" s="111">
        <v>1944.9</v>
      </c>
      <c r="E62" s="111">
        <v>1894.95</v>
      </c>
      <c r="F62" s="111">
        <v>1905.1</v>
      </c>
      <c r="G62" s="111">
        <v>1904.95</v>
      </c>
      <c r="H62" s="111">
        <v>1929.4</v>
      </c>
      <c r="I62" s="111">
        <v>54451</v>
      </c>
      <c r="J62" s="111">
        <v>103605588.8</v>
      </c>
      <c r="K62" s="112">
        <v>43738</v>
      </c>
      <c r="L62" s="111">
        <v>3077</v>
      </c>
      <c r="M62" s="111" t="s">
        <v>2679</v>
      </c>
      <c r="N62" s="384"/>
    </row>
    <row r="63" spans="1:14">
      <c r="A63" s="111" t="s">
        <v>413</v>
      </c>
      <c r="B63" s="111" t="s">
        <v>375</v>
      </c>
      <c r="C63" s="111">
        <v>871.95</v>
      </c>
      <c r="D63" s="111">
        <v>880</v>
      </c>
      <c r="E63" s="111">
        <v>861.65</v>
      </c>
      <c r="F63" s="111">
        <v>879.9</v>
      </c>
      <c r="G63" s="111">
        <v>880</v>
      </c>
      <c r="H63" s="111">
        <v>867.9</v>
      </c>
      <c r="I63" s="111">
        <v>3612</v>
      </c>
      <c r="J63" s="111">
        <v>3162411.55</v>
      </c>
      <c r="K63" s="112">
        <v>43738</v>
      </c>
      <c r="L63" s="111">
        <v>273</v>
      </c>
      <c r="M63" s="111" t="s">
        <v>414</v>
      </c>
      <c r="N63" s="384"/>
    </row>
    <row r="64" spans="1:14">
      <c r="A64" s="111" t="s">
        <v>415</v>
      </c>
      <c r="B64" s="111" t="s">
        <v>375</v>
      </c>
      <c r="C64" s="111">
        <v>111.85</v>
      </c>
      <c r="D64" s="111">
        <v>112.2</v>
      </c>
      <c r="E64" s="111">
        <v>105.75</v>
      </c>
      <c r="F64" s="111">
        <v>107</v>
      </c>
      <c r="G64" s="111">
        <v>106.4</v>
      </c>
      <c r="H64" s="111">
        <v>110.9</v>
      </c>
      <c r="I64" s="111">
        <v>162805</v>
      </c>
      <c r="J64" s="111">
        <v>17492393.050000001</v>
      </c>
      <c r="K64" s="112">
        <v>43738</v>
      </c>
      <c r="L64" s="111">
        <v>2370</v>
      </c>
      <c r="M64" s="111" t="s">
        <v>416</v>
      </c>
      <c r="N64" s="384"/>
    </row>
    <row r="65" spans="1:14">
      <c r="A65" s="111" t="s">
        <v>417</v>
      </c>
      <c r="B65" s="111" t="s">
        <v>375</v>
      </c>
      <c r="C65" s="111">
        <v>309.95</v>
      </c>
      <c r="D65" s="111">
        <v>309.95</v>
      </c>
      <c r="E65" s="111">
        <v>281.2</v>
      </c>
      <c r="F65" s="111">
        <v>304.3</v>
      </c>
      <c r="G65" s="111">
        <v>303</v>
      </c>
      <c r="H65" s="111">
        <v>305.5</v>
      </c>
      <c r="I65" s="111">
        <v>5345</v>
      </c>
      <c r="J65" s="111">
        <v>1595679.55</v>
      </c>
      <c r="K65" s="112">
        <v>43738</v>
      </c>
      <c r="L65" s="111">
        <v>153</v>
      </c>
      <c r="M65" s="111" t="s">
        <v>418</v>
      </c>
      <c r="N65" s="384"/>
    </row>
    <row r="66" spans="1:14">
      <c r="A66" s="111" t="s">
        <v>3279</v>
      </c>
      <c r="B66" s="111" t="s">
        <v>375</v>
      </c>
      <c r="C66" s="111">
        <v>10.35</v>
      </c>
      <c r="D66" s="111">
        <v>10.95</v>
      </c>
      <c r="E66" s="111">
        <v>10.35</v>
      </c>
      <c r="F66" s="111">
        <v>10.35</v>
      </c>
      <c r="G66" s="111">
        <v>10.35</v>
      </c>
      <c r="H66" s="111">
        <v>10.85</v>
      </c>
      <c r="I66" s="111">
        <v>625</v>
      </c>
      <c r="J66" s="111">
        <v>6469.95</v>
      </c>
      <c r="K66" s="112">
        <v>43738</v>
      </c>
      <c r="L66" s="111">
        <v>14</v>
      </c>
      <c r="M66" s="111" t="s">
        <v>3280</v>
      </c>
      <c r="N66" s="384"/>
    </row>
    <row r="67" spans="1:14">
      <c r="A67" s="111" t="s">
        <v>2259</v>
      </c>
      <c r="B67" s="111" t="s">
        <v>375</v>
      </c>
      <c r="C67" s="111">
        <v>1.65</v>
      </c>
      <c r="D67" s="111">
        <v>1.7</v>
      </c>
      <c r="E67" s="111">
        <v>1.65</v>
      </c>
      <c r="F67" s="111">
        <v>1.65</v>
      </c>
      <c r="G67" s="111">
        <v>1.65</v>
      </c>
      <c r="H67" s="111">
        <v>1.7</v>
      </c>
      <c r="I67" s="111">
        <v>2676330</v>
      </c>
      <c r="J67" s="111">
        <v>4422903.2</v>
      </c>
      <c r="K67" s="112">
        <v>43738</v>
      </c>
      <c r="L67" s="111">
        <v>775</v>
      </c>
      <c r="M67" s="111" t="s">
        <v>2260</v>
      </c>
      <c r="N67" s="384"/>
    </row>
    <row r="68" spans="1:14">
      <c r="A68" s="111" t="s">
        <v>2070</v>
      </c>
      <c r="B68" s="111" t="s">
        <v>375</v>
      </c>
      <c r="C68" s="111">
        <v>16.45</v>
      </c>
      <c r="D68" s="111">
        <v>16.5</v>
      </c>
      <c r="E68" s="111">
        <v>15.5</v>
      </c>
      <c r="F68" s="111">
        <v>15.75</v>
      </c>
      <c r="G68" s="111">
        <v>15.95</v>
      </c>
      <c r="H68" s="111">
        <v>16.149999999999999</v>
      </c>
      <c r="I68" s="111">
        <v>8065</v>
      </c>
      <c r="J68" s="111">
        <v>127490.3</v>
      </c>
      <c r="K68" s="112">
        <v>43738</v>
      </c>
      <c r="L68" s="111">
        <v>75</v>
      </c>
      <c r="M68" s="111" t="s">
        <v>2071</v>
      </c>
      <c r="N68" s="384"/>
    </row>
    <row r="69" spans="1:14">
      <c r="A69" s="111" t="s">
        <v>368</v>
      </c>
      <c r="B69" s="111" t="s">
        <v>375</v>
      </c>
      <c r="C69" s="111">
        <v>227.1</v>
      </c>
      <c r="D69" s="111">
        <v>233.05</v>
      </c>
      <c r="E69" s="111">
        <v>221.7</v>
      </c>
      <c r="F69" s="111">
        <v>224.45</v>
      </c>
      <c r="G69" s="111">
        <v>225</v>
      </c>
      <c r="H69" s="111">
        <v>230.6</v>
      </c>
      <c r="I69" s="111">
        <v>5074</v>
      </c>
      <c r="J69" s="111">
        <v>1157052.8500000001</v>
      </c>
      <c r="K69" s="112">
        <v>43738</v>
      </c>
      <c r="L69" s="111">
        <v>274</v>
      </c>
      <c r="M69" s="111" t="s">
        <v>419</v>
      </c>
      <c r="N69" s="384"/>
    </row>
    <row r="70" spans="1:14">
      <c r="A70" s="111" t="s">
        <v>3377</v>
      </c>
      <c r="B70" s="111" t="s">
        <v>2984</v>
      </c>
      <c r="C70" s="111">
        <v>0.4</v>
      </c>
      <c r="D70" s="111">
        <v>0.45</v>
      </c>
      <c r="E70" s="111">
        <v>0.35</v>
      </c>
      <c r="F70" s="111">
        <v>0.35</v>
      </c>
      <c r="G70" s="111">
        <v>0.35</v>
      </c>
      <c r="H70" s="111">
        <v>0.4</v>
      </c>
      <c r="I70" s="111">
        <v>16322</v>
      </c>
      <c r="J70" s="111">
        <v>5894.6</v>
      </c>
      <c r="K70" s="112">
        <v>43738</v>
      </c>
      <c r="L70" s="111">
        <v>24</v>
      </c>
      <c r="M70" s="111" t="s">
        <v>3378</v>
      </c>
      <c r="N70" s="384"/>
    </row>
    <row r="71" spans="1:14">
      <c r="A71" s="111" t="s">
        <v>184</v>
      </c>
      <c r="B71" s="111" t="s">
        <v>375</v>
      </c>
      <c r="C71" s="111">
        <v>714</v>
      </c>
      <c r="D71" s="111">
        <v>720.55</v>
      </c>
      <c r="E71" s="111">
        <v>702.05</v>
      </c>
      <c r="F71" s="111">
        <v>717.6</v>
      </c>
      <c r="G71" s="111">
        <v>716.75</v>
      </c>
      <c r="H71" s="111">
        <v>714.25</v>
      </c>
      <c r="I71" s="111">
        <v>335965</v>
      </c>
      <c r="J71" s="111">
        <v>238510247.40000001</v>
      </c>
      <c r="K71" s="112">
        <v>43738</v>
      </c>
      <c r="L71" s="111">
        <v>7690</v>
      </c>
      <c r="M71" s="111" t="s">
        <v>421</v>
      </c>
      <c r="N71" s="384"/>
    </row>
    <row r="72" spans="1:14">
      <c r="A72" s="111" t="s">
        <v>2246</v>
      </c>
      <c r="B72" s="111" t="s">
        <v>375</v>
      </c>
      <c r="C72" s="111">
        <v>868.9</v>
      </c>
      <c r="D72" s="111">
        <v>922</v>
      </c>
      <c r="E72" s="111">
        <v>868.9</v>
      </c>
      <c r="F72" s="111">
        <v>908.15</v>
      </c>
      <c r="G72" s="111">
        <v>920</v>
      </c>
      <c r="H72" s="111">
        <v>867</v>
      </c>
      <c r="I72" s="111">
        <v>19425</v>
      </c>
      <c r="J72" s="111">
        <v>17327890.800000001</v>
      </c>
      <c r="K72" s="112">
        <v>43738</v>
      </c>
      <c r="L72" s="111">
        <v>1846</v>
      </c>
      <c r="M72" s="111" t="s">
        <v>2247</v>
      </c>
      <c r="N72" s="384"/>
    </row>
    <row r="73" spans="1:14">
      <c r="A73" s="111" t="s">
        <v>422</v>
      </c>
      <c r="B73" s="111" t="s">
        <v>375</v>
      </c>
      <c r="C73" s="111">
        <v>930</v>
      </c>
      <c r="D73" s="111">
        <v>930</v>
      </c>
      <c r="E73" s="111">
        <v>911.05</v>
      </c>
      <c r="F73" s="111">
        <v>924.3</v>
      </c>
      <c r="G73" s="111">
        <v>928.5</v>
      </c>
      <c r="H73" s="111">
        <v>926.85</v>
      </c>
      <c r="I73" s="111">
        <v>2916</v>
      </c>
      <c r="J73" s="111">
        <v>2695400.55</v>
      </c>
      <c r="K73" s="112">
        <v>43738</v>
      </c>
      <c r="L73" s="111">
        <v>447</v>
      </c>
      <c r="M73" s="111" t="s">
        <v>423</v>
      </c>
      <c r="N73" s="384"/>
    </row>
    <row r="74" spans="1:14">
      <c r="A74" s="111" t="s">
        <v>33</v>
      </c>
      <c r="B74" s="111" t="s">
        <v>375</v>
      </c>
      <c r="C74" s="111">
        <v>207</v>
      </c>
      <c r="D74" s="111">
        <v>207</v>
      </c>
      <c r="E74" s="111">
        <v>202.5</v>
      </c>
      <c r="F74" s="111">
        <v>203.95</v>
      </c>
      <c r="G74" s="111">
        <v>204.1</v>
      </c>
      <c r="H74" s="111">
        <v>207.05</v>
      </c>
      <c r="I74" s="111">
        <v>2199055</v>
      </c>
      <c r="J74" s="111">
        <v>449408246.69999999</v>
      </c>
      <c r="K74" s="112">
        <v>43738</v>
      </c>
      <c r="L74" s="111">
        <v>26493</v>
      </c>
      <c r="M74" s="111" t="s">
        <v>424</v>
      </c>
      <c r="N74" s="384"/>
    </row>
    <row r="75" spans="1:14">
      <c r="A75" s="111" t="s">
        <v>2444</v>
      </c>
      <c r="B75" s="111" t="s">
        <v>375</v>
      </c>
      <c r="C75" s="111">
        <v>17.5</v>
      </c>
      <c r="D75" s="111">
        <v>17.5</v>
      </c>
      <c r="E75" s="111">
        <v>16.149999999999999</v>
      </c>
      <c r="F75" s="111">
        <v>16.350000000000001</v>
      </c>
      <c r="G75" s="111">
        <v>16.350000000000001</v>
      </c>
      <c r="H75" s="111">
        <v>16.850000000000001</v>
      </c>
      <c r="I75" s="111">
        <v>10279</v>
      </c>
      <c r="J75" s="111">
        <v>168393.5</v>
      </c>
      <c r="K75" s="112">
        <v>43738</v>
      </c>
      <c r="L75" s="111">
        <v>88</v>
      </c>
      <c r="M75" s="111" t="s">
        <v>2445</v>
      </c>
      <c r="N75" s="384"/>
    </row>
    <row r="76" spans="1:14">
      <c r="A76" s="111" t="s">
        <v>2238</v>
      </c>
      <c r="B76" s="111" t="s">
        <v>375</v>
      </c>
      <c r="C76" s="111">
        <v>17.399999999999999</v>
      </c>
      <c r="D76" s="111">
        <v>18.25</v>
      </c>
      <c r="E76" s="111">
        <v>17.100000000000001</v>
      </c>
      <c r="F76" s="111">
        <v>17.75</v>
      </c>
      <c r="G76" s="111">
        <v>17.8</v>
      </c>
      <c r="H76" s="111">
        <v>17.55</v>
      </c>
      <c r="I76" s="111">
        <v>1491</v>
      </c>
      <c r="J76" s="111">
        <v>26132.65</v>
      </c>
      <c r="K76" s="112">
        <v>43738</v>
      </c>
      <c r="L76" s="111">
        <v>29</v>
      </c>
      <c r="M76" s="111" t="s">
        <v>1273</v>
      </c>
      <c r="N76" s="384"/>
    </row>
    <row r="77" spans="1:14">
      <c r="A77" s="111" t="s">
        <v>425</v>
      </c>
      <c r="B77" s="111" t="s">
        <v>375</v>
      </c>
      <c r="C77" s="111">
        <v>369.95</v>
      </c>
      <c r="D77" s="111">
        <v>373.5</v>
      </c>
      <c r="E77" s="111">
        <v>352</v>
      </c>
      <c r="F77" s="111">
        <v>360.9</v>
      </c>
      <c r="G77" s="111">
        <v>360.55</v>
      </c>
      <c r="H77" s="111">
        <v>365.8</v>
      </c>
      <c r="I77" s="111">
        <v>57254</v>
      </c>
      <c r="J77" s="111">
        <v>20756717.25</v>
      </c>
      <c r="K77" s="112">
        <v>43738</v>
      </c>
      <c r="L77" s="111">
        <v>2420</v>
      </c>
      <c r="M77" s="111" t="s">
        <v>2430</v>
      </c>
      <c r="N77" s="384"/>
    </row>
    <row r="78" spans="1:14">
      <c r="A78" s="111" t="s">
        <v>426</v>
      </c>
      <c r="B78" s="111" t="s">
        <v>375</v>
      </c>
      <c r="C78" s="111">
        <v>35</v>
      </c>
      <c r="D78" s="111">
        <v>35</v>
      </c>
      <c r="E78" s="111">
        <v>33.299999999999997</v>
      </c>
      <c r="F78" s="111">
        <v>33.85</v>
      </c>
      <c r="G78" s="111">
        <v>33.35</v>
      </c>
      <c r="H78" s="111">
        <v>34.65</v>
      </c>
      <c r="I78" s="111">
        <v>145170</v>
      </c>
      <c r="J78" s="111">
        <v>4933273.05</v>
      </c>
      <c r="K78" s="112">
        <v>43738</v>
      </c>
      <c r="L78" s="111">
        <v>527</v>
      </c>
      <c r="M78" s="111" t="s">
        <v>427</v>
      </c>
      <c r="N78" s="384"/>
    </row>
    <row r="79" spans="1:14">
      <c r="A79" s="111" t="s">
        <v>34</v>
      </c>
      <c r="B79" s="111" t="s">
        <v>375</v>
      </c>
      <c r="C79" s="111">
        <v>18.350000000000001</v>
      </c>
      <c r="D79" s="111">
        <v>18.399999999999999</v>
      </c>
      <c r="E79" s="111">
        <v>16.55</v>
      </c>
      <c r="F79" s="111">
        <v>17.149999999999999</v>
      </c>
      <c r="G79" s="111">
        <v>17.25</v>
      </c>
      <c r="H79" s="111">
        <v>18.25</v>
      </c>
      <c r="I79" s="111">
        <v>728473</v>
      </c>
      <c r="J79" s="111">
        <v>12779586.85</v>
      </c>
      <c r="K79" s="112">
        <v>43738</v>
      </c>
      <c r="L79" s="111">
        <v>2720</v>
      </c>
      <c r="M79" s="111" t="s">
        <v>428</v>
      </c>
      <c r="N79" s="384"/>
    </row>
    <row r="80" spans="1:14">
      <c r="A80" s="111" t="s">
        <v>2175</v>
      </c>
      <c r="B80" s="111" t="s">
        <v>2984</v>
      </c>
      <c r="C80" s="111">
        <v>2.7</v>
      </c>
      <c r="D80" s="111">
        <v>2.85</v>
      </c>
      <c r="E80" s="111">
        <v>2.65</v>
      </c>
      <c r="F80" s="111">
        <v>2.65</v>
      </c>
      <c r="G80" s="111">
        <v>2.65</v>
      </c>
      <c r="H80" s="111">
        <v>2.75</v>
      </c>
      <c r="I80" s="111">
        <v>22191</v>
      </c>
      <c r="J80" s="111">
        <v>58927.95</v>
      </c>
      <c r="K80" s="112">
        <v>43738</v>
      </c>
      <c r="L80" s="111">
        <v>47</v>
      </c>
      <c r="M80" s="111" t="s">
        <v>2176</v>
      </c>
      <c r="N80" s="384"/>
    </row>
    <row r="81" spans="1:14">
      <c r="A81" s="111" t="s">
        <v>429</v>
      </c>
      <c r="B81" s="111" t="s">
        <v>375</v>
      </c>
      <c r="C81" s="111">
        <v>289.45</v>
      </c>
      <c r="D81" s="111">
        <v>291</v>
      </c>
      <c r="E81" s="111">
        <v>279</v>
      </c>
      <c r="F81" s="111">
        <v>282.95</v>
      </c>
      <c r="G81" s="111">
        <v>283.60000000000002</v>
      </c>
      <c r="H81" s="111">
        <v>289.5</v>
      </c>
      <c r="I81" s="111">
        <v>28911</v>
      </c>
      <c r="J81" s="111">
        <v>8218349</v>
      </c>
      <c r="K81" s="112">
        <v>43738</v>
      </c>
      <c r="L81" s="111">
        <v>1172</v>
      </c>
      <c r="M81" s="111" t="s">
        <v>430</v>
      </c>
      <c r="N81" s="384"/>
    </row>
    <row r="82" spans="1:14">
      <c r="A82" s="111" t="s">
        <v>2487</v>
      </c>
      <c r="B82" s="111" t="s">
        <v>375</v>
      </c>
      <c r="C82" s="111">
        <v>8.0500000000000007</v>
      </c>
      <c r="D82" s="111">
        <v>8.0500000000000007</v>
      </c>
      <c r="E82" s="111">
        <v>7.35</v>
      </c>
      <c r="F82" s="111">
        <v>7.5</v>
      </c>
      <c r="G82" s="111">
        <v>7.5</v>
      </c>
      <c r="H82" s="111">
        <v>7.5</v>
      </c>
      <c r="I82" s="111">
        <v>1579</v>
      </c>
      <c r="J82" s="111">
        <v>11932.75</v>
      </c>
      <c r="K82" s="112">
        <v>43738</v>
      </c>
      <c r="L82" s="111">
        <v>16</v>
      </c>
      <c r="M82" s="111" t="s">
        <v>2488</v>
      </c>
      <c r="N82" s="384"/>
    </row>
    <row r="83" spans="1:14">
      <c r="A83" s="111" t="s">
        <v>2987</v>
      </c>
      <c r="B83" s="111" t="s">
        <v>2984</v>
      </c>
      <c r="C83" s="111">
        <v>0.5</v>
      </c>
      <c r="D83" s="111">
        <v>0.5</v>
      </c>
      <c r="E83" s="111">
        <v>0.45</v>
      </c>
      <c r="F83" s="111">
        <v>0.5</v>
      </c>
      <c r="G83" s="111">
        <v>0.5</v>
      </c>
      <c r="H83" s="111">
        <v>0.45</v>
      </c>
      <c r="I83" s="111">
        <v>28594</v>
      </c>
      <c r="J83" s="111">
        <v>14193.55</v>
      </c>
      <c r="K83" s="112">
        <v>43738</v>
      </c>
      <c r="L83" s="111">
        <v>19</v>
      </c>
      <c r="M83" s="111" t="s">
        <v>2988</v>
      </c>
      <c r="N83" s="384"/>
    </row>
    <row r="84" spans="1:14">
      <c r="A84" s="111" t="s">
        <v>431</v>
      </c>
      <c r="B84" s="111" t="s">
        <v>375</v>
      </c>
      <c r="C84" s="111">
        <v>5.25</v>
      </c>
      <c r="D84" s="111">
        <v>5.45</v>
      </c>
      <c r="E84" s="111">
        <v>5.05</v>
      </c>
      <c r="F84" s="111">
        <v>5.05</v>
      </c>
      <c r="G84" s="111">
        <v>5.05</v>
      </c>
      <c r="H84" s="111">
        <v>5.3</v>
      </c>
      <c r="I84" s="111">
        <v>36987</v>
      </c>
      <c r="J84" s="111">
        <v>189063.9</v>
      </c>
      <c r="K84" s="112">
        <v>43738</v>
      </c>
      <c r="L84" s="111">
        <v>63</v>
      </c>
      <c r="M84" s="111" t="s">
        <v>432</v>
      </c>
      <c r="N84" s="384"/>
    </row>
    <row r="85" spans="1:14" hidden="1">
      <c r="A85" s="111" t="s">
        <v>433</v>
      </c>
      <c r="B85" s="111" t="s">
        <v>375</v>
      </c>
      <c r="C85" s="111">
        <v>5.15</v>
      </c>
      <c r="D85" s="111">
        <v>5.15</v>
      </c>
      <c r="E85" s="111">
        <v>4.7</v>
      </c>
      <c r="F85" s="111">
        <v>4.9000000000000004</v>
      </c>
      <c r="G85" s="111">
        <v>4.75</v>
      </c>
      <c r="H85" s="111">
        <v>5.15</v>
      </c>
      <c r="I85" s="111">
        <v>45903</v>
      </c>
      <c r="J85" s="111">
        <v>223256.65</v>
      </c>
      <c r="K85" s="112">
        <v>43738</v>
      </c>
      <c r="L85" s="111">
        <v>348</v>
      </c>
      <c r="M85" s="111" t="s">
        <v>434</v>
      </c>
      <c r="N85" s="384"/>
    </row>
    <row r="86" spans="1:14">
      <c r="A86" s="111" t="s">
        <v>2989</v>
      </c>
      <c r="B86" s="111" t="s">
        <v>2984</v>
      </c>
      <c r="C86" s="111">
        <v>0.7</v>
      </c>
      <c r="D86" s="111">
        <v>0.75</v>
      </c>
      <c r="E86" s="111">
        <v>0.7</v>
      </c>
      <c r="F86" s="111">
        <v>0.75</v>
      </c>
      <c r="G86" s="111">
        <v>0.75</v>
      </c>
      <c r="H86" s="111">
        <v>0.75</v>
      </c>
      <c r="I86" s="111">
        <v>11535</v>
      </c>
      <c r="J86" s="111">
        <v>8450.25</v>
      </c>
      <c r="K86" s="112">
        <v>43738</v>
      </c>
      <c r="L86" s="111">
        <v>14</v>
      </c>
      <c r="M86" s="111" t="s">
        <v>2990</v>
      </c>
      <c r="N86" s="384"/>
    </row>
    <row r="87" spans="1:14">
      <c r="A87" s="111" t="s">
        <v>3143</v>
      </c>
      <c r="B87" s="111" t="s">
        <v>375</v>
      </c>
      <c r="C87" s="111">
        <v>480.25</v>
      </c>
      <c r="D87" s="111">
        <v>483.15</v>
      </c>
      <c r="E87" s="111">
        <v>460.25</v>
      </c>
      <c r="F87" s="111">
        <v>463.9</v>
      </c>
      <c r="G87" s="111">
        <v>463</v>
      </c>
      <c r="H87" s="111">
        <v>474.35</v>
      </c>
      <c r="I87" s="111">
        <v>15234</v>
      </c>
      <c r="J87" s="111">
        <v>7114477.4500000002</v>
      </c>
      <c r="K87" s="112">
        <v>43738</v>
      </c>
      <c r="L87" s="111">
        <v>808</v>
      </c>
      <c r="M87" s="111" t="s">
        <v>3144</v>
      </c>
      <c r="N87" s="384"/>
    </row>
    <row r="88" spans="1:14">
      <c r="A88" s="111" t="s">
        <v>2680</v>
      </c>
      <c r="B88" s="111" t="s">
        <v>375</v>
      </c>
      <c r="C88" s="111">
        <v>560.1</v>
      </c>
      <c r="D88" s="111">
        <v>563.85</v>
      </c>
      <c r="E88" s="111">
        <v>550.95000000000005</v>
      </c>
      <c r="F88" s="111">
        <v>557.6</v>
      </c>
      <c r="G88" s="111">
        <v>558</v>
      </c>
      <c r="H88" s="111">
        <v>560.6</v>
      </c>
      <c r="I88" s="111">
        <v>1567</v>
      </c>
      <c r="J88" s="111">
        <v>871736.6</v>
      </c>
      <c r="K88" s="112">
        <v>43738</v>
      </c>
      <c r="L88" s="111">
        <v>171</v>
      </c>
      <c r="M88" s="111" t="s">
        <v>2681</v>
      </c>
      <c r="N88" s="384"/>
    </row>
    <row r="89" spans="1:14">
      <c r="A89" s="111" t="s">
        <v>2705</v>
      </c>
      <c r="B89" s="111" t="s">
        <v>375</v>
      </c>
      <c r="C89" s="111">
        <v>147</v>
      </c>
      <c r="D89" s="111">
        <v>150.1</v>
      </c>
      <c r="E89" s="111">
        <v>145.15</v>
      </c>
      <c r="F89" s="111">
        <v>148.1</v>
      </c>
      <c r="G89" s="111">
        <v>150</v>
      </c>
      <c r="H89" s="111">
        <v>149.05000000000001</v>
      </c>
      <c r="I89" s="111">
        <v>1262</v>
      </c>
      <c r="J89" s="111">
        <v>185797.4</v>
      </c>
      <c r="K89" s="112">
        <v>43738</v>
      </c>
      <c r="L89" s="111">
        <v>107</v>
      </c>
      <c r="M89" s="111" t="s">
        <v>2706</v>
      </c>
      <c r="N89" s="384"/>
    </row>
    <row r="90" spans="1:14">
      <c r="A90" s="111" t="s">
        <v>2682</v>
      </c>
      <c r="B90" s="111" t="s">
        <v>375</v>
      </c>
      <c r="C90" s="111">
        <v>197.2</v>
      </c>
      <c r="D90" s="111">
        <v>199.9</v>
      </c>
      <c r="E90" s="111">
        <v>195</v>
      </c>
      <c r="F90" s="111">
        <v>195.15</v>
      </c>
      <c r="G90" s="111">
        <v>195.7</v>
      </c>
      <c r="H90" s="111">
        <v>197.85</v>
      </c>
      <c r="I90" s="111">
        <v>33430</v>
      </c>
      <c r="J90" s="111">
        <v>6541817.0999999996</v>
      </c>
      <c r="K90" s="112">
        <v>43738</v>
      </c>
      <c r="L90" s="111">
        <v>1063</v>
      </c>
      <c r="M90" s="111" t="s">
        <v>3275</v>
      </c>
      <c r="N90" s="384"/>
    </row>
    <row r="91" spans="1:14">
      <c r="A91" s="111" t="s">
        <v>2108</v>
      </c>
      <c r="B91" s="111" t="s">
        <v>375</v>
      </c>
      <c r="C91" s="111">
        <v>252.95</v>
      </c>
      <c r="D91" s="111">
        <v>253.1</v>
      </c>
      <c r="E91" s="111">
        <v>239</v>
      </c>
      <c r="F91" s="111">
        <v>241.7</v>
      </c>
      <c r="G91" s="111">
        <v>240</v>
      </c>
      <c r="H91" s="111">
        <v>251.15</v>
      </c>
      <c r="I91" s="111">
        <v>43368</v>
      </c>
      <c r="J91" s="111">
        <v>10536288.4</v>
      </c>
      <c r="K91" s="112">
        <v>43738</v>
      </c>
      <c r="L91" s="111">
        <v>2798</v>
      </c>
      <c r="M91" s="111" t="s">
        <v>2109</v>
      </c>
      <c r="N91" s="384"/>
    </row>
    <row r="92" spans="1:14">
      <c r="A92" s="111" t="s">
        <v>435</v>
      </c>
      <c r="B92" s="111" t="s">
        <v>375</v>
      </c>
      <c r="C92" s="111">
        <v>1391.9</v>
      </c>
      <c r="D92" s="111">
        <v>1412.9</v>
      </c>
      <c r="E92" s="111">
        <v>1350</v>
      </c>
      <c r="F92" s="111">
        <v>1362.35</v>
      </c>
      <c r="G92" s="111">
        <v>1361</v>
      </c>
      <c r="H92" s="111">
        <v>1380.9</v>
      </c>
      <c r="I92" s="111">
        <v>58563</v>
      </c>
      <c r="J92" s="111">
        <v>80231770.150000006</v>
      </c>
      <c r="K92" s="112">
        <v>43738</v>
      </c>
      <c r="L92" s="111">
        <v>1968</v>
      </c>
      <c r="M92" s="111" t="s">
        <v>436</v>
      </c>
      <c r="N92" s="384"/>
    </row>
    <row r="93" spans="1:14">
      <c r="A93" s="111" t="s">
        <v>437</v>
      </c>
      <c r="B93" s="111" t="s">
        <v>375</v>
      </c>
      <c r="C93" s="111">
        <v>507</v>
      </c>
      <c r="D93" s="111">
        <v>520.70000000000005</v>
      </c>
      <c r="E93" s="111">
        <v>505.1</v>
      </c>
      <c r="F93" s="111">
        <v>509.4</v>
      </c>
      <c r="G93" s="111">
        <v>508</v>
      </c>
      <c r="H93" s="111">
        <v>513.85</v>
      </c>
      <c r="I93" s="111">
        <v>9559</v>
      </c>
      <c r="J93" s="111">
        <v>4901887.75</v>
      </c>
      <c r="K93" s="112">
        <v>43738</v>
      </c>
      <c r="L93" s="111">
        <v>829</v>
      </c>
      <c r="M93" s="111" t="s">
        <v>438</v>
      </c>
      <c r="N93" s="384"/>
    </row>
    <row r="94" spans="1:14">
      <c r="A94" s="111" t="s">
        <v>2248</v>
      </c>
      <c r="B94" s="111" t="s">
        <v>375</v>
      </c>
      <c r="C94" s="111">
        <v>81.8</v>
      </c>
      <c r="D94" s="111">
        <v>82.65</v>
      </c>
      <c r="E94" s="111">
        <v>75</v>
      </c>
      <c r="F94" s="111">
        <v>76.3</v>
      </c>
      <c r="G94" s="111">
        <v>75.95</v>
      </c>
      <c r="H94" s="111">
        <v>79.25</v>
      </c>
      <c r="I94" s="111">
        <v>20609</v>
      </c>
      <c r="J94" s="111">
        <v>1610147.7</v>
      </c>
      <c r="K94" s="112">
        <v>43738</v>
      </c>
      <c r="L94" s="111">
        <v>754</v>
      </c>
      <c r="M94" s="111" t="s">
        <v>2249</v>
      </c>
      <c r="N94" s="384"/>
    </row>
    <row r="95" spans="1:14">
      <c r="A95" s="111" t="s">
        <v>35</v>
      </c>
      <c r="B95" s="111" t="s">
        <v>375</v>
      </c>
      <c r="C95" s="111">
        <v>1404.4</v>
      </c>
      <c r="D95" s="111">
        <v>1405.85</v>
      </c>
      <c r="E95" s="111">
        <v>1360.2</v>
      </c>
      <c r="F95" s="111">
        <v>1395.5</v>
      </c>
      <c r="G95" s="111">
        <v>1397</v>
      </c>
      <c r="H95" s="111">
        <v>1400.55</v>
      </c>
      <c r="I95" s="111">
        <v>708880</v>
      </c>
      <c r="J95" s="111">
        <v>980050903</v>
      </c>
      <c r="K95" s="112">
        <v>43738</v>
      </c>
      <c r="L95" s="111">
        <v>38860</v>
      </c>
      <c r="M95" s="111" t="s">
        <v>439</v>
      </c>
      <c r="N95" s="384"/>
    </row>
    <row r="96" spans="1:14">
      <c r="A96" s="111" t="s">
        <v>36</v>
      </c>
      <c r="B96" s="111" t="s">
        <v>375</v>
      </c>
      <c r="C96" s="111">
        <v>183</v>
      </c>
      <c r="D96" s="111">
        <v>184.4</v>
      </c>
      <c r="E96" s="111">
        <v>176.3</v>
      </c>
      <c r="F96" s="111">
        <v>181.65</v>
      </c>
      <c r="G96" s="111">
        <v>181.25</v>
      </c>
      <c r="H96" s="111">
        <v>181.85</v>
      </c>
      <c r="I96" s="111">
        <v>3073573</v>
      </c>
      <c r="J96" s="111">
        <v>552428885.5</v>
      </c>
      <c r="K96" s="112">
        <v>43738</v>
      </c>
      <c r="L96" s="111">
        <v>77409</v>
      </c>
      <c r="M96" s="111" t="s">
        <v>440</v>
      </c>
      <c r="N96" s="384"/>
    </row>
    <row r="97" spans="1:14">
      <c r="A97" s="111" t="s">
        <v>1981</v>
      </c>
      <c r="B97" s="111" t="s">
        <v>375</v>
      </c>
      <c r="C97" s="111">
        <v>865</v>
      </c>
      <c r="D97" s="111">
        <v>865</v>
      </c>
      <c r="E97" s="111">
        <v>803.05</v>
      </c>
      <c r="F97" s="111">
        <v>816.85</v>
      </c>
      <c r="G97" s="111">
        <v>808.05</v>
      </c>
      <c r="H97" s="111">
        <v>845</v>
      </c>
      <c r="I97" s="111">
        <v>1113</v>
      </c>
      <c r="J97" s="111">
        <v>910158.25</v>
      </c>
      <c r="K97" s="112">
        <v>43738</v>
      </c>
      <c r="L97" s="111">
        <v>177</v>
      </c>
      <c r="M97" s="111" t="s">
        <v>2950</v>
      </c>
      <c r="N97" s="384"/>
    </row>
    <row r="98" spans="1:14">
      <c r="A98" s="111" t="s">
        <v>441</v>
      </c>
      <c r="B98" s="111" t="s">
        <v>375</v>
      </c>
      <c r="C98" s="111">
        <v>156.19999999999999</v>
      </c>
      <c r="D98" s="111">
        <v>159.75</v>
      </c>
      <c r="E98" s="111">
        <v>152.1</v>
      </c>
      <c r="F98" s="111">
        <v>156.69999999999999</v>
      </c>
      <c r="G98" s="111">
        <v>156</v>
      </c>
      <c r="H98" s="111">
        <v>157</v>
      </c>
      <c r="I98" s="111">
        <v>214238</v>
      </c>
      <c r="J98" s="111">
        <v>33361357.050000001</v>
      </c>
      <c r="K98" s="112">
        <v>43738</v>
      </c>
      <c r="L98" s="111">
        <v>5931</v>
      </c>
      <c r="M98" s="111" t="s">
        <v>442</v>
      </c>
      <c r="N98" s="384"/>
    </row>
    <row r="99" spans="1:14">
      <c r="A99" s="111" t="s">
        <v>443</v>
      </c>
      <c r="B99" s="111" t="s">
        <v>375</v>
      </c>
      <c r="C99" s="111">
        <v>29.25</v>
      </c>
      <c r="D99" s="111">
        <v>29.25</v>
      </c>
      <c r="E99" s="111">
        <v>25.95</v>
      </c>
      <c r="F99" s="111">
        <v>26.75</v>
      </c>
      <c r="G99" s="111">
        <v>26.75</v>
      </c>
      <c r="H99" s="111">
        <v>29.45</v>
      </c>
      <c r="I99" s="111">
        <v>33981</v>
      </c>
      <c r="J99" s="111">
        <v>923955.7</v>
      </c>
      <c r="K99" s="112">
        <v>43738</v>
      </c>
      <c r="L99" s="111">
        <v>537</v>
      </c>
      <c r="M99" s="111" t="s">
        <v>444</v>
      </c>
      <c r="N99" s="384"/>
    </row>
    <row r="100" spans="1:14">
      <c r="A100" s="111" t="s">
        <v>2489</v>
      </c>
      <c r="B100" s="111" t="s">
        <v>2984</v>
      </c>
      <c r="C100" s="111">
        <v>20.5</v>
      </c>
      <c r="D100" s="111">
        <v>21</v>
      </c>
      <c r="E100" s="111">
        <v>19.3</v>
      </c>
      <c r="F100" s="111">
        <v>20.2</v>
      </c>
      <c r="G100" s="111">
        <v>20.5</v>
      </c>
      <c r="H100" s="111">
        <v>20.100000000000001</v>
      </c>
      <c r="I100" s="111">
        <v>30765</v>
      </c>
      <c r="J100" s="111">
        <v>614550.9</v>
      </c>
      <c r="K100" s="112">
        <v>43738</v>
      </c>
      <c r="L100" s="111">
        <v>181</v>
      </c>
      <c r="M100" s="111" t="s">
        <v>2490</v>
      </c>
      <c r="N100" s="384"/>
    </row>
    <row r="101" spans="1:14">
      <c r="A101" s="111" t="s">
        <v>445</v>
      </c>
      <c r="B101" s="111" t="s">
        <v>2984</v>
      </c>
      <c r="C101" s="111">
        <v>2</v>
      </c>
      <c r="D101" s="111">
        <v>2.15</v>
      </c>
      <c r="E101" s="111">
        <v>1.95</v>
      </c>
      <c r="F101" s="111">
        <v>2</v>
      </c>
      <c r="G101" s="111">
        <v>2.0499999999999998</v>
      </c>
      <c r="H101" s="111">
        <v>2.0499999999999998</v>
      </c>
      <c r="I101" s="111">
        <v>14811</v>
      </c>
      <c r="J101" s="111">
        <v>29536.75</v>
      </c>
      <c r="K101" s="112">
        <v>43738</v>
      </c>
      <c r="L101" s="111">
        <v>56</v>
      </c>
      <c r="M101" s="111" t="s">
        <v>2010</v>
      </c>
      <c r="N101" s="384"/>
    </row>
    <row r="102" spans="1:14">
      <c r="A102" s="111" t="s">
        <v>2261</v>
      </c>
      <c r="B102" s="111" t="s">
        <v>375</v>
      </c>
      <c r="C102" s="111">
        <v>66.599999999999994</v>
      </c>
      <c r="D102" s="111">
        <v>67.349999999999994</v>
      </c>
      <c r="E102" s="111">
        <v>62.75</v>
      </c>
      <c r="F102" s="111">
        <v>63.15</v>
      </c>
      <c r="G102" s="111">
        <v>63.4</v>
      </c>
      <c r="H102" s="111">
        <v>65.95</v>
      </c>
      <c r="I102" s="111">
        <v>19837</v>
      </c>
      <c r="J102" s="111">
        <v>1274622.55</v>
      </c>
      <c r="K102" s="112">
        <v>43738</v>
      </c>
      <c r="L102" s="111">
        <v>434</v>
      </c>
      <c r="M102" s="111" t="s">
        <v>2262</v>
      </c>
      <c r="N102" s="384"/>
    </row>
    <row r="103" spans="1:14">
      <c r="A103" s="111" t="s">
        <v>3196</v>
      </c>
      <c r="B103" s="111" t="s">
        <v>375</v>
      </c>
      <c r="C103" s="111">
        <v>19</v>
      </c>
      <c r="D103" s="111">
        <v>19</v>
      </c>
      <c r="E103" s="111">
        <v>19</v>
      </c>
      <c r="F103" s="111">
        <v>19</v>
      </c>
      <c r="G103" s="111">
        <v>19</v>
      </c>
      <c r="H103" s="111">
        <v>19</v>
      </c>
      <c r="I103" s="111">
        <v>1</v>
      </c>
      <c r="J103" s="111">
        <v>19</v>
      </c>
      <c r="K103" s="112">
        <v>43738</v>
      </c>
      <c r="L103" s="111">
        <v>1</v>
      </c>
      <c r="M103" s="111" t="s">
        <v>3197</v>
      </c>
      <c r="N103" s="384"/>
    </row>
    <row r="104" spans="1:14">
      <c r="A104" s="111" t="s">
        <v>1953</v>
      </c>
      <c r="B104" s="111" t="s">
        <v>2984</v>
      </c>
      <c r="C104" s="111">
        <v>41.85</v>
      </c>
      <c r="D104" s="111">
        <v>41.85</v>
      </c>
      <c r="E104" s="111">
        <v>39.799999999999997</v>
      </c>
      <c r="F104" s="111">
        <v>39.799999999999997</v>
      </c>
      <c r="G104" s="111">
        <v>39.799999999999997</v>
      </c>
      <c r="H104" s="111">
        <v>41.85</v>
      </c>
      <c r="I104" s="111">
        <v>298</v>
      </c>
      <c r="J104" s="111">
        <v>11867.35</v>
      </c>
      <c r="K104" s="112">
        <v>43738</v>
      </c>
      <c r="L104" s="111">
        <v>8</v>
      </c>
      <c r="M104" s="111" t="s">
        <v>1954</v>
      </c>
      <c r="N104" s="384"/>
    </row>
    <row r="105" spans="1:14">
      <c r="A105" s="111" t="s">
        <v>2491</v>
      </c>
      <c r="B105" s="111" t="s">
        <v>375</v>
      </c>
      <c r="C105" s="111">
        <v>539</v>
      </c>
      <c r="D105" s="111">
        <v>545</v>
      </c>
      <c r="E105" s="111">
        <v>522</v>
      </c>
      <c r="F105" s="111">
        <v>529.29999999999995</v>
      </c>
      <c r="G105" s="111">
        <v>532</v>
      </c>
      <c r="H105" s="111">
        <v>524.45000000000005</v>
      </c>
      <c r="I105" s="111">
        <v>11781</v>
      </c>
      <c r="J105" s="111">
        <v>6289457.75</v>
      </c>
      <c r="K105" s="112">
        <v>43738</v>
      </c>
      <c r="L105" s="111">
        <v>576</v>
      </c>
      <c r="M105" s="111" t="s">
        <v>2492</v>
      </c>
      <c r="N105" s="384"/>
    </row>
    <row r="106" spans="1:14">
      <c r="A106" s="111" t="s">
        <v>446</v>
      </c>
      <c r="B106" s="111" t="s">
        <v>375</v>
      </c>
      <c r="C106" s="111">
        <v>41.25</v>
      </c>
      <c r="D106" s="111">
        <v>42.65</v>
      </c>
      <c r="E106" s="111">
        <v>40.200000000000003</v>
      </c>
      <c r="F106" s="111">
        <v>40.5</v>
      </c>
      <c r="G106" s="111">
        <v>40.5</v>
      </c>
      <c r="H106" s="111">
        <v>41.8</v>
      </c>
      <c r="I106" s="111">
        <v>11139</v>
      </c>
      <c r="J106" s="111">
        <v>458280.15</v>
      </c>
      <c r="K106" s="112">
        <v>43738</v>
      </c>
      <c r="L106" s="111">
        <v>177</v>
      </c>
      <c r="M106" s="111" t="s">
        <v>447</v>
      </c>
      <c r="N106" s="384"/>
    </row>
    <row r="107" spans="1:14">
      <c r="A107" s="111" t="s">
        <v>448</v>
      </c>
      <c r="B107" s="111" t="s">
        <v>375</v>
      </c>
      <c r="C107" s="111">
        <v>54</v>
      </c>
      <c r="D107" s="111">
        <v>57.9</v>
      </c>
      <c r="E107" s="111">
        <v>52.65</v>
      </c>
      <c r="F107" s="111">
        <v>54.4</v>
      </c>
      <c r="G107" s="111">
        <v>52.85</v>
      </c>
      <c r="H107" s="111">
        <v>55.35</v>
      </c>
      <c r="I107" s="111">
        <v>1206</v>
      </c>
      <c r="J107" s="111">
        <v>65603.399999999994</v>
      </c>
      <c r="K107" s="112">
        <v>43738</v>
      </c>
      <c r="L107" s="111">
        <v>86</v>
      </c>
      <c r="M107" s="111" t="s">
        <v>449</v>
      </c>
      <c r="N107" s="384"/>
    </row>
    <row r="108" spans="1:14">
      <c r="A108" s="111" t="s">
        <v>450</v>
      </c>
      <c r="B108" s="111" t="s">
        <v>375</v>
      </c>
      <c r="C108" s="111">
        <v>10.15</v>
      </c>
      <c r="D108" s="111">
        <v>10.5</v>
      </c>
      <c r="E108" s="111">
        <v>9.6</v>
      </c>
      <c r="F108" s="111">
        <v>9.6999999999999993</v>
      </c>
      <c r="G108" s="111">
        <v>9.6999999999999993</v>
      </c>
      <c r="H108" s="111">
        <v>10.15</v>
      </c>
      <c r="I108" s="111">
        <v>8752</v>
      </c>
      <c r="J108" s="111">
        <v>87026.8</v>
      </c>
      <c r="K108" s="112">
        <v>43738</v>
      </c>
      <c r="L108" s="111">
        <v>179</v>
      </c>
      <c r="M108" s="111" t="s">
        <v>451</v>
      </c>
      <c r="N108" s="384"/>
    </row>
    <row r="109" spans="1:14">
      <c r="A109" s="111" t="s">
        <v>1982</v>
      </c>
      <c r="B109" s="111" t="s">
        <v>375</v>
      </c>
      <c r="C109" s="111">
        <v>21</v>
      </c>
      <c r="D109" s="111">
        <v>21.2</v>
      </c>
      <c r="E109" s="111">
        <v>20.350000000000001</v>
      </c>
      <c r="F109" s="111">
        <v>20.399999999999999</v>
      </c>
      <c r="G109" s="111">
        <v>21.1</v>
      </c>
      <c r="H109" s="111">
        <v>21.4</v>
      </c>
      <c r="I109" s="111">
        <v>40707</v>
      </c>
      <c r="J109" s="111">
        <v>832655.75</v>
      </c>
      <c r="K109" s="112">
        <v>43738</v>
      </c>
      <c r="L109" s="111">
        <v>387</v>
      </c>
      <c r="M109" s="111" t="s">
        <v>1983</v>
      </c>
      <c r="N109" s="384"/>
    </row>
    <row r="110" spans="1:14">
      <c r="A110" s="111" t="s">
        <v>2991</v>
      </c>
      <c r="B110" s="111" t="s">
        <v>375</v>
      </c>
      <c r="C110" s="111">
        <v>23.9</v>
      </c>
      <c r="D110" s="111">
        <v>24.4</v>
      </c>
      <c r="E110" s="111">
        <v>22.9</v>
      </c>
      <c r="F110" s="111">
        <v>22.9</v>
      </c>
      <c r="G110" s="111">
        <v>22.9</v>
      </c>
      <c r="H110" s="111">
        <v>24.1</v>
      </c>
      <c r="I110" s="111">
        <v>10912</v>
      </c>
      <c r="J110" s="111">
        <v>253097</v>
      </c>
      <c r="K110" s="112">
        <v>43738</v>
      </c>
      <c r="L110" s="111">
        <v>102</v>
      </c>
      <c r="M110" s="111" t="s">
        <v>2992</v>
      </c>
      <c r="N110" s="384"/>
    </row>
    <row r="111" spans="1:14">
      <c r="A111" s="111" t="s">
        <v>37</v>
      </c>
      <c r="B111" s="111" t="s">
        <v>375</v>
      </c>
      <c r="C111" s="111">
        <v>47.5</v>
      </c>
      <c r="D111" s="111">
        <v>48.25</v>
      </c>
      <c r="E111" s="111">
        <v>46.35</v>
      </c>
      <c r="F111" s="111">
        <v>47.95</v>
      </c>
      <c r="G111" s="111">
        <v>48</v>
      </c>
      <c r="H111" s="111">
        <v>47.9</v>
      </c>
      <c r="I111" s="111">
        <v>2117036</v>
      </c>
      <c r="J111" s="111">
        <v>100620655.09999999</v>
      </c>
      <c r="K111" s="112">
        <v>43738</v>
      </c>
      <c r="L111" s="111">
        <v>17644</v>
      </c>
      <c r="M111" s="111" t="s">
        <v>452</v>
      </c>
      <c r="N111" s="384"/>
    </row>
    <row r="112" spans="1:14">
      <c r="A112" s="111" t="s">
        <v>3147</v>
      </c>
      <c r="B112" s="111" t="s">
        <v>375</v>
      </c>
      <c r="C112" s="111">
        <v>444.95</v>
      </c>
      <c r="D112" s="111">
        <v>447.6</v>
      </c>
      <c r="E112" s="111">
        <v>431</v>
      </c>
      <c r="F112" s="111">
        <v>435.15</v>
      </c>
      <c r="G112" s="111">
        <v>434.9</v>
      </c>
      <c r="H112" s="111">
        <v>444.95</v>
      </c>
      <c r="I112" s="111">
        <v>11026</v>
      </c>
      <c r="J112" s="111">
        <v>4819671.3499999996</v>
      </c>
      <c r="K112" s="112">
        <v>43738</v>
      </c>
      <c r="L112" s="111">
        <v>1334</v>
      </c>
      <c r="M112" s="111" t="s">
        <v>3148</v>
      </c>
      <c r="N112" s="384"/>
    </row>
    <row r="113" spans="1:14">
      <c r="A113" s="111" t="s">
        <v>1891</v>
      </c>
      <c r="B113" s="111" t="s">
        <v>375</v>
      </c>
      <c r="C113" s="111">
        <v>85.1</v>
      </c>
      <c r="D113" s="111">
        <v>89.95</v>
      </c>
      <c r="E113" s="111">
        <v>84</v>
      </c>
      <c r="F113" s="111">
        <v>86.1</v>
      </c>
      <c r="G113" s="111">
        <v>86.15</v>
      </c>
      <c r="H113" s="111">
        <v>86.15</v>
      </c>
      <c r="I113" s="111">
        <v>9120</v>
      </c>
      <c r="J113" s="111">
        <v>778311.05</v>
      </c>
      <c r="K113" s="112">
        <v>43738</v>
      </c>
      <c r="L113" s="111">
        <v>226</v>
      </c>
      <c r="M113" s="111" t="s">
        <v>453</v>
      </c>
      <c r="N113" s="384"/>
    </row>
    <row r="114" spans="1:14">
      <c r="A114" s="111" t="s">
        <v>454</v>
      </c>
      <c r="B114" s="111" t="s">
        <v>375</v>
      </c>
      <c r="C114" s="111">
        <v>187.1</v>
      </c>
      <c r="D114" s="111">
        <v>188</v>
      </c>
      <c r="E114" s="111">
        <v>181.9</v>
      </c>
      <c r="F114" s="111">
        <v>182.05</v>
      </c>
      <c r="G114" s="111">
        <v>181.9</v>
      </c>
      <c r="H114" s="111">
        <v>189</v>
      </c>
      <c r="I114" s="111">
        <v>6048</v>
      </c>
      <c r="J114" s="111">
        <v>1114128.3999999999</v>
      </c>
      <c r="K114" s="112">
        <v>43738</v>
      </c>
      <c r="L114" s="111">
        <v>361</v>
      </c>
      <c r="M114" s="111" t="s">
        <v>455</v>
      </c>
      <c r="N114" s="384"/>
    </row>
    <row r="115" spans="1:14">
      <c r="A115" s="111" t="s">
        <v>456</v>
      </c>
      <c r="B115" s="111" t="s">
        <v>375</v>
      </c>
      <c r="C115" s="111">
        <v>135.94999999999999</v>
      </c>
      <c r="D115" s="111">
        <v>142.80000000000001</v>
      </c>
      <c r="E115" s="111">
        <v>134.69999999999999</v>
      </c>
      <c r="F115" s="111">
        <v>136.55000000000001</v>
      </c>
      <c r="G115" s="111">
        <v>137.80000000000001</v>
      </c>
      <c r="H115" s="111">
        <v>133.69999999999999</v>
      </c>
      <c r="I115" s="111">
        <v>14156</v>
      </c>
      <c r="J115" s="111">
        <v>1961745.8</v>
      </c>
      <c r="K115" s="112">
        <v>43738</v>
      </c>
      <c r="L115" s="111">
        <v>453</v>
      </c>
      <c r="M115" s="111" t="s">
        <v>457</v>
      </c>
      <c r="N115" s="384"/>
    </row>
    <row r="116" spans="1:14">
      <c r="A116" s="111" t="s">
        <v>1900</v>
      </c>
      <c r="B116" s="111" t="s">
        <v>375</v>
      </c>
      <c r="C116" s="111">
        <v>37</v>
      </c>
      <c r="D116" s="111">
        <v>37</v>
      </c>
      <c r="E116" s="111">
        <v>34.75</v>
      </c>
      <c r="F116" s="111">
        <v>35.799999999999997</v>
      </c>
      <c r="G116" s="111">
        <v>36</v>
      </c>
      <c r="H116" s="111">
        <v>37.35</v>
      </c>
      <c r="I116" s="111">
        <v>3499</v>
      </c>
      <c r="J116" s="111">
        <v>124296.65</v>
      </c>
      <c r="K116" s="112">
        <v>43738</v>
      </c>
      <c r="L116" s="111">
        <v>116</v>
      </c>
      <c r="M116" s="111" t="s">
        <v>1901</v>
      </c>
      <c r="N116" s="384"/>
    </row>
    <row r="117" spans="1:14">
      <c r="A117" s="111" t="s">
        <v>458</v>
      </c>
      <c r="B117" s="111" t="s">
        <v>375</v>
      </c>
      <c r="C117" s="111">
        <v>27.95</v>
      </c>
      <c r="D117" s="111">
        <v>29.2</v>
      </c>
      <c r="E117" s="111">
        <v>26.7</v>
      </c>
      <c r="F117" s="111">
        <v>29.2</v>
      </c>
      <c r="G117" s="111">
        <v>29.2</v>
      </c>
      <c r="H117" s="111">
        <v>27.85</v>
      </c>
      <c r="I117" s="111">
        <v>55833</v>
      </c>
      <c r="J117" s="111">
        <v>1614832.85</v>
      </c>
      <c r="K117" s="112">
        <v>43738</v>
      </c>
      <c r="L117" s="111">
        <v>149</v>
      </c>
      <c r="M117" s="111" t="s">
        <v>459</v>
      </c>
      <c r="N117" s="384"/>
    </row>
    <row r="118" spans="1:14">
      <c r="A118" s="111" t="s">
        <v>460</v>
      </c>
      <c r="B118" s="111" t="s">
        <v>375</v>
      </c>
      <c r="C118" s="111">
        <v>107.85</v>
      </c>
      <c r="D118" s="111">
        <v>107.9</v>
      </c>
      <c r="E118" s="111">
        <v>103.5</v>
      </c>
      <c r="F118" s="111">
        <v>105.1</v>
      </c>
      <c r="G118" s="111">
        <v>103.55</v>
      </c>
      <c r="H118" s="111">
        <v>105.25</v>
      </c>
      <c r="I118" s="111">
        <v>28640</v>
      </c>
      <c r="J118" s="111">
        <v>2996147.3</v>
      </c>
      <c r="K118" s="112">
        <v>43738</v>
      </c>
      <c r="L118" s="111">
        <v>534</v>
      </c>
      <c r="M118" s="111" t="s">
        <v>461</v>
      </c>
      <c r="N118" s="384"/>
    </row>
    <row r="119" spans="1:14">
      <c r="A119" s="111" t="s">
        <v>462</v>
      </c>
      <c r="B119" s="111" t="s">
        <v>375</v>
      </c>
      <c r="C119" s="111">
        <v>8.5</v>
      </c>
      <c r="D119" s="111">
        <v>10</v>
      </c>
      <c r="E119" s="111">
        <v>8.1999999999999993</v>
      </c>
      <c r="F119" s="111">
        <v>8.3000000000000007</v>
      </c>
      <c r="G119" s="111">
        <v>8.25</v>
      </c>
      <c r="H119" s="111">
        <v>8.5</v>
      </c>
      <c r="I119" s="111">
        <v>21342</v>
      </c>
      <c r="J119" s="111">
        <v>187191.1</v>
      </c>
      <c r="K119" s="112">
        <v>43738</v>
      </c>
      <c r="L119" s="111">
        <v>77</v>
      </c>
      <c r="M119" s="111" t="s">
        <v>463</v>
      </c>
      <c r="N119" s="384"/>
    </row>
    <row r="120" spans="1:14" hidden="1">
      <c r="A120" s="111" t="s">
        <v>464</v>
      </c>
      <c r="B120" s="111" t="s">
        <v>375</v>
      </c>
      <c r="C120" s="111">
        <v>102.5</v>
      </c>
      <c r="D120" s="111">
        <v>103.25</v>
      </c>
      <c r="E120" s="111">
        <v>96.55</v>
      </c>
      <c r="F120" s="111">
        <v>97.4</v>
      </c>
      <c r="G120" s="111">
        <v>97.35</v>
      </c>
      <c r="H120" s="111">
        <v>103.05</v>
      </c>
      <c r="I120" s="111">
        <v>207405</v>
      </c>
      <c r="J120" s="111">
        <v>20411064.949999999</v>
      </c>
      <c r="K120" s="112">
        <v>43738</v>
      </c>
      <c r="L120" s="111">
        <v>3341</v>
      </c>
      <c r="M120" s="111" t="s">
        <v>465</v>
      </c>
      <c r="N120" s="384"/>
    </row>
    <row r="121" spans="1:14">
      <c r="A121" s="111" t="s">
        <v>38</v>
      </c>
      <c r="B121" s="111" t="s">
        <v>375</v>
      </c>
      <c r="C121" s="111">
        <v>72.099999999999994</v>
      </c>
      <c r="D121" s="111">
        <v>72.25</v>
      </c>
      <c r="E121" s="111">
        <v>65.900000000000006</v>
      </c>
      <c r="F121" s="111">
        <v>68.7</v>
      </c>
      <c r="G121" s="111">
        <v>68</v>
      </c>
      <c r="H121" s="111">
        <v>71.900000000000006</v>
      </c>
      <c r="I121" s="111">
        <v>41578689</v>
      </c>
      <c r="J121" s="111">
        <v>2834527812.8499999</v>
      </c>
      <c r="K121" s="112">
        <v>43738</v>
      </c>
      <c r="L121" s="111">
        <v>110952</v>
      </c>
      <c r="M121" s="111" t="s">
        <v>466</v>
      </c>
      <c r="N121" s="384"/>
    </row>
    <row r="122" spans="1:14">
      <c r="A122" s="111" t="s">
        <v>2446</v>
      </c>
      <c r="B122" s="111" t="s">
        <v>375</v>
      </c>
      <c r="C122" s="111">
        <v>112</v>
      </c>
      <c r="D122" s="111">
        <v>112</v>
      </c>
      <c r="E122" s="111">
        <v>101.05</v>
      </c>
      <c r="F122" s="111">
        <v>101.55</v>
      </c>
      <c r="G122" s="111">
        <v>101.55</v>
      </c>
      <c r="H122" s="111">
        <v>104.55</v>
      </c>
      <c r="I122" s="111">
        <v>572</v>
      </c>
      <c r="J122" s="111">
        <v>59812.25</v>
      </c>
      <c r="K122" s="112">
        <v>43738</v>
      </c>
      <c r="L122" s="111">
        <v>43</v>
      </c>
      <c r="M122" s="111" t="s">
        <v>2447</v>
      </c>
      <c r="N122" s="384"/>
    </row>
    <row r="123" spans="1:14">
      <c r="A123" s="111" t="s">
        <v>39</v>
      </c>
      <c r="B123" s="111" t="s">
        <v>375</v>
      </c>
      <c r="C123" s="111">
        <v>1768</v>
      </c>
      <c r="D123" s="111">
        <v>1770</v>
      </c>
      <c r="E123" s="111">
        <v>1737.05</v>
      </c>
      <c r="F123" s="111">
        <v>1762.15</v>
      </c>
      <c r="G123" s="111">
        <v>1764</v>
      </c>
      <c r="H123" s="111">
        <v>1776.3</v>
      </c>
      <c r="I123" s="111">
        <v>1041807</v>
      </c>
      <c r="J123" s="111">
        <v>1825955783.6500001</v>
      </c>
      <c r="K123" s="112">
        <v>43738</v>
      </c>
      <c r="L123" s="111">
        <v>54136</v>
      </c>
      <c r="M123" s="111" t="s">
        <v>467</v>
      </c>
      <c r="N123" s="384"/>
    </row>
    <row r="124" spans="1:14">
      <c r="A124" s="111" t="s">
        <v>468</v>
      </c>
      <c r="B124" s="111" t="s">
        <v>375</v>
      </c>
      <c r="C124" s="111">
        <v>240.95</v>
      </c>
      <c r="D124" s="111">
        <v>240.95</v>
      </c>
      <c r="E124" s="111">
        <v>224.4</v>
      </c>
      <c r="F124" s="111">
        <v>228.95</v>
      </c>
      <c r="G124" s="111">
        <v>231.9</v>
      </c>
      <c r="H124" s="111">
        <v>237.05</v>
      </c>
      <c r="I124" s="111">
        <v>38678</v>
      </c>
      <c r="J124" s="111">
        <v>8981647.1500000004</v>
      </c>
      <c r="K124" s="112">
        <v>43738</v>
      </c>
      <c r="L124" s="111">
        <v>2887</v>
      </c>
      <c r="M124" s="111" t="s">
        <v>469</v>
      </c>
      <c r="N124" s="384"/>
    </row>
    <row r="125" spans="1:14">
      <c r="A125" s="111" t="s">
        <v>2072</v>
      </c>
      <c r="B125" s="111" t="s">
        <v>375</v>
      </c>
      <c r="C125" s="111">
        <v>127.65</v>
      </c>
      <c r="D125" s="111">
        <v>139.80000000000001</v>
      </c>
      <c r="E125" s="111">
        <v>127.65</v>
      </c>
      <c r="F125" s="111">
        <v>130.1</v>
      </c>
      <c r="G125" s="111">
        <v>130.05000000000001</v>
      </c>
      <c r="H125" s="111">
        <v>133.85</v>
      </c>
      <c r="I125" s="111">
        <v>579</v>
      </c>
      <c r="J125" s="111">
        <v>78906.600000000006</v>
      </c>
      <c r="K125" s="112">
        <v>43738</v>
      </c>
      <c r="L125" s="111">
        <v>53</v>
      </c>
      <c r="M125" s="111" t="s">
        <v>2073</v>
      </c>
      <c r="N125" s="384"/>
    </row>
    <row r="126" spans="1:14">
      <c r="A126" s="111" t="s">
        <v>2993</v>
      </c>
      <c r="B126" s="111" t="s">
        <v>2984</v>
      </c>
      <c r="C126" s="111">
        <v>0.6</v>
      </c>
      <c r="D126" s="111">
        <v>0.65</v>
      </c>
      <c r="E126" s="111">
        <v>0.55000000000000004</v>
      </c>
      <c r="F126" s="111">
        <v>0.55000000000000004</v>
      </c>
      <c r="G126" s="111">
        <v>0.6</v>
      </c>
      <c r="H126" s="111">
        <v>0.6</v>
      </c>
      <c r="I126" s="111">
        <v>151805</v>
      </c>
      <c r="J126" s="111">
        <v>86274.8</v>
      </c>
      <c r="K126" s="112">
        <v>43738</v>
      </c>
      <c r="L126" s="111">
        <v>52</v>
      </c>
      <c r="M126" s="111" t="s">
        <v>2994</v>
      </c>
      <c r="N126" s="384"/>
    </row>
    <row r="127" spans="1:14">
      <c r="A127" s="111" t="s">
        <v>470</v>
      </c>
      <c r="B127" s="111" t="s">
        <v>375</v>
      </c>
      <c r="C127" s="111">
        <v>436</v>
      </c>
      <c r="D127" s="111">
        <v>436</v>
      </c>
      <c r="E127" s="111">
        <v>401.3</v>
      </c>
      <c r="F127" s="111">
        <v>409.45</v>
      </c>
      <c r="G127" s="111">
        <v>407.5</v>
      </c>
      <c r="H127" s="111">
        <v>421.9</v>
      </c>
      <c r="I127" s="111">
        <v>11224</v>
      </c>
      <c r="J127" s="111">
        <v>4607409.3499999996</v>
      </c>
      <c r="K127" s="112">
        <v>43738</v>
      </c>
      <c r="L127" s="111">
        <v>913</v>
      </c>
      <c r="M127" s="111" t="s">
        <v>471</v>
      </c>
      <c r="N127" s="384"/>
    </row>
    <row r="128" spans="1:14">
      <c r="A128" s="111" t="s">
        <v>2397</v>
      </c>
      <c r="B128" s="111" t="s">
        <v>375</v>
      </c>
      <c r="C128" s="111">
        <v>120.2</v>
      </c>
      <c r="D128" s="111">
        <v>122.5</v>
      </c>
      <c r="E128" s="111">
        <v>117</v>
      </c>
      <c r="F128" s="111">
        <v>118.05</v>
      </c>
      <c r="G128" s="111">
        <v>117.2</v>
      </c>
      <c r="H128" s="111">
        <v>120.15</v>
      </c>
      <c r="I128" s="111">
        <v>36175</v>
      </c>
      <c r="J128" s="111">
        <v>4302097.25</v>
      </c>
      <c r="K128" s="112">
        <v>43738</v>
      </c>
      <c r="L128" s="111">
        <v>955</v>
      </c>
      <c r="M128" s="111" t="s">
        <v>2398</v>
      </c>
      <c r="N128" s="384"/>
    </row>
    <row r="129" spans="1:14">
      <c r="A129" s="111" t="s">
        <v>472</v>
      </c>
      <c r="B129" s="111" t="s">
        <v>375</v>
      </c>
      <c r="C129" s="111">
        <v>1169.4000000000001</v>
      </c>
      <c r="D129" s="111">
        <v>1197.8</v>
      </c>
      <c r="E129" s="111">
        <v>1133</v>
      </c>
      <c r="F129" s="111">
        <v>1147.8499999999999</v>
      </c>
      <c r="G129" s="111">
        <v>1162</v>
      </c>
      <c r="H129" s="111">
        <v>1160.25</v>
      </c>
      <c r="I129" s="111">
        <v>135095</v>
      </c>
      <c r="J129" s="111">
        <v>158408020.80000001</v>
      </c>
      <c r="K129" s="112">
        <v>43738</v>
      </c>
      <c r="L129" s="111">
        <v>5811</v>
      </c>
      <c r="M129" s="111" t="s">
        <v>473</v>
      </c>
      <c r="N129" s="384"/>
    </row>
    <row r="130" spans="1:14">
      <c r="A130" s="111" t="s">
        <v>474</v>
      </c>
      <c r="B130" s="111" t="s">
        <v>375</v>
      </c>
      <c r="C130" s="111">
        <v>79.400000000000006</v>
      </c>
      <c r="D130" s="111">
        <v>79.400000000000006</v>
      </c>
      <c r="E130" s="111">
        <v>75.5</v>
      </c>
      <c r="F130" s="111">
        <v>75.95</v>
      </c>
      <c r="G130" s="111">
        <v>76.2</v>
      </c>
      <c r="H130" s="111">
        <v>78.900000000000006</v>
      </c>
      <c r="I130" s="111">
        <v>75869</v>
      </c>
      <c r="J130" s="111">
        <v>5797865.8499999996</v>
      </c>
      <c r="K130" s="112">
        <v>43738</v>
      </c>
      <c r="L130" s="111">
        <v>812</v>
      </c>
      <c r="M130" s="111" t="s">
        <v>475</v>
      </c>
      <c r="N130" s="384"/>
    </row>
    <row r="131" spans="1:14">
      <c r="A131" s="111" t="s">
        <v>476</v>
      </c>
      <c r="B131" s="111" t="s">
        <v>375</v>
      </c>
      <c r="C131" s="111">
        <v>2249.9</v>
      </c>
      <c r="D131" s="111">
        <v>2347.6</v>
      </c>
      <c r="E131" s="111">
        <v>2249.9</v>
      </c>
      <c r="F131" s="111">
        <v>2314.25</v>
      </c>
      <c r="G131" s="111">
        <v>2305.3000000000002</v>
      </c>
      <c r="H131" s="111">
        <v>2239</v>
      </c>
      <c r="I131" s="111">
        <v>34784</v>
      </c>
      <c r="J131" s="111">
        <v>80255686.900000006</v>
      </c>
      <c r="K131" s="112">
        <v>43738</v>
      </c>
      <c r="L131" s="111">
        <v>4826</v>
      </c>
      <c r="M131" s="111" t="s">
        <v>477</v>
      </c>
      <c r="N131" s="384"/>
    </row>
    <row r="132" spans="1:14">
      <c r="A132" s="111" t="s">
        <v>2234</v>
      </c>
      <c r="B132" s="111" t="s">
        <v>375</v>
      </c>
      <c r="C132" s="111">
        <v>107.6</v>
      </c>
      <c r="D132" s="111">
        <v>110.55</v>
      </c>
      <c r="E132" s="111">
        <v>107.1</v>
      </c>
      <c r="F132" s="111">
        <v>107.85</v>
      </c>
      <c r="G132" s="111">
        <v>108.2</v>
      </c>
      <c r="H132" s="111">
        <v>110.85</v>
      </c>
      <c r="I132" s="111">
        <v>658489</v>
      </c>
      <c r="J132" s="111">
        <v>71826812.200000003</v>
      </c>
      <c r="K132" s="112">
        <v>43738</v>
      </c>
      <c r="L132" s="111">
        <v>4531</v>
      </c>
      <c r="M132" s="111" t="s">
        <v>2235</v>
      </c>
      <c r="N132" s="384"/>
    </row>
    <row r="133" spans="1:14">
      <c r="A133" s="111" t="s">
        <v>478</v>
      </c>
      <c r="B133" s="111" t="s">
        <v>375</v>
      </c>
      <c r="C133" s="111">
        <v>483.7</v>
      </c>
      <c r="D133" s="111">
        <v>503.9</v>
      </c>
      <c r="E133" s="111">
        <v>483</v>
      </c>
      <c r="F133" s="111">
        <v>485.65</v>
      </c>
      <c r="G133" s="111">
        <v>488.55</v>
      </c>
      <c r="H133" s="111">
        <v>497.5</v>
      </c>
      <c r="I133" s="111">
        <v>3005</v>
      </c>
      <c r="J133" s="111">
        <v>1464137.1</v>
      </c>
      <c r="K133" s="112">
        <v>43738</v>
      </c>
      <c r="L133" s="111">
        <v>256</v>
      </c>
      <c r="M133" s="111" t="s">
        <v>479</v>
      </c>
      <c r="N133" s="384"/>
    </row>
    <row r="134" spans="1:14">
      <c r="A134" s="111" t="s">
        <v>480</v>
      </c>
      <c r="B134" s="111" t="s">
        <v>2984</v>
      </c>
      <c r="C134" s="111">
        <v>9</v>
      </c>
      <c r="D134" s="111">
        <v>9</v>
      </c>
      <c r="E134" s="111">
        <v>8.65</v>
      </c>
      <c r="F134" s="111">
        <v>8.65</v>
      </c>
      <c r="G134" s="111">
        <v>8.65</v>
      </c>
      <c r="H134" s="111">
        <v>9.1</v>
      </c>
      <c r="I134" s="111">
        <v>3667</v>
      </c>
      <c r="J134" s="111">
        <v>31746.65</v>
      </c>
      <c r="K134" s="112">
        <v>43738</v>
      </c>
      <c r="L134" s="111">
        <v>29</v>
      </c>
      <c r="M134" s="111" t="s">
        <v>481</v>
      </c>
      <c r="N134" s="384"/>
    </row>
    <row r="135" spans="1:14">
      <c r="A135" s="111" t="s">
        <v>3975</v>
      </c>
      <c r="B135" s="111" t="s">
        <v>2984</v>
      </c>
      <c r="C135" s="111">
        <v>0.35</v>
      </c>
      <c r="D135" s="111">
        <v>0.4</v>
      </c>
      <c r="E135" s="111">
        <v>0.3</v>
      </c>
      <c r="F135" s="111">
        <v>0.4</v>
      </c>
      <c r="G135" s="111">
        <v>0.4</v>
      </c>
      <c r="H135" s="111">
        <v>0.35</v>
      </c>
      <c r="I135" s="111">
        <v>139062</v>
      </c>
      <c r="J135" s="111">
        <v>54509.25</v>
      </c>
      <c r="K135" s="112">
        <v>43738</v>
      </c>
      <c r="L135" s="111">
        <v>97</v>
      </c>
      <c r="M135" s="111" t="s">
        <v>3976</v>
      </c>
      <c r="N135" s="384"/>
    </row>
    <row r="136" spans="1:14">
      <c r="A136" s="111" t="s">
        <v>482</v>
      </c>
      <c r="B136" s="111" t="s">
        <v>375</v>
      </c>
      <c r="C136" s="111">
        <v>4050</v>
      </c>
      <c r="D136" s="111">
        <v>4079.95</v>
      </c>
      <c r="E136" s="111">
        <v>3971.25</v>
      </c>
      <c r="F136" s="111">
        <v>3996.8</v>
      </c>
      <c r="G136" s="111">
        <v>3987.95</v>
      </c>
      <c r="H136" s="111">
        <v>4032.5</v>
      </c>
      <c r="I136" s="111">
        <v>15693</v>
      </c>
      <c r="J136" s="111">
        <v>62960972.049999997</v>
      </c>
      <c r="K136" s="112">
        <v>43738</v>
      </c>
      <c r="L136" s="111">
        <v>3214</v>
      </c>
      <c r="M136" s="111" t="s">
        <v>483</v>
      </c>
      <c r="N136" s="384"/>
    </row>
    <row r="137" spans="1:14">
      <c r="A137" s="111" t="s">
        <v>484</v>
      </c>
      <c r="B137" s="111" t="s">
        <v>375</v>
      </c>
      <c r="C137" s="111">
        <v>231</v>
      </c>
      <c r="D137" s="111">
        <v>233</v>
      </c>
      <c r="E137" s="111">
        <v>224.5</v>
      </c>
      <c r="F137" s="111">
        <v>226.25</v>
      </c>
      <c r="G137" s="111">
        <v>224.5</v>
      </c>
      <c r="H137" s="111">
        <v>230.65</v>
      </c>
      <c r="I137" s="111">
        <v>8231</v>
      </c>
      <c r="J137" s="111">
        <v>1877946.95</v>
      </c>
      <c r="K137" s="112">
        <v>43738</v>
      </c>
      <c r="L137" s="111">
        <v>338</v>
      </c>
      <c r="M137" s="111" t="s">
        <v>485</v>
      </c>
      <c r="N137" s="384"/>
    </row>
    <row r="138" spans="1:14">
      <c r="A138" s="111" t="s">
        <v>2029</v>
      </c>
      <c r="B138" s="111" t="s">
        <v>375</v>
      </c>
      <c r="C138" s="111">
        <v>662.9</v>
      </c>
      <c r="D138" s="111">
        <v>665.2</v>
      </c>
      <c r="E138" s="111">
        <v>651</v>
      </c>
      <c r="F138" s="111">
        <v>659.5</v>
      </c>
      <c r="G138" s="111">
        <v>651.6</v>
      </c>
      <c r="H138" s="111">
        <v>663.5</v>
      </c>
      <c r="I138" s="111">
        <v>200065</v>
      </c>
      <c r="J138" s="111">
        <v>132040942.59999999</v>
      </c>
      <c r="K138" s="112">
        <v>43738</v>
      </c>
      <c r="L138" s="111">
        <v>20482</v>
      </c>
      <c r="M138" s="111" t="s">
        <v>2030</v>
      </c>
      <c r="N138" s="384"/>
    </row>
    <row r="139" spans="1:14">
      <c r="A139" s="111" t="s">
        <v>486</v>
      </c>
      <c r="B139" s="111" t="s">
        <v>375</v>
      </c>
      <c r="C139" s="111">
        <v>106.05</v>
      </c>
      <c r="D139" s="111">
        <v>110</v>
      </c>
      <c r="E139" s="111">
        <v>105.65</v>
      </c>
      <c r="F139" s="111">
        <v>107.1</v>
      </c>
      <c r="G139" s="111">
        <v>108.1</v>
      </c>
      <c r="H139" s="111">
        <v>106.9</v>
      </c>
      <c r="I139" s="111">
        <v>37201</v>
      </c>
      <c r="J139" s="111">
        <v>4026849.15</v>
      </c>
      <c r="K139" s="112">
        <v>43738</v>
      </c>
      <c r="L139" s="111">
        <v>670</v>
      </c>
      <c r="M139" s="111" t="s">
        <v>487</v>
      </c>
      <c r="N139" s="384"/>
    </row>
    <row r="140" spans="1:14">
      <c r="A140" s="111" t="s">
        <v>40</v>
      </c>
      <c r="B140" s="111" t="s">
        <v>375</v>
      </c>
      <c r="C140" s="111">
        <v>596.5</v>
      </c>
      <c r="D140" s="111">
        <v>599</v>
      </c>
      <c r="E140" s="111">
        <v>580</v>
      </c>
      <c r="F140" s="111">
        <v>589</v>
      </c>
      <c r="G140" s="111">
        <v>588.1</v>
      </c>
      <c r="H140" s="111">
        <v>597.20000000000005</v>
      </c>
      <c r="I140" s="111">
        <v>1583086</v>
      </c>
      <c r="J140" s="111">
        <v>929595638.5</v>
      </c>
      <c r="K140" s="112">
        <v>43738</v>
      </c>
      <c r="L140" s="111">
        <v>31262</v>
      </c>
      <c r="M140" s="111" t="s">
        <v>488</v>
      </c>
      <c r="N140" s="384"/>
    </row>
    <row r="141" spans="1:14">
      <c r="A141" s="111" t="s">
        <v>1948</v>
      </c>
      <c r="B141" s="111" t="s">
        <v>375</v>
      </c>
      <c r="C141" s="111">
        <v>28.25</v>
      </c>
      <c r="D141" s="111">
        <v>30.6</v>
      </c>
      <c r="E141" s="111">
        <v>28.25</v>
      </c>
      <c r="F141" s="111">
        <v>29.1</v>
      </c>
      <c r="G141" s="111">
        <v>29</v>
      </c>
      <c r="H141" s="111">
        <v>29.95</v>
      </c>
      <c r="I141" s="111">
        <v>969</v>
      </c>
      <c r="J141" s="111">
        <v>28424.400000000001</v>
      </c>
      <c r="K141" s="112">
        <v>43738</v>
      </c>
      <c r="L141" s="111">
        <v>41</v>
      </c>
      <c r="M141" s="111" t="s">
        <v>1949</v>
      </c>
      <c r="N141" s="384"/>
    </row>
    <row r="142" spans="1:14">
      <c r="A142" s="111" t="s">
        <v>489</v>
      </c>
      <c r="B142" s="111" t="s">
        <v>375</v>
      </c>
      <c r="C142" s="111">
        <v>981</v>
      </c>
      <c r="D142" s="111">
        <v>1008</v>
      </c>
      <c r="E142" s="111">
        <v>951.6</v>
      </c>
      <c r="F142" s="111">
        <v>970.2</v>
      </c>
      <c r="G142" s="111">
        <v>961</v>
      </c>
      <c r="H142" s="111">
        <v>991.2</v>
      </c>
      <c r="I142" s="111">
        <v>8477</v>
      </c>
      <c r="J142" s="111">
        <v>8247358.5999999996</v>
      </c>
      <c r="K142" s="112">
        <v>43738</v>
      </c>
      <c r="L142" s="111">
        <v>862</v>
      </c>
      <c r="M142" s="111" t="s">
        <v>490</v>
      </c>
      <c r="N142" s="384"/>
    </row>
    <row r="143" spans="1:14">
      <c r="A143" s="111" t="s">
        <v>2263</v>
      </c>
      <c r="B143" s="111" t="s">
        <v>375</v>
      </c>
      <c r="C143" s="111">
        <v>40</v>
      </c>
      <c r="D143" s="111">
        <v>42.65</v>
      </c>
      <c r="E143" s="111">
        <v>39.200000000000003</v>
      </c>
      <c r="F143" s="111">
        <v>40.1</v>
      </c>
      <c r="G143" s="111">
        <v>39.6</v>
      </c>
      <c r="H143" s="111">
        <v>39.75</v>
      </c>
      <c r="I143" s="111">
        <v>7653</v>
      </c>
      <c r="J143" s="111">
        <v>309716.15000000002</v>
      </c>
      <c r="K143" s="112">
        <v>43738</v>
      </c>
      <c r="L143" s="111">
        <v>179</v>
      </c>
      <c r="M143" s="111" t="s">
        <v>2264</v>
      </c>
      <c r="N143" s="384"/>
    </row>
    <row r="144" spans="1:14">
      <c r="A144" s="111" t="s">
        <v>3379</v>
      </c>
      <c r="B144" s="111" t="s">
        <v>375</v>
      </c>
      <c r="C144" s="111">
        <v>23.4</v>
      </c>
      <c r="D144" s="111">
        <v>24.8</v>
      </c>
      <c r="E144" s="111">
        <v>23.05</v>
      </c>
      <c r="F144" s="111">
        <v>23.1</v>
      </c>
      <c r="G144" s="111">
        <v>23.05</v>
      </c>
      <c r="H144" s="111">
        <v>24.25</v>
      </c>
      <c r="I144" s="111">
        <v>980</v>
      </c>
      <c r="J144" s="111">
        <v>22906.65</v>
      </c>
      <c r="K144" s="112">
        <v>43738</v>
      </c>
      <c r="L144" s="111">
        <v>14</v>
      </c>
      <c r="M144" s="111" t="s">
        <v>3380</v>
      </c>
      <c r="N144" s="384"/>
    </row>
    <row r="145" spans="1:14">
      <c r="A145" s="111" t="s">
        <v>2205</v>
      </c>
      <c r="B145" s="111" t="s">
        <v>375</v>
      </c>
      <c r="C145" s="111">
        <v>295.14999999999998</v>
      </c>
      <c r="D145" s="111">
        <v>297.7</v>
      </c>
      <c r="E145" s="111">
        <v>265.10000000000002</v>
      </c>
      <c r="F145" s="111">
        <v>274.75</v>
      </c>
      <c r="G145" s="111">
        <v>272.8</v>
      </c>
      <c r="H145" s="111">
        <v>294.39999999999998</v>
      </c>
      <c r="I145" s="111">
        <v>103260</v>
      </c>
      <c r="J145" s="111">
        <v>28727096.350000001</v>
      </c>
      <c r="K145" s="112">
        <v>43738</v>
      </c>
      <c r="L145" s="111">
        <v>3454</v>
      </c>
      <c r="M145" s="111" t="s">
        <v>2206</v>
      </c>
      <c r="N145" s="384"/>
    </row>
    <row r="146" spans="1:14">
      <c r="A146" s="111" t="s">
        <v>491</v>
      </c>
      <c r="B146" s="111" t="s">
        <v>375</v>
      </c>
      <c r="C146" s="111">
        <v>389.6</v>
      </c>
      <c r="D146" s="111">
        <v>389.6</v>
      </c>
      <c r="E146" s="111">
        <v>363</v>
      </c>
      <c r="F146" s="111">
        <v>367.4</v>
      </c>
      <c r="G146" s="111">
        <v>363.5</v>
      </c>
      <c r="H146" s="111">
        <v>387.3</v>
      </c>
      <c r="I146" s="111">
        <v>248804</v>
      </c>
      <c r="J146" s="111">
        <v>92313096.400000006</v>
      </c>
      <c r="K146" s="112">
        <v>43738</v>
      </c>
      <c r="L146" s="111">
        <v>12296</v>
      </c>
      <c r="M146" s="111" t="s">
        <v>2574</v>
      </c>
      <c r="N146" s="384"/>
    </row>
    <row r="147" spans="1:14">
      <c r="A147" s="111" t="s">
        <v>492</v>
      </c>
      <c r="B147" s="111" t="s">
        <v>375</v>
      </c>
      <c r="C147" s="111">
        <v>22.55</v>
      </c>
      <c r="D147" s="111">
        <v>23</v>
      </c>
      <c r="E147" s="111">
        <v>22.3</v>
      </c>
      <c r="F147" s="111">
        <v>22.95</v>
      </c>
      <c r="G147" s="111">
        <v>23</v>
      </c>
      <c r="H147" s="111">
        <v>22.7</v>
      </c>
      <c r="I147" s="111">
        <v>11292</v>
      </c>
      <c r="J147" s="111">
        <v>256351.45</v>
      </c>
      <c r="K147" s="112">
        <v>43738</v>
      </c>
      <c r="L147" s="111">
        <v>86</v>
      </c>
      <c r="M147" s="111" t="s">
        <v>493</v>
      </c>
      <c r="N147" s="384"/>
    </row>
    <row r="148" spans="1:14">
      <c r="A148" s="111" t="s">
        <v>41</v>
      </c>
      <c r="B148" s="111" t="s">
        <v>375</v>
      </c>
      <c r="C148" s="111">
        <v>704.05</v>
      </c>
      <c r="D148" s="111">
        <v>712.4</v>
      </c>
      <c r="E148" s="111">
        <v>682.1</v>
      </c>
      <c r="F148" s="111">
        <v>685</v>
      </c>
      <c r="G148" s="111">
        <v>684.8</v>
      </c>
      <c r="H148" s="111">
        <v>700.6</v>
      </c>
      <c r="I148" s="111">
        <v>20073726</v>
      </c>
      <c r="J148" s="111">
        <v>13852364273.450001</v>
      </c>
      <c r="K148" s="112">
        <v>43738</v>
      </c>
      <c r="L148" s="111">
        <v>228625</v>
      </c>
      <c r="M148" s="111" t="s">
        <v>494</v>
      </c>
      <c r="N148" s="384"/>
    </row>
    <row r="149" spans="1:14">
      <c r="A149" s="111" t="s">
        <v>495</v>
      </c>
      <c r="B149" s="111" t="s">
        <v>375</v>
      </c>
      <c r="C149" s="111">
        <v>83.2</v>
      </c>
      <c r="D149" s="111">
        <v>83.2</v>
      </c>
      <c r="E149" s="111">
        <v>73</v>
      </c>
      <c r="F149" s="111">
        <v>77.3</v>
      </c>
      <c r="G149" s="111">
        <v>81</v>
      </c>
      <c r="H149" s="111">
        <v>81.900000000000006</v>
      </c>
      <c r="I149" s="111">
        <v>199924</v>
      </c>
      <c r="J149" s="111">
        <v>15646298.050000001</v>
      </c>
      <c r="K149" s="112">
        <v>43738</v>
      </c>
      <c r="L149" s="111">
        <v>1421</v>
      </c>
      <c r="M149" s="111" t="s">
        <v>496</v>
      </c>
      <c r="N149" s="384"/>
    </row>
    <row r="150" spans="1:14">
      <c r="A150" s="111" t="s">
        <v>3199</v>
      </c>
      <c r="B150" s="111" t="s">
        <v>375</v>
      </c>
      <c r="C150" s="111">
        <v>3320</v>
      </c>
      <c r="D150" s="111">
        <v>3320</v>
      </c>
      <c r="E150" s="111">
        <v>3282.7</v>
      </c>
      <c r="F150" s="111">
        <v>3292.35</v>
      </c>
      <c r="G150" s="111">
        <v>3292.1</v>
      </c>
      <c r="H150" s="111">
        <v>3298.95</v>
      </c>
      <c r="I150" s="111">
        <v>285</v>
      </c>
      <c r="J150" s="111">
        <v>938137.3</v>
      </c>
      <c r="K150" s="112">
        <v>43738</v>
      </c>
      <c r="L150" s="111">
        <v>46</v>
      </c>
      <c r="M150" s="111" t="s">
        <v>3200</v>
      </c>
      <c r="N150" s="384"/>
    </row>
    <row r="151" spans="1:14">
      <c r="A151" s="111" t="s">
        <v>3134</v>
      </c>
      <c r="B151" s="111" t="s">
        <v>375</v>
      </c>
      <c r="C151" s="111">
        <v>1188.7</v>
      </c>
      <c r="D151" s="111">
        <v>1188.7</v>
      </c>
      <c r="E151" s="111">
        <v>1171.24</v>
      </c>
      <c r="F151" s="111">
        <v>1172.1500000000001</v>
      </c>
      <c r="G151" s="111">
        <v>1172.1500000000001</v>
      </c>
      <c r="H151" s="111">
        <v>1192.8599999999999</v>
      </c>
      <c r="I151" s="111">
        <v>145</v>
      </c>
      <c r="J151" s="111">
        <v>170436.35</v>
      </c>
      <c r="K151" s="112">
        <v>43738</v>
      </c>
      <c r="L151" s="111">
        <v>14</v>
      </c>
      <c r="M151" s="111" t="s">
        <v>3135</v>
      </c>
      <c r="N151" s="384"/>
    </row>
    <row r="152" spans="1:14">
      <c r="A152" s="111" t="s">
        <v>497</v>
      </c>
      <c r="B152" s="111" t="s">
        <v>375</v>
      </c>
      <c r="C152" s="111">
        <v>32.049999999999997</v>
      </c>
      <c r="D152" s="111">
        <v>33.950000000000003</v>
      </c>
      <c r="E152" s="111">
        <v>31</v>
      </c>
      <c r="F152" s="111">
        <v>31.75</v>
      </c>
      <c r="G152" s="111">
        <v>32.700000000000003</v>
      </c>
      <c r="H152" s="111">
        <v>32.65</v>
      </c>
      <c r="I152" s="111">
        <v>40005</v>
      </c>
      <c r="J152" s="111">
        <v>1300491.95</v>
      </c>
      <c r="K152" s="112">
        <v>43738</v>
      </c>
      <c r="L152" s="111">
        <v>298</v>
      </c>
      <c r="M152" s="111" t="s">
        <v>498</v>
      </c>
      <c r="N152" s="384"/>
    </row>
    <row r="153" spans="1:14">
      <c r="A153" s="111" t="s">
        <v>2265</v>
      </c>
      <c r="B153" s="111" t="s">
        <v>375</v>
      </c>
      <c r="C153" s="111">
        <v>1.55</v>
      </c>
      <c r="D153" s="111">
        <v>1.65</v>
      </c>
      <c r="E153" s="111">
        <v>1.55</v>
      </c>
      <c r="F153" s="111">
        <v>1.65</v>
      </c>
      <c r="G153" s="111">
        <v>1.65</v>
      </c>
      <c r="H153" s="111">
        <v>1.6</v>
      </c>
      <c r="I153" s="111">
        <v>638148</v>
      </c>
      <c r="J153" s="111">
        <v>1019238.25</v>
      </c>
      <c r="K153" s="112">
        <v>43738</v>
      </c>
      <c r="L153" s="111">
        <v>257</v>
      </c>
      <c r="M153" s="111" t="s">
        <v>2266</v>
      </c>
      <c r="N153" s="384"/>
    </row>
    <row r="154" spans="1:14">
      <c r="A154" s="111" t="s">
        <v>42</v>
      </c>
      <c r="B154" s="111" t="s">
        <v>375</v>
      </c>
      <c r="C154" s="111">
        <v>2960.1</v>
      </c>
      <c r="D154" s="111">
        <v>2974.95</v>
      </c>
      <c r="E154" s="111">
        <v>2902.5</v>
      </c>
      <c r="F154" s="111">
        <v>2941.8</v>
      </c>
      <c r="G154" s="111">
        <v>2928.05</v>
      </c>
      <c r="H154" s="111">
        <v>2957.5</v>
      </c>
      <c r="I154" s="111">
        <v>384245</v>
      </c>
      <c r="J154" s="111">
        <v>1127997145.75</v>
      </c>
      <c r="K154" s="112">
        <v>43738</v>
      </c>
      <c r="L154" s="111">
        <v>27574</v>
      </c>
      <c r="M154" s="111" t="s">
        <v>499</v>
      </c>
      <c r="N154" s="384"/>
    </row>
    <row r="155" spans="1:14">
      <c r="A155" s="111" t="s">
        <v>3100</v>
      </c>
      <c r="B155" s="111" t="s">
        <v>375</v>
      </c>
      <c r="C155" s="111">
        <v>249.95</v>
      </c>
      <c r="D155" s="111">
        <v>249.95</v>
      </c>
      <c r="E155" s="111">
        <v>244</v>
      </c>
      <c r="F155" s="111">
        <v>245.65</v>
      </c>
      <c r="G155" s="111">
        <v>246</v>
      </c>
      <c r="H155" s="111">
        <v>249.25</v>
      </c>
      <c r="I155" s="111">
        <v>71984</v>
      </c>
      <c r="J155" s="111">
        <v>17738528.25</v>
      </c>
      <c r="K155" s="112">
        <v>43738</v>
      </c>
      <c r="L155" s="111">
        <v>3591</v>
      </c>
      <c r="M155" s="111" t="s">
        <v>500</v>
      </c>
      <c r="N155" s="384"/>
    </row>
    <row r="156" spans="1:14">
      <c r="A156" s="111" t="s">
        <v>501</v>
      </c>
      <c r="B156" s="111" t="s">
        <v>375</v>
      </c>
      <c r="C156" s="111">
        <v>409.6</v>
      </c>
      <c r="D156" s="111">
        <v>409.75</v>
      </c>
      <c r="E156" s="111">
        <v>388.15</v>
      </c>
      <c r="F156" s="111">
        <v>390.95</v>
      </c>
      <c r="G156" s="111">
        <v>393</v>
      </c>
      <c r="H156" s="111">
        <v>408.25</v>
      </c>
      <c r="I156" s="111">
        <v>62752</v>
      </c>
      <c r="J156" s="111">
        <v>24852807.850000001</v>
      </c>
      <c r="K156" s="112">
        <v>43738</v>
      </c>
      <c r="L156" s="111">
        <v>3506</v>
      </c>
      <c r="M156" s="111" t="s">
        <v>502</v>
      </c>
      <c r="N156" s="384"/>
    </row>
    <row r="157" spans="1:14">
      <c r="A157" s="111" t="s">
        <v>186</v>
      </c>
      <c r="B157" s="111" t="s">
        <v>375</v>
      </c>
      <c r="C157" s="111">
        <v>8560</v>
      </c>
      <c r="D157" s="111">
        <v>8668.7999999999993</v>
      </c>
      <c r="E157" s="111">
        <v>8410.35</v>
      </c>
      <c r="F157" s="111">
        <v>8513</v>
      </c>
      <c r="G157" s="111">
        <v>8497.9</v>
      </c>
      <c r="H157" s="111">
        <v>8550.35</v>
      </c>
      <c r="I157" s="111">
        <v>462717</v>
      </c>
      <c r="J157" s="111">
        <v>3953200614.4499998</v>
      </c>
      <c r="K157" s="112">
        <v>43738</v>
      </c>
      <c r="L157" s="111">
        <v>53309</v>
      </c>
      <c r="M157" s="111" t="s">
        <v>503</v>
      </c>
      <c r="N157" s="384"/>
    </row>
    <row r="158" spans="1:14">
      <c r="A158" s="111" t="s">
        <v>504</v>
      </c>
      <c r="B158" s="111" t="s">
        <v>375</v>
      </c>
      <c r="C158" s="111">
        <v>6.8</v>
      </c>
      <c r="D158" s="111">
        <v>6.8</v>
      </c>
      <c r="E158" s="111">
        <v>6.4</v>
      </c>
      <c r="F158" s="111">
        <v>6.5</v>
      </c>
      <c r="G158" s="111">
        <v>6.5</v>
      </c>
      <c r="H158" s="111">
        <v>6.75</v>
      </c>
      <c r="I158" s="111">
        <v>851548</v>
      </c>
      <c r="J158" s="111">
        <v>5583550.5999999996</v>
      </c>
      <c r="K158" s="112">
        <v>43738</v>
      </c>
      <c r="L158" s="111">
        <v>1069</v>
      </c>
      <c r="M158" s="111" t="s">
        <v>2707</v>
      </c>
      <c r="N158" s="384"/>
    </row>
    <row r="159" spans="1:14">
      <c r="A159" s="111" t="s">
        <v>505</v>
      </c>
      <c r="B159" s="111" t="s">
        <v>375</v>
      </c>
      <c r="C159" s="111">
        <v>3549.95</v>
      </c>
      <c r="D159" s="111">
        <v>3597</v>
      </c>
      <c r="E159" s="111">
        <v>3512</v>
      </c>
      <c r="F159" s="111">
        <v>3593.25</v>
      </c>
      <c r="G159" s="111">
        <v>3582.3</v>
      </c>
      <c r="H159" s="111">
        <v>3553.5</v>
      </c>
      <c r="I159" s="111">
        <v>15975</v>
      </c>
      <c r="J159" s="111">
        <v>57214904.799999997</v>
      </c>
      <c r="K159" s="112">
        <v>43738</v>
      </c>
      <c r="L159" s="111">
        <v>3263</v>
      </c>
      <c r="M159" s="111" t="s">
        <v>2708</v>
      </c>
      <c r="N159" s="384"/>
    </row>
    <row r="160" spans="1:14">
      <c r="A160" s="111" t="s">
        <v>185</v>
      </c>
      <c r="B160" s="111" t="s">
        <v>375</v>
      </c>
      <c r="C160" s="111">
        <v>4065.9</v>
      </c>
      <c r="D160" s="111">
        <v>4111.75</v>
      </c>
      <c r="E160" s="111">
        <v>4031</v>
      </c>
      <c r="F160" s="111">
        <v>4046.05</v>
      </c>
      <c r="G160" s="111">
        <v>4048.9</v>
      </c>
      <c r="H160" s="111">
        <v>4057.4</v>
      </c>
      <c r="I160" s="111">
        <v>2256361</v>
      </c>
      <c r="J160" s="111">
        <v>9162482184.7999992</v>
      </c>
      <c r="K160" s="112">
        <v>43738</v>
      </c>
      <c r="L160" s="111">
        <v>89358</v>
      </c>
      <c r="M160" s="111" t="s">
        <v>1827</v>
      </c>
      <c r="N160" s="384"/>
    </row>
    <row r="161" spans="1:14">
      <c r="A161" s="111" t="s">
        <v>506</v>
      </c>
      <c r="B161" s="111" t="s">
        <v>375</v>
      </c>
      <c r="C161" s="111">
        <v>54.9</v>
      </c>
      <c r="D161" s="111">
        <v>56.1</v>
      </c>
      <c r="E161" s="111">
        <v>52.5</v>
      </c>
      <c r="F161" s="111">
        <v>53.8</v>
      </c>
      <c r="G161" s="111">
        <v>53.3</v>
      </c>
      <c r="H161" s="111">
        <v>54.85</v>
      </c>
      <c r="I161" s="111">
        <v>63961</v>
      </c>
      <c r="J161" s="111">
        <v>3450661.45</v>
      </c>
      <c r="K161" s="112">
        <v>43738</v>
      </c>
      <c r="L161" s="111">
        <v>457</v>
      </c>
      <c r="M161" s="111" t="s">
        <v>507</v>
      </c>
      <c r="N161" s="384"/>
    </row>
    <row r="162" spans="1:14">
      <c r="A162" s="111" t="s">
        <v>508</v>
      </c>
      <c r="B162" s="111" t="s">
        <v>375</v>
      </c>
      <c r="C162" s="111">
        <v>353.75</v>
      </c>
      <c r="D162" s="111">
        <v>354</v>
      </c>
      <c r="E162" s="111">
        <v>320</v>
      </c>
      <c r="F162" s="111">
        <v>331.85</v>
      </c>
      <c r="G162" s="111">
        <v>328.9</v>
      </c>
      <c r="H162" s="111">
        <v>350.65</v>
      </c>
      <c r="I162" s="111">
        <v>32809</v>
      </c>
      <c r="J162" s="111">
        <v>10933793.449999999</v>
      </c>
      <c r="K162" s="112">
        <v>43738</v>
      </c>
      <c r="L162" s="111">
        <v>1676</v>
      </c>
      <c r="M162" s="111" t="s">
        <v>509</v>
      </c>
      <c r="N162" s="384"/>
    </row>
    <row r="163" spans="1:14" hidden="1">
      <c r="A163" s="111" t="s">
        <v>3151</v>
      </c>
      <c r="B163" s="111" t="s">
        <v>375</v>
      </c>
      <c r="C163" s="111">
        <v>90.1</v>
      </c>
      <c r="D163" s="111">
        <v>99.4</v>
      </c>
      <c r="E163" s="111">
        <v>90.1</v>
      </c>
      <c r="F163" s="111">
        <v>90.15</v>
      </c>
      <c r="G163" s="111">
        <v>90.15</v>
      </c>
      <c r="H163" s="111">
        <v>94.8</v>
      </c>
      <c r="I163" s="111">
        <v>408</v>
      </c>
      <c r="J163" s="111">
        <v>38630.800000000003</v>
      </c>
      <c r="K163" s="112">
        <v>43738</v>
      </c>
      <c r="L163" s="111">
        <v>3</v>
      </c>
      <c r="M163" s="111" t="s">
        <v>3152</v>
      </c>
      <c r="N163" s="384"/>
    </row>
    <row r="164" spans="1:14">
      <c r="A164" s="111" t="s">
        <v>2267</v>
      </c>
      <c r="B164" s="111" t="s">
        <v>2984</v>
      </c>
      <c r="C164" s="111">
        <v>30.95</v>
      </c>
      <c r="D164" s="111">
        <v>31.55</v>
      </c>
      <c r="E164" s="111">
        <v>30.05</v>
      </c>
      <c r="F164" s="111">
        <v>30.65</v>
      </c>
      <c r="G164" s="111">
        <v>30.95</v>
      </c>
      <c r="H164" s="111">
        <v>30.15</v>
      </c>
      <c r="I164" s="111">
        <v>12429</v>
      </c>
      <c r="J164" s="111">
        <v>384955.25</v>
      </c>
      <c r="K164" s="112">
        <v>43738</v>
      </c>
      <c r="L164" s="111">
        <v>102</v>
      </c>
      <c r="M164" s="111" t="s">
        <v>2268</v>
      </c>
      <c r="N164" s="384"/>
    </row>
    <row r="165" spans="1:14">
      <c r="A165" s="111" t="s">
        <v>510</v>
      </c>
      <c r="B165" s="111" t="s">
        <v>375</v>
      </c>
      <c r="C165" s="111">
        <v>775</v>
      </c>
      <c r="D165" s="111">
        <v>778.5</v>
      </c>
      <c r="E165" s="111">
        <v>762.05</v>
      </c>
      <c r="F165" s="111">
        <v>776.25</v>
      </c>
      <c r="G165" s="111">
        <v>778</v>
      </c>
      <c r="H165" s="111">
        <v>771.55</v>
      </c>
      <c r="I165" s="111">
        <v>233003</v>
      </c>
      <c r="J165" s="111">
        <v>179730514.55000001</v>
      </c>
      <c r="K165" s="112">
        <v>43738</v>
      </c>
      <c r="L165" s="111">
        <v>6553</v>
      </c>
      <c r="M165" s="111" t="s">
        <v>511</v>
      </c>
      <c r="N165" s="384"/>
    </row>
    <row r="166" spans="1:14">
      <c r="A166" s="111" t="s">
        <v>512</v>
      </c>
      <c r="B166" s="111" t="s">
        <v>375</v>
      </c>
      <c r="C166" s="111">
        <v>0.55000000000000004</v>
      </c>
      <c r="D166" s="111">
        <v>0.55000000000000004</v>
      </c>
      <c r="E166" s="111">
        <v>0.5</v>
      </c>
      <c r="F166" s="111">
        <v>0.5</v>
      </c>
      <c r="G166" s="111">
        <v>0.5</v>
      </c>
      <c r="H166" s="111">
        <v>0.55000000000000004</v>
      </c>
      <c r="I166" s="111">
        <v>7149519</v>
      </c>
      <c r="J166" s="111">
        <v>3617158.3</v>
      </c>
      <c r="K166" s="112">
        <v>43738</v>
      </c>
      <c r="L166" s="111">
        <v>632</v>
      </c>
      <c r="M166" s="111" t="s">
        <v>513</v>
      </c>
      <c r="N166" s="384"/>
    </row>
    <row r="167" spans="1:14">
      <c r="A167" s="111" t="s">
        <v>514</v>
      </c>
      <c r="B167" s="111" t="s">
        <v>375</v>
      </c>
      <c r="C167" s="111">
        <v>169.3</v>
      </c>
      <c r="D167" s="111">
        <v>171.05</v>
      </c>
      <c r="E167" s="111">
        <v>166.3</v>
      </c>
      <c r="F167" s="111">
        <v>167</v>
      </c>
      <c r="G167" s="111">
        <v>167.2</v>
      </c>
      <c r="H167" s="111">
        <v>170.05</v>
      </c>
      <c r="I167" s="111">
        <v>59049</v>
      </c>
      <c r="J167" s="111">
        <v>9909226.5999999996</v>
      </c>
      <c r="K167" s="112">
        <v>43738</v>
      </c>
      <c r="L167" s="111">
        <v>1206</v>
      </c>
      <c r="M167" s="111" t="s">
        <v>515</v>
      </c>
      <c r="N167" s="384"/>
    </row>
    <row r="168" spans="1:14">
      <c r="A168" s="111" t="s">
        <v>516</v>
      </c>
      <c r="B168" s="111" t="s">
        <v>375</v>
      </c>
      <c r="C168" s="111">
        <v>39.450000000000003</v>
      </c>
      <c r="D168" s="111">
        <v>40.299999999999997</v>
      </c>
      <c r="E168" s="111">
        <v>38.25</v>
      </c>
      <c r="F168" s="111">
        <v>38.75</v>
      </c>
      <c r="G168" s="111">
        <v>38.5</v>
      </c>
      <c r="H168" s="111">
        <v>39.4</v>
      </c>
      <c r="I168" s="111">
        <v>3238</v>
      </c>
      <c r="J168" s="111">
        <v>125633.5</v>
      </c>
      <c r="K168" s="112">
        <v>43738</v>
      </c>
      <c r="L168" s="111">
        <v>108</v>
      </c>
      <c r="M168" s="111" t="s">
        <v>517</v>
      </c>
      <c r="N168" s="384"/>
    </row>
    <row r="169" spans="1:14">
      <c r="A169" s="111" t="s">
        <v>518</v>
      </c>
      <c r="B169" s="111" t="s">
        <v>375</v>
      </c>
      <c r="C169" s="111">
        <v>163.69999999999999</v>
      </c>
      <c r="D169" s="111">
        <v>163.85</v>
      </c>
      <c r="E169" s="111">
        <v>151.69999999999999</v>
      </c>
      <c r="F169" s="111">
        <v>154.44999999999999</v>
      </c>
      <c r="G169" s="111">
        <v>155.6</v>
      </c>
      <c r="H169" s="111">
        <v>162.85</v>
      </c>
      <c r="I169" s="111">
        <v>1266783</v>
      </c>
      <c r="J169" s="111">
        <v>196182880.09999999</v>
      </c>
      <c r="K169" s="112">
        <v>43738</v>
      </c>
      <c r="L169" s="111">
        <v>13578</v>
      </c>
      <c r="M169" s="111" t="s">
        <v>519</v>
      </c>
      <c r="N169" s="384"/>
    </row>
    <row r="170" spans="1:14">
      <c r="A170" s="111" t="s">
        <v>3836</v>
      </c>
      <c r="B170" s="111" t="s">
        <v>375</v>
      </c>
      <c r="C170" s="111">
        <v>39.450000000000003</v>
      </c>
      <c r="D170" s="111">
        <v>39.450000000000003</v>
      </c>
      <c r="E170" s="111">
        <v>38</v>
      </c>
      <c r="F170" s="111">
        <v>38.049999999999997</v>
      </c>
      <c r="G170" s="111">
        <v>38.049999999999997</v>
      </c>
      <c r="H170" s="111">
        <v>39.4</v>
      </c>
      <c r="I170" s="111">
        <v>58</v>
      </c>
      <c r="J170" s="111">
        <v>2267.4</v>
      </c>
      <c r="K170" s="112">
        <v>43738</v>
      </c>
      <c r="L170" s="111">
        <v>13</v>
      </c>
      <c r="M170" s="111" t="s">
        <v>3837</v>
      </c>
      <c r="N170" s="384"/>
    </row>
    <row r="171" spans="1:14">
      <c r="A171" s="111" t="s">
        <v>3264</v>
      </c>
      <c r="B171" s="111" t="s">
        <v>375</v>
      </c>
      <c r="C171" s="111">
        <v>1164.8499999999999</v>
      </c>
      <c r="D171" s="111">
        <v>1194</v>
      </c>
      <c r="E171" s="111">
        <v>1150.0999999999999</v>
      </c>
      <c r="F171" s="111">
        <v>1150.0999999999999</v>
      </c>
      <c r="G171" s="111">
        <v>1150.0999999999999</v>
      </c>
      <c r="H171" s="111">
        <v>1164.8</v>
      </c>
      <c r="I171" s="111">
        <v>92</v>
      </c>
      <c r="J171" s="111">
        <v>107251.95</v>
      </c>
      <c r="K171" s="112">
        <v>43738</v>
      </c>
      <c r="L171" s="111">
        <v>24</v>
      </c>
      <c r="M171" s="111" t="s">
        <v>3265</v>
      </c>
      <c r="N171" s="384"/>
    </row>
    <row r="172" spans="1:14">
      <c r="A172" s="111" t="s">
        <v>520</v>
      </c>
      <c r="B172" s="111" t="s">
        <v>375</v>
      </c>
      <c r="C172" s="111">
        <v>105.9</v>
      </c>
      <c r="D172" s="111">
        <v>106.4</v>
      </c>
      <c r="E172" s="111">
        <v>100.4</v>
      </c>
      <c r="F172" s="111">
        <v>103.95</v>
      </c>
      <c r="G172" s="111">
        <v>104</v>
      </c>
      <c r="H172" s="111">
        <v>104.7</v>
      </c>
      <c r="I172" s="111">
        <v>39675</v>
      </c>
      <c r="J172" s="111">
        <v>4098308.05</v>
      </c>
      <c r="K172" s="112">
        <v>43738</v>
      </c>
      <c r="L172" s="111">
        <v>1640</v>
      </c>
      <c r="M172" s="111" t="s">
        <v>521</v>
      </c>
      <c r="N172" s="384"/>
    </row>
    <row r="173" spans="1:14">
      <c r="A173" s="111" t="s">
        <v>2406</v>
      </c>
      <c r="B173" s="111" t="s">
        <v>375</v>
      </c>
      <c r="C173" s="111">
        <v>501</v>
      </c>
      <c r="D173" s="111">
        <v>508.8</v>
      </c>
      <c r="E173" s="111">
        <v>488.1</v>
      </c>
      <c r="F173" s="111">
        <v>491.9</v>
      </c>
      <c r="G173" s="111">
        <v>490.6</v>
      </c>
      <c r="H173" s="111">
        <v>498.85</v>
      </c>
      <c r="I173" s="111">
        <v>510468</v>
      </c>
      <c r="J173" s="111">
        <v>253923660.59999999</v>
      </c>
      <c r="K173" s="112">
        <v>43738</v>
      </c>
      <c r="L173" s="111">
        <v>32082</v>
      </c>
      <c r="M173" s="111" t="s">
        <v>2407</v>
      </c>
      <c r="N173" s="384"/>
    </row>
    <row r="174" spans="1:14">
      <c r="A174" s="111" t="s">
        <v>1984</v>
      </c>
      <c r="B174" s="111" t="s">
        <v>375</v>
      </c>
      <c r="C174" s="111">
        <v>27.4</v>
      </c>
      <c r="D174" s="111">
        <v>27.4</v>
      </c>
      <c r="E174" s="111">
        <v>22.5</v>
      </c>
      <c r="F174" s="111">
        <v>23.05</v>
      </c>
      <c r="G174" s="111">
        <v>22.55</v>
      </c>
      <c r="H174" s="111">
        <v>27.4</v>
      </c>
      <c r="I174" s="111">
        <v>13962</v>
      </c>
      <c r="J174" s="111">
        <v>338907.6</v>
      </c>
      <c r="K174" s="112">
        <v>43738</v>
      </c>
      <c r="L174" s="111">
        <v>486</v>
      </c>
      <c r="M174" s="111" t="s">
        <v>1985</v>
      </c>
      <c r="N174" s="384"/>
    </row>
    <row r="175" spans="1:14">
      <c r="A175" s="111" t="s">
        <v>43</v>
      </c>
      <c r="B175" s="111" t="s">
        <v>375</v>
      </c>
      <c r="C175" s="111">
        <v>95.1</v>
      </c>
      <c r="D175" s="111">
        <v>95.5</v>
      </c>
      <c r="E175" s="111">
        <v>91.5</v>
      </c>
      <c r="F175" s="111">
        <v>93.05</v>
      </c>
      <c r="G175" s="111">
        <v>93.2</v>
      </c>
      <c r="H175" s="111">
        <v>95.1</v>
      </c>
      <c r="I175" s="111">
        <v>26815456</v>
      </c>
      <c r="J175" s="111">
        <v>2489495469.3000002</v>
      </c>
      <c r="K175" s="112">
        <v>43738</v>
      </c>
      <c r="L175" s="111">
        <v>60735</v>
      </c>
      <c r="M175" s="111" t="s">
        <v>522</v>
      </c>
      <c r="N175" s="384"/>
    </row>
    <row r="176" spans="1:14">
      <c r="A176" s="111" t="s">
        <v>523</v>
      </c>
      <c r="B176" s="111" t="s">
        <v>375</v>
      </c>
      <c r="C176" s="111">
        <v>3043.8</v>
      </c>
      <c r="D176" s="111">
        <v>3044.3</v>
      </c>
      <c r="E176" s="111">
        <v>2963</v>
      </c>
      <c r="F176" s="111">
        <v>2981.75</v>
      </c>
      <c r="G176" s="111">
        <v>2984.15</v>
      </c>
      <c r="H176" s="111">
        <v>3053.9</v>
      </c>
      <c r="I176" s="111">
        <v>192376</v>
      </c>
      <c r="J176" s="111">
        <v>573709425.63</v>
      </c>
      <c r="K176" s="112">
        <v>43738</v>
      </c>
      <c r="L176" s="111">
        <v>1863</v>
      </c>
      <c r="M176" s="111" t="s">
        <v>524</v>
      </c>
      <c r="N176" s="384"/>
    </row>
    <row r="177" spans="1:14">
      <c r="A177" s="111" t="s">
        <v>44</v>
      </c>
      <c r="B177" s="111" t="s">
        <v>375</v>
      </c>
      <c r="C177" s="111">
        <v>66.2</v>
      </c>
      <c r="D177" s="111">
        <v>66.2</v>
      </c>
      <c r="E177" s="111">
        <v>62.35</v>
      </c>
      <c r="F177" s="111">
        <v>62.95</v>
      </c>
      <c r="G177" s="111">
        <v>62.95</v>
      </c>
      <c r="H177" s="111">
        <v>66.2</v>
      </c>
      <c r="I177" s="111">
        <v>12141961</v>
      </c>
      <c r="J177" s="111">
        <v>773434444.04999995</v>
      </c>
      <c r="K177" s="112">
        <v>43738</v>
      </c>
      <c r="L177" s="111">
        <v>24731</v>
      </c>
      <c r="M177" s="111" t="s">
        <v>525</v>
      </c>
      <c r="N177" s="384"/>
    </row>
    <row r="178" spans="1:14">
      <c r="A178" s="111" t="s">
        <v>526</v>
      </c>
      <c r="B178" s="111" t="s">
        <v>375</v>
      </c>
      <c r="C178" s="111">
        <v>75</v>
      </c>
      <c r="D178" s="111">
        <v>78</v>
      </c>
      <c r="E178" s="111">
        <v>73.05</v>
      </c>
      <c r="F178" s="111">
        <v>77.05</v>
      </c>
      <c r="G178" s="111">
        <v>77.2</v>
      </c>
      <c r="H178" s="111">
        <v>75</v>
      </c>
      <c r="I178" s="111">
        <v>7870</v>
      </c>
      <c r="J178" s="111">
        <v>598611.25</v>
      </c>
      <c r="K178" s="112">
        <v>43738</v>
      </c>
      <c r="L178" s="111">
        <v>144</v>
      </c>
      <c r="M178" s="111" t="s">
        <v>527</v>
      </c>
      <c r="N178" s="384"/>
    </row>
    <row r="179" spans="1:14">
      <c r="A179" s="111" t="s">
        <v>2493</v>
      </c>
      <c r="B179" s="111" t="s">
        <v>2984</v>
      </c>
      <c r="C179" s="111">
        <v>2.2000000000000002</v>
      </c>
      <c r="D179" s="111">
        <v>2.2999999999999998</v>
      </c>
      <c r="E179" s="111">
        <v>2.1</v>
      </c>
      <c r="F179" s="111">
        <v>2.1</v>
      </c>
      <c r="G179" s="111">
        <v>2.1</v>
      </c>
      <c r="H179" s="111">
        <v>2.2000000000000002</v>
      </c>
      <c r="I179" s="111">
        <v>9718</v>
      </c>
      <c r="J179" s="111">
        <v>20507.900000000001</v>
      </c>
      <c r="K179" s="112">
        <v>43738</v>
      </c>
      <c r="L179" s="111">
        <v>14</v>
      </c>
      <c r="M179" s="111" t="s">
        <v>2494</v>
      </c>
      <c r="N179" s="384"/>
    </row>
    <row r="180" spans="1:14">
      <c r="A180" s="111" t="s">
        <v>528</v>
      </c>
      <c r="B180" s="111" t="s">
        <v>375</v>
      </c>
      <c r="C180" s="111">
        <v>1031.75</v>
      </c>
      <c r="D180" s="111">
        <v>1031.8</v>
      </c>
      <c r="E180" s="111">
        <v>1000</v>
      </c>
      <c r="F180" s="111">
        <v>1001.9</v>
      </c>
      <c r="G180" s="111">
        <v>1001</v>
      </c>
      <c r="H180" s="111">
        <v>1019.25</v>
      </c>
      <c r="I180" s="111">
        <v>6159</v>
      </c>
      <c r="J180" s="111">
        <v>6212392.7000000002</v>
      </c>
      <c r="K180" s="112">
        <v>43738</v>
      </c>
      <c r="L180" s="111">
        <v>649</v>
      </c>
      <c r="M180" s="111" t="s">
        <v>529</v>
      </c>
      <c r="N180" s="384"/>
    </row>
    <row r="181" spans="1:14">
      <c r="A181" s="111" t="s">
        <v>2970</v>
      </c>
      <c r="B181" s="111" t="s">
        <v>375</v>
      </c>
      <c r="C181" s="111">
        <v>135</v>
      </c>
      <c r="D181" s="111">
        <v>137</v>
      </c>
      <c r="E181" s="111">
        <v>126.05</v>
      </c>
      <c r="F181" s="111">
        <v>134.6</v>
      </c>
      <c r="G181" s="111">
        <v>137</v>
      </c>
      <c r="H181" s="111">
        <v>136.44999999999999</v>
      </c>
      <c r="I181" s="111">
        <v>2076</v>
      </c>
      <c r="J181" s="111">
        <v>278207.40000000002</v>
      </c>
      <c r="K181" s="112">
        <v>43738</v>
      </c>
      <c r="L181" s="111">
        <v>84</v>
      </c>
      <c r="M181" s="111" t="s">
        <v>2971</v>
      </c>
      <c r="N181" s="384"/>
    </row>
    <row r="182" spans="1:14">
      <c r="A182" s="111" t="s">
        <v>45</v>
      </c>
      <c r="B182" s="111" t="s">
        <v>375</v>
      </c>
      <c r="C182" s="111">
        <v>1767</v>
      </c>
      <c r="D182" s="111">
        <v>1769.95</v>
      </c>
      <c r="E182" s="111">
        <v>1713.1</v>
      </c>
      <c r="F182" s="111">
        <v>1722.2</v>
      </c>
      <c r="G182" s="111">
        <v>1721</v>
      </c>
      <c r="H182" s="111">
        <v>1754.1</v>
      </c>
      <c r="I182" s="111">
        <v>663077</v>
      </c>
      <c r="J182" s="111">
        <v>1147194450.3</v>
      </c>
      <c r="K182" s="112">
        <v>43738</v>
      </c>
      <c r="L182" s="111">
        <v>27793</v>
      </c>
      <c r="M182" s="111" t="s">
        <v>530</v>
      </c>
      <c r="N182" s="384"/>
    </row>
    <row r="183" spans="1:14">
      <c r="A183" s="111" t="s">
        <v>531</v>
      </c>
      <c r="B183" s="111" t="s">
        <v>375</v>
      </c>
      <c r="C183" s="111">
        <v>3387</v>
      </c>
      <c r="D183" s="111">
        <v>3387</v>
      </c>
      <c r="E183" s="111">
        <v>3322.55</v>
      </c>
      <c r="F183" s="111">
        <v>3351.25</v>
      </c>
      <c r="G183" s="111">
        <v>3350</v>
      </c>
      <c r="H183" s="111">
        <v>3359.9</v>
      </c>
      <c r="I183" s="111">
        <v>11257</v>
      </c>
      <c r="J183" s="111">
        <v>37752376.100000001</v>
      </c>
      <c r="K183" s="112">
        <v>43738</v>
      </c>
      <c r="L183" s="111">
        <v>3991</v>
      </c>
      <c r="M183" s="111" t="s">
        <v>532</v>
      </c>
      <c r="N183" s="384"/>
    </row>
    <row r="184" spans="1:14">
      <c r="A184" s="111" t="s">
        <v>533</v>
      </c>
      <c r="B184" s="111" t="s">
        <v>375</v>
      </c>
      <c r="C184" s="111">
        <v>971.5</v>
      </c>
      <c r="D184" s="111">
        <v>971.5</v>
      </c>
      <c r="E184" s="111">
        <v>957.25</v>
      </c>
      <c r="F184" s="111">
        <v>959.2</v>
      </c>
      <c r="G184" s="111">
        <v>960</v>
      </c>
      <c r="H184" s="111">
        <v>970.3</v>
      </c>
      <c r="I184" s="111">
        <v>3164</v>
      </c>
      <c r="J184" s="111">
        <v>3041136.95</v>
      </c>
      <c r="K184" s="112">
        <v>43738</v>
      </c>
      <c r="L184" s="111">
        <v>169</v>
      </c>
      <c r="M184" s="111" t="s">
        <v>534</v>
      </c>
      <c r="N184" s="384"/>
    </row>
    <row r="185" spans="1:14">
      <c r="A185" s="111" t="s">
        <v>535</v>
      </c>
      <c r="B185" s="111" t="s">
        <v>375</v>
      </c>
      <c r="C185" s="111">
        <v>1185</v>
      </c>
      <c r="D185" s="111">
        <v>1209.8</v>
      </c>
      <c r="E185" s="111">
        <v>1124</v>
      </c>
      <c r="F185" s="111">
        <v>1135.2</v>
      </c>
      <c r="G185" s="111">
        <v>1133.55</v>
      </c>
      <c r="H185" s="111">
        <v>1188.5</v>
      </c>
      <c r="I185" s="111">
        <v>135573</v>
      </c>
      <c r="J185" s="111">
        <v>156125915.94999999</v>
      </c>
      <c r="K185" s="112">
        <v>43738</v>
      </c>
      <c r="L185" s="111">
        <v>8458</v>
      </c>
      <c r="M185" s="111" t="s">
        <v>536</v>
      </c>
      <c r="N185" s="384"/>
    </row>
    <row r="186" spans="1:14">
      <c r="A186" s="111" t="s">
        <v>2946</v>
      </c>
      <c r="B186" s="111" t="s">
        <v>375</v>
      </c>
      <c r="C186" s="111">
        <v>3.35</v>
      </c>
      <c r="D186" s="111">
        <v>3.45</v>
      </c>
      <c r="E186" s="111">
        <v>3.2</v>
      </c>
      <c r="F186" s="111">
        <v>3.25</v>
      </c>
      <c r="G186" s="111">
        <v>3.25</v>
      </c>
      <c r="H186" s="111">
        <v>3.35</v>
      </c>
      <c r="I186" s="111">
        <v>153201</v>
      </c>
      <c r="J186" s="111">
        <v>498715.9</v>
      </c>
      <c r="K186" s="112">
        <v>43738</v>
      </c>
      <c r="L186" s="111">
        <v>191</v>
      </c>
      <c r="M186" s="111" t="s">
        <v>2462</v>
      </c>
      <c r="N186" s="384"/>
    </row>
    <row r="187" spans="1:14">
      <c r="A187" s="111" t="s">
        <v>3399</v>
      </c>
      <c r="B187" s="111" t="s">
        <v>375</v>
      </c>
      <c r="C187" s="111">
        <v>9.9499999999999993</v>
      </c>
      <c r="D187" s="111">
        <v>9.9499999999999993</v>
      </c>
      <c r="E187" s="111">
        <v>9.65</v>
      </c>
      <c r="F187" s="111">
        <v>9.85</v>
      </c>
      <c r="G187" s="111">
        <v>9.9499999999999993</v>
      </c>
      <c r="H187" s="111">
        <v>9.8000000000000007</v>
      </c>
      <c r="I187" s="111">
        <v>126646</v>
      </c>
      <c r="J187" s="111">
        <v>1238868.55</v>
      </c>
      <c r="K187" s="112">
        <v>43738</v>
      </c>
      <c r="L187" s="111">
        <v>74</v>
      </c>
      <c r="M187" s="111" t="s">
        <v>3403</v>
      </c>
      <c r="N187" s="384"/>
    </row>
    <row r="188" spans="1:14">
      <c r="A188" s="111" t="s">
        <v>2404</v>
      </c>
      <c r="B188" s="111" t="s">
        <v>375</v>
      </c>
      <c r="C188" s="111">
        <v>303.39999999999998</v>
      </c>
      <c r="D188" s="111">
        <v>307</v>
      </c>
      <c r="E188" s="111">
        <v>294.10000000000002</v>
      </c>
      <c r="F188" s="111">
        <v>295.89999999999998</v>
      </c>
      <c r="G188" s="111">
        <v>297</v>
      </c>
      <c r="H188" s="111">
        <v>305.75</v>
      </c>
      <c r="I188" s="111">
        <v>27869</v>
      </c>
      <c r="J188" s="111">
        <v>8330225.8499999996</v>
      </c>
      <c r="K188" s="112">
        <v>43738</v>
      </c>
      <c r="L188" s="111">
        <v>1786</v>
      </c>
      <c r="M188" s="111" t="s">
        <v>2405</v>
      </c>
      <c r="N188" s="384"/>
    </row>
    <row r="189" spans="1:14">
      <c r="A189" s="111" t="s">
        <v>3242</v>
      </c>
      <c r="B189" s="111" t="s">
        <v>375</v>
      </c>
      <c r="C189" s="111">
        <v>10.35</v>
      </c>
      <c r="D189" s="111">
        <v>11.9</v>
      </c>
      <c r="E189" s="111">
        <v>10.199999999999999</v>
      </c>
      <c r="F189" s="111">
        <v>10.5</v>
      </c>
      <c r="G189" s="111">
        <v>11.75</v>
      </c>
      <c r="H189" s="111">
        <v>10.35</v>
      </c>
      <c r="I189" s="111">
        <v>2285</v>
      </c>
      <c r="J189" s="111">
        <v>23908.25</v>
      </c>
      <c r="K189" s="112">
        <v>43738</v>
      </c>
      <c r="L189" s="111">
        <v>16</v>
      </c>
      <c r="M189" s="111" t="s">
        <v>3243</v>
      </c>
      <c r="N189" s="384"/>
    </row>
    <row r="190" spans="1:14" hidden="1">
      <c r="A190" s="111" t="s">
        <v>2995</v>
      </c>
      <c r="B190" s="111" t="s">
        <v>375</v>
      </c>
      <c r="C190" s="111">
        <v>12.45</v>
      </c>
      <c r="D190" s="111">
        <v>12.45</v>
      </c>
      <c r="E190" s="111">
        <v>11.65</v>
      </c>
      <c r="F190" s="111">
        <v>11.8</v>
      </c>
      <c r="G190" s="111">
        <v>11.8</v>
      </c>
      <c r="H190" s="111">
        <v>12.05</v>
      </c>
      <c r="I190" s="111">
        <v>765</v>
      </c>
      <c r="J190" s="111">
        <v>9043.7999999999993</v>
      </c>
      <c r="K190" s="112">
        <v>43738</v>
      </c>
      <c r="L190" s="111">
        <v>19</v>
      </c>
      <c r="M190" s="111" t="s">
        <v>2996</v>
      </c>
      <c r="N190" s="384"/>
    </row>
    <row r="191" spans="1:14">
      <c r="A191" s="111" t="s">
        <v>187</v>
      </c>
      <c r="B191" s="111" t="s">
        <v>375</v>
      </c>
      <c r="C191" s="111">
        <v>108.35</v>
      </c>
      <c r="D191" s="111">
        <v>108.9</v>
      </c>
      <c r="E191" s="111">
        <v>105.1</v>
      </c>
      <c r="F191" s="111">
        <v>108.3</v>
      </c>
      <c r="G191" s="111">
        <v>108.4</v>
      </c>
      <c r="H191" s="111">
        <v>108.15</v>
      </c>
      <c r="I191" s="111">
        <v>7870395</v>
      </c>
      <c r="J191" s="111">
        <v>841920390.04999995</v>
      </c>
      <c r="K191" s="112">
        <v>43738</v>
      </c>
      <c r="L191" s="111">
        <v>37459</v>
      </c>
      <c r="M191" s="111" t="s">
        <v>1943</v>
      </c>
      <c r="N191" s="384"/>
    </row>
    <row r="192" spans="1:14">
      <c r="A192" s="111" t="s">
        <v>236</v>
      </c>
      <c r="B192" s="111" t="s">
        <v>375</v>
      </c>
      <c r="C192" s="111">
        <v>945.5</v>
      </c>
      <c r="D192" s="111">
        <v>973</v>
      </c>
      <c r="E192" s="111">
        <v>928.55</v>
      </c>
      <c r="F192" s="111">
        <v>954.7</v>
      </c>
      <c r="G192" s="111">
        <v>951</v>
      </c>
      <c r="H192" s="111">
        <v>939.8</v>
      </c>
      <c r="I192" s="111">
        <v>1106048</v>
      </c>
      <c r="J192" s="111">
        <v>1052113720.9</v>
      </c>
      <c r="K192" s="112">
        <v>43738</v>
      </c>
      <c r="L192" s="111">
        <v>33975</v>
      </c>
      <c r="M192" s="111" t="s">
        <v>537</v>
      </c>
      <c r="N192" s="384"/>
    </row>
    <row r="193" spans="1:14">
      <c r="A193" s="111" t="s">
        <v>538</v>
      </c>
      <c r="B193" s="111" t="s">
        <v>375</v>
      </c>
      <c r="C193" s="111">
        <v>60.5</v>
      </c>
      <c r="D193" s="111">
        <v>60.9</v>
      </c>
      <c r="E193" s="111">
        <v>55.7</v>
      </c>
      <c r="F193" s="111">
        <v>58.2</v>
      </c>
      <c r="G193" s="111">
        <v>58.3</v>
      </c>
      <c r="H193" s="111">
        <v>60.45</v>
      </c>
      <c r="I193" s="111">
        <v>370735</v>
      </c>
      <c r="J193" s="111">
        <v>21497690.649999999</v>
      </c>
      <c r="K193" s="112">
        <v>43738</v>
      </c>
      <c r="L193" s="111">
        <v>3070</v>
      </c>
      <c r="M193" s="111" t="s">
        <v>539</v>
      </c>
      <c r="N193" s="384"/>
    </row>
    <row r="194" spans="1:14">
      <c r="A194" s="111" t="s">
        <v>540</v>
      </c>
      <c r="B194" s="111" t="s">
        <v>375</v>
      </c>
      <c r="C194" s="111">
        <v>441.5</v>
      </c>
      <c r="D194" s="111">
        <v>444.8</v>
      </c>
      <c r="E194" s="111">
        <v>433.6</v>
      </c>
      <c r="F194" s="111">
        <v>434.8</v>
      </c>
      <c r="G194" s="111">
        <v>435.65</v>
      </c>
      <c r="H194" s="111">
        <v>441.45</v>
      </c>
      <c r="I194" s="111">
        <v>2058899</v>
      </c>
      <c r="J194" s="111">
        <v>904245972.95000005</v>
      </c>
      <c r="K194" s="112">
        <v>43738</v>
      </c>
      <c r="L194" s="111">
        <v>95504</v>
      </c>
      <c r="M194" s="111" t="s">
        <v>2709</v>
      </c>
      <c r="N194" s="384"/>
    </row>
    <row r="195" spans="1:14">
      <c r="A195" s="111" t="s">
        <v>541</v>
      </c>
      <c r="B195" s="111" t="s">
        <v>375</v>
      </c>
      <c r="C195" s="111">
        <v>285.35000000000002</v>
      </c>
      <c r="D195" s="111">
        <v>288.89999999999998</v>
      </c>
      <c r="E195" s="111">
        <v>276.5</v>
      </c>
      <c r="F195" s="111">
        <v>282.75</v>
      </c>
      <c r="G195" s="111">
        <v>280.5</v>
      </c>
      <c r="H195" s="111">
        <v>285.39999999999998</v>
      </c>
      <c r="I195" s="111">
        <v>49813</v>
      </c>
      <c r="J195" s="111">
        <v>14069274.800000001</v>
      </c>
      <c r="K195" s="112">
        <v>43738</v>
      </c>
      <c r="L195" s="111">
        <v>1646</v>
      </c>
      <c r="M195" s="111" t="s">
        <v>542</v>
      </c>
      <c r="N195" s="384"/>
    </row>
    <row r="196" spans="1:14">
      <c r="A196" s="111" t="s">
        <v>543</v>
      </c>
      <c r="B196" s="111" t="s">
        <v>375</v>
      </c>
      <c r="C196" s="111">
        <v>186.65</v>
      </c>
      <c r="D196" s="111">
        <v>187.15</v>
      </c>
      <c r="E196" s="111">
        <v>177.15</v>
      </c>
      <c r="F196" s="111">
        <v>179.55</v>
      </c>
      <c r="G196" s="111">
        <v>178.75</v>
      </c>
      <c r="H196" s="111">
        <v>185.75</v>
      </c>
      <c r="I196" s="111">
        <v>340153</v>
      </c>
      <c r="J196" s="111">
        <v>61350369.850000001</v>
      </c>
      <c r="K196" s="112">
        <v>43738</v>
      </c>
      <c r="L196" s="111">
        <v>9094</v>
      </c>
      <c r="M196" s="111" t="s">
        <v>544</v>
      </c>
      <c r="N196" s="384"/>
    </row>
    <row r="197" spans="1:14">
      <c r="A197" s="111" t="s">
        <v>2997</v>
      </c>
      <c r="B197" s="111" t="s">
        <v>2984</v>
      </c>
      <c r="C197" s="111">
        <v>1.55</v>
      </c>
      <c r="D197" s="111">
        <v>1.6</v>
      </c>
      <c r="E197" s="111">
        <v>1.5</v>
      </c>
      <c r="F197" s="111">
        <v>1.55</v>
      </c>
      <c r="G197" s="111">
        <v>1.55</v>
      </c>
      <c r="H197" s="111">
        <v>1.55</v>
      </c>
      <c r="I197" s="111">
        <v>3110</v>
      </c>
      <c r="J197" s="111">
        <v>4721</v>
      </c>
      <c r="K197" s="112">
        <v>43738</v>
      </c>
      <c r="L197" s="111">
        <v>10</v>
      </c>
      <c r="M197" s="111" t="s">
        <v>2998</v>
      </c>
      <c r="N197" s="384"/>
    </row>
    <row r="198" spans="1:14">
      <c r="A198" s="111" t="s">
        <v>545</v>
      </c>
      <c r="B198" s="111" t="s">
        <v>375</v>
      </c>
      <c r="C198" s="111">
        <v>37.450000000000003</v>
      </c>
      <c r="D198" s="111">
        <v>37.450000000000003</v>
      </c>
      <c r="E198" s="111">
        <v>34.65</v>
      </c>
      <c r="F198" s="111">
        <v>35.1</v>
      </c>
      <c r="G198" s="111">
        <v>35.15</v>
      </c>
      <c r="H198" s="111">
        <v>36.6</v>
      </c>
      <c r="I198" s="111">
        <v>86920</v>
      </c>
      <c r="J198" s="111">
        <v>3085319.15</v>
      </c>
      <c r="K198" s="112">
        <v>43738</v>
      </c>
      <c r="L198" s="111">
        <v>1323</v>
      </c>
      <c r="M198" s="111" t="s">
        <v>546</v>
      </c>
      <c r="N198" s="384"/>
    </row>
    <row r="199" spans="1:14" hidden="1">
      <c r="A199" s="111" t="s">
        <v>547</v>
      </c>
      <c r="B199" s="111" t="s">
        <v>375</v>
      </c>
      <c r="C199" s="111">
        <v>113.45</v>
      </c>
      <c r="D199" s="111">
        <v>113.55</v>
      </c>
      <c r="E199" s="111">
        <v>107</v>
      </c>
      <c r="F199" s="111">
        <v>108</v>
      </c>
      <c r="G199" s="111">
        <v>107.85</v>
      </c>
      <c r="H199" s="111">
        <v>113.6</v>
      </c>
      <c r="I199" s="111">
        <v>14823</v>
      </c>
      <c r="J199" s="111">
        <v>1626320.65</v>
      </c>
      <c r="K199" s="112">
        <v>43738</v>
      </c>
      <c r="L199" s="111">
        <v>554</v>
      </c>
      <c r="M199" s="111" t="s">
        <v>1857</v>
      </c>
      <c r="N199" s="384"/>
    </row>
    <row r="200" spans="1:14">
      <c r="A200" s="111" t="s">
        <v>2007</v>
      </c>
      <c r="B200" s="111" t="s">
        <v>375</v>
      </c>
      <c r="C200" s="111">
        <v>19.5</v>
      </c>
      <c r="D200" s="111">
        <v>19.899999999999999</v>
      </c>
      <c r="E200" s="111">
        <v>18.8</v>
      </c>
      <c r="F200" s="111">
        <v>18.95</v>
      </c>
      <c r="G200" s="111">
        <v>18.8</v>
      </c>
      <c r="H200" s="111">
        <v>19.899999999999999</v>
      </c>
      <c r="I200" s="111">
        <v>2501</v>
      </c>
      <c r="J200" s="111">
        <v>47688.2</v>
      </c>
      <c r="K200" s="112">
        <v>43738</v>
      </c>
      <c r="L200" s="111">
        <v>123</v>
      </c>
      <c r="M200" s="111" t="s">
        <v>2008</v>
      </c>
      <c r="N200" s="384"/>
    </row>
    <row r="201" spans="1:14">
      <c r="A201" s="111" t="s">
        <v>3149</v>
      </c>
      <c r="B201" s="111" t="s">
        <v>375</v>
      </c>
      <c r="C201" s="111">
        <v>20.5</v>
      </c>
      <c r="D201" s="111">
        <v>20.8</v>
      </c>
      <c r="E201" s="111">
        <v>20.25</v>
      </c>
      <c r="F201" s="111">
        <v>20.6</v>
      </c>
      <c r="G201" s="111">
        <v>20.25</v>
      </c>
      <c r="H201" s="111">
        <v>20.95</v>
      </c>
      <c r="I201" s="111">
        <v>3737</v>
      </c>
      <c r="J201" s="111">
        <v>76964.55</v>
      </c>
      <c r="K201" s="112">
        <v>43738</v>
      </c>
      <c r="L201" s="111">
        <v>27</v>
      </c>
      <c r="M201" s="111" t="s">
        <v>3150</v>
      </c>
      <c r="N201" s="384"/>
    </row>
    <row r="202" spans="1:14">
      <c r="A202" s="111" t="s">
        <v>2269</v>
      </c>
      <c r="B202" s="111" t="s">
        <v>375</v>
      </c>
      <c r="C202" s="111">
        <v>1.25</v>
      </c>
      <c r="D202" s="111">
        <v>1.25</v>
      </c>
      <c r="E202" s="111">
        <v>1.1499999999999999</v>
      </c>
      <c r="F202" s="111">
        <v>1.1499999999999999</v>
      </c>
      <c r="G202" s="111">
        <v>1.25</v>
      </c>
      <c r="H202" s="111">
        <v>1.25</v>
      </c>
      <c r="I202" s="111">
        <v>144891</v>
      </c>
      <c r="J202" s="111">
        <v>173230.1</v>
      </c>
      <c r="K202" s="112">
        <v>43738</v>
      </c>
      <c r="L202" s="111">
        <v>73</v>
      </c>
      <c r="M202" s="111" t="s">
        <v>2270</v>
      </c>
      <c r="N202" s="384"/>
    </row>
    <row r="203" spans="1:14">
      <c r="A203" s="111" t="s">
        <v>46</v>
      </c>
      <c r="B203" s="111" t="s">
        <v>375</v>
      </c>
      <c r="C203" s="111">
        <v>448.85</v>
      </c>
      <c r="D203" s="111">
        <v>454.1</v>
      </c>
      <c r="E203" s="111">
        <v>438.95</v>
      </c>
      <c r="F203" s="111">
        <v>446.35</v>
      </c>
      <c r="G203" s="111">
        <v>446.5</v>
      </c>
      <c r="H203" s="111">
        <v>446.75</v>
      </c>
      <c r="I203" s="111">
        <v>1502636</v>
      </c>
      <c r="J203" s="111">
        <v>670513546.25</v>
      </c>
      <c r="K203" s="112">
        <v>43738</v>
      </c>
      <c r="L203" s="111">
        <v>25386</v>
      </c>
      <c r="M203" s="111" t="s">
        <v>548</v>
      </c>
      <c r="N203" s="384"/>
    </row>
    <row r="204" spans="1:14">
      <c r="A204" s="111" t="s">
        <v>549</v>
      </c>
      <c r="B204" s="111" t="s">
        <v>375</v>
      </c>
      <c r="C204" s="111">
        <v>69</v>
      </c>
      <c r="D204" s="111">
        <v>72</v>
      </c>
      <c r="E204" s="111">
        <v>67.650000000000006</v>
      </c>
      <c r="F204" s="111">
        <v>68.349999999999994</v>
      </c>
      <c r="G204" s="111">
        <v>68</v>
      </c>
      <c r="H204" s="111">
        <v>71</v>
      </c>
      <c r="I204" s="111">
        <v>11807</v>
      </c>
      <c r="J204" s="111">
        <v>826290.4</v>
      </c>
      <c r="K204" s="112">
        <v>43738</v>
      </c>
      <c r="L204" s="111">
        <v>443</v>
      </c>
      <c r="M204" s="111" t="s">
        <v>550</v>
      </c>
      <c r="N204" s="384"/>
    </row>
    <row r="205" spans="1:14">
      <c r="A205" s="111" t="s">
        <v>551</v>
      </c>
      <c r="B205" s="111" t="s">
        <v>375</v>
      </c>
      <c r="C205" s="111">
        <v>6006</v>
      </c>
      <c r="D205" s="111">
        <v>6118.1</v>
      </c>
      <c r="E205" s="111">
        <v>5860.05</v>
      </c>
      <c r="F205" s="111">
        <v>6009.7</v>
      </c>
      <c r="G205" s="111">
        <v>6084.9</v>
      </c>
      <c r="H205" s="111">
        <v>6029</v>
      </c>
      <c r="I205" s="111">
        <v>1661</v>
      </c>
      <c r="J205" s="111">
        <v>9922604.75</v>
      </c>
      <c r="K205" s="112">
        <v>43738</v>
      </c>
      <c r="L205" s="111">
        <v>700</v>
      </c>
      <c r="M205" s="111" t="s">
        <v>552</v>
      </c>
      <c r="N205" s="384"/>
    </row>
    <row r="206" spans="1:14">
      <c r="A206" s="111" t="s">
        <v>1932</v>
      </c>
      <c r="B206" s="111" t="s">
        <v>375</v>
      </c>
      <c r="C206" s="111">
        <v>28.85</v>
      </c>
      <c r="D206" s="111">
        <v>28.9</v>
      </c>
      <c r="E206" s="111">
        <v>27.25</v>
      </c>
      <c r="F206" s="111">
        <v>27.95</v>
      </c>
      <c r="G206" s="111">
        <v>27.95</v>
      </c>
      <c r="H206" s="111">
        <v>28.55</v>
      </c>
      <c r="I206" s="111">
        <v>4105</v>
      </c>
      <c r="J206" s="111">
        <v>115641.60000000001</v>
      </c>
      <c r="K206" s="112">
        <v>43738</v>
      </c>
      <c r="L206" s="111">
        <v>70</v>
      </c>
      <c r="M206" s="111" t="s">
        <v>1933</v>
      </c>
      <c r="N206" s="384"/>
    </row>
    <row r="207" spans="1:14">
      <c r="A207" s="111" t="s">
        <v>47</v>
      </c>
      <c r="B207" s="111" t="s">
        <v>375</v>
      </c>
      <c r="C207" s="111">
        <v>353</v>
      </c>
      <c r="D207" s="111">
        <v>374.9</v>
      </c>
      <c r="E207" s="111">
        <v>344.25</v>
      </c>
      <c r="F207" s="111">
        <v>367.05</v>
      </c>
      <c r="G207" s="111">
        <v>373.3</v>
      </c>
      <c r="H207" s="111">
        <v>349.1</v>
      </c>
      <c r="I207" s="111">
        <v>19616421</v>
      </c>
      <c r="J207" s="111">
        <v>6986635478.4499998</v>
      </c>
      <c r="K207" s="112">
        <v>43738</v>
      </c>
      <c r="L207" s="111">
        <v>132233</v>
      </c>
      <c r="M207" s="111" t="s">
        <v>553</v>
      </c>
      <c r="N207" s="384"/>
    </row>
    <row r="208" spans="1:14" hidden="1">
      <c r="A208" s="111" t="s">
        <v>48</v>
      </c>
      <c r="B208" s="111" t="s">
        <v>375</v>
      </c>
      <c r="C208" s="111">
        <v>50.1</v>
      </c>
      <c r="D208" s="111">
        <v>50.15</v>
      </c>
      <c r="E208" s="111">
        <v>47.5</v>
      </c>
      <c r="F208" s="111">
        <v>48.4</v>
      </c>
      <c r="G208" s="111">
        <v>48.4</v>
      </c>
      <c r="H208" s="111">
        <v>50</v>
      </c>
      <c r="I208" s="111">
        <v>11513335</v>
      </c>
      <c r="J208" s="111">
        <v>557018028.75</v>
      </c>
      <c r="K208" s="112">
        <v>43738</v>
      </c>
      <c r="L208" s="111">
        <v>25625</v>
      </c>
      <c r="M208" s="111" t="s">
        <v>554</v>
      </c>
      <c r="N208" s="384"/>
    </row>
    <row r="209" spans="1:14">
      <c r="A209" s="111" t="s">
        <v>2710</v>
      </c>
      <c r="B209" s="111" t="s">
        <v>375</v>
      </c>
      <c r="C209" s="111">
        <v>26.95</v>
      </c>
      <c r="D209" s="111">
        <v>26.95</v>
      </c>
      <c r="E209" s="111">
        <v>24.25</v>
      </c>
      <c r="F209" s="111">
        <v>24.55</v>
      </c>
      <c r="G209" s="111">
        <v>24.35</v>
      </c>
      <c r="H209" s="111">
        <v>26.2</v>
      </c>
      <c r="I209" s="111">
        <v>985</v>
      </c>
      <c r="J209" s="111">
        <v>24247.5</v>
      </c>
      <c r="K209" s="112">
        <v>43738</v>
      </c>
      <c r="L209" s="111">
        <v>11</v>
      </c>
      <c r="M209" s="111" t="s">
        <v>2711</v>
      </c>
      <c r="N209" s="384"/>
    </row>
    <row r="210" spans="1:14">
      <c r="A210" s="111" t="s">
        <v>3404</v>
      </c>
      <c r="B210" s="111" t="s">
        <v>375</v>
      </c>
      <c r="C210" s="111">
        <v>180</v>
      </c>
      <c r="D210" s="111">
        <v>180</v>
      </c>
      <c r="E210" s="111">
        <v>174.8</v>
      </c>
      <c r="F210" s="111">
        <v>174.9</v>
      </c>
      <c r="G210" s="111">
        <v>174.85</v>
      </c>
      <c r="H210" s="111">
        <v>184</v>
      </c>
      <c r="I210" s="111">
        <v>739</v>
      </c>
      <c r="J210" s="111">
        <v>129886.15</v>
      </c>
      <c r="K210" s="112">
        <v>43738</v>
      </c>
      <c r="L210" s="111">
        <v>34</v>
      </c>
      <c r="M210" s="111" t="s">
        <v>3405</v>
      </c>
      <c r="N210" s="384"/>
    </row>
    <row r="211" spans="1:14">
      <c r="A211" s="111" t="s">
        <v>2495</v>
      </c>
      <c r="B211" s="111" t="s">
        <v>2984</v>
      </c>
      <c r="C211" s="111">
        <v>0.95</v>
      </c>
      <c r="D211" s="111">
        <v>1</v>
      </c>
      <c r="E211" s="111">
        <v>0.9</v>
      </c>
      <c r="F211" s="111">
        <v>1</v>
      </c>
      <c r="G211" s="111">
        <v>0.95</v>
      </c>
      <c r="H211" s="111">
        <v>0.95</v>
      </c>
      <c r="I211" s="111">
        <v>316945</v>
      </c>
      <c r="J211" s="111">
        <v>294063.5</v>
      </c>
      <c r="K211" s="112">
        <v>43738</v>
      </c>
      <c r="L211" s="111">
        <v>214</v>
      </c>
      <c r="M211" s="111" t="s">
        <v>2496</v>
      </c>
      <c r="N211" s="384"/>
    </row>
    <row r="212" spans="1:14">
      <c r="A212" s="111" t="s">
        <v>556</v>
      </c>
      <c r="B212" s="111" t="s">
        <v>375</v>
      </c>
      <c r="C212" s="111">
        <v>10.95</v>
      </c>
      <c r="D212" s="111">
        <v>10.95</v>
      </c>
      <c r="E212" s="111">
        <v>10.050000000000001</v>
      </c>
      <c r="F212" s="111">
        <v>10.3</v>
      </c>
      <c r="G212" s="111">
        <v>10.199999999999999</v>
      </c>
      <c r="H212" s="111">
        <v>10.95</v>
      </c>
      <c r="I212" s="111">
        <v>48911</v>
      </c>
      <c r="J212" s="111">
        <v>504552.3</v>
      </c>
      <c r="K212" s="112">
        <v>43738</v>
      </c>
      <c r="L212" s="111">
        <v>208</v>
      </c>
      <c r="M212" s="111" t="s">
        <v>557</v>
      </c>
      <c r="N212" s="384"/>
    </row>
    <row r="213" spans="1:14">
      <c r="A213" s="111" t="s">
        <v>49</v>
      </c>
      <c r="B213" s="111" t="s">
        <v>375</v>
      </c>
      <c r="C213" s="111">
        <v>219.45</v>
      </c>
      <c r="D213" s="111">
        <v>224.45</v>
      </c>
      <c r="E213" s="111">
        <v>217.1</v>
      </c>
      <c r="F213" s="111">
        <v>222.95</v>
      </c>
      <c r="G213" s="111">
        <v>224</v>
      </c>
      <c r="H213" s="111">
        <v>218.1</v>
      </c>
      <c r="I213" s="111">
        <v>4672776</v>
      </c>
      <c r="J213" s="111">
        <v>1035790511.7</v>
      </c>
      <c r="K213" s="112">
        <v>43738</v>
      </c>
      <c r="L213" s="111">
        <v>46071</v>
      </c>
      <c r="M213" s="111" t="s">
        <v>558</v>
      </c>
      <c r="N213" s="384"/>
    </row>
    <row r="214" spans="1:14">
      <c r="A214" s="111" t="s">
        <v>3602</v>
      </c>
      <c r="B214" s="111" t="s">
        <v>2984</v>
      </c>
      <c r="C214" s="111">
        <v>4.6500000000000004</v>
      </c>
      <c r="D214" s="111">
        <v>4.6500000000000004</v>
      </c>
      <c r="E214" s="111">
        <v>4.55</v>
      </c>
      <c r="F214" s="111">
        <v>4.55</v>
      </c>
      <c r="G214" s="111">
        <v>4.55</v>
      </c>
      <c r="H214" s="111">
        <v>4.75</v>
      </c>
      <c r="I214" s="111">
        <v>1009</v>
      </c>
      <c r="J214" s="111">
        <v>4633.3999999999996</v>
      </c>
      <c r="K214" s="112">
        <v>43738</v>
      </c>
      <c r="L214" s="111">
        <v>8</v>
      </c>
      <c r="M214" s="111" t="s">
        <v>3603</v>
      </c>
      <c r="N214" s="384"/>
    </row>
    <row r="215" spans="1:14">
      <c r="A215" s="111" t="s">
        <v>2497</v>
      </c>
      <c r="B215" s="111" t="s">
        <v>375</v>
      </c>
      <c r="C215" s="111">
        <v>54.4</v>
      </c>
      <c r="D215" s="111">
        <v>55.55</v>
      </c>
      <c r="E215" s="111">
        <v>52</v>
      </c>
      <c r="F215" s="111">
        <v>52.8</v>
      </c>
      <c r="G215" s="111">
        <v>52.6</v>
      </c>
      <c r="H215" s="111">
        <v>55.85</v>
      </c>
      <c r="I215" s="111">
        <v>47177</v>
      </c>
      <c r="J215" s="111">
        <v>2525001.35</v>
      </c>
      <c r="K215" s="112">
        <v>43738</v>
      </c>
      <c r="L215" s="111">
        <v>862</v>
      </c>
      <c r="M215" s="111" t="s">
        <v>2498</v>
      </c>
      <c r="N215" s="384"/>
    </row>
    <row r="216" spans="1:14">
      <c r="A216" s="111" t="s">
        <v>559</v>
      </c>
      <c r="B216" s="111" t="s">
        <v>375</v>
      </c>
      <c r="C216" s="111">
        <v>583.54999999999995</v>
      </c>
      <c r="D216" s="111">
        <v>592.4</v>
      </c>
      <c r="E216" s="111">
        <v>557.54999999999995</v>
      </c>
      <c r="F216" s="111">
        <v>563.65</v>
      </c>
      <c r="G216" s="111">
        <v>560</v>
      </c>
      <c r="H216" s="111">
        <v>583.54999999999995</v>
      </c>
      <c r="I216" s="111">
        <v>65435</v>
      </c>
      <c r="J216" s="111">
        <v>37823471.25</v>
      </c>
      <c r="K216" s="112">
        <v>43738</v>
      </c>
      <c r="L216" s="111">
        <v>2753</v>
      </c>
      <c r="M216" s="111" t="s">
        <v>560</v>
      </c>
      <c r="N216" s="384"/>
    </row>
    <row r="217" spans="1:14">
      <c r="A217" s="111" t="s">
        <v>2499</v>
      </c>
      <c r="B217" s="111" t="s">
        <v>375</v>
      </c>
      <c r="C217" s="111">
        <v>38.4</v>
      </c>
      <c r="D217" s="111">
        <v>39</v>
      </c>
      <c r="E217" s="111">
        <v>36.4</v>
      </c>
      <c r="F217" s="111">
        <v>36.9</v>
      </c>
      <c r="G217" s="111">
        <v>37</v>
      </c>
      <c r="H217" s="111">
        <v>38.299999999999997</v>
      </c>
      <c r="I217" s="111">
        <v>65073</v>
      </c>
      <c r="J217" s="111">
        <v>2410358.25</v>
      </c>
      <c r="K217" s="112">
        <v>43738</v>
      </c>
      <c r="L217" s="111">
        <v>823</v>
      </c>
      <c r="M217" s="111" t="s">
        <v>2500</v>
      </c>
      <c r="N217" s="384"/>
    </row>
    <row r="218" spans="1:14">
      <c r="A218" s="111" t="s">
        <v>2207</v>
      </c>
      <c r="B218" s="111" t="s">
        <v>375</v>
      </c>
      <c r="C218" s="111">
        <v>1.05</v>
      </c>
      <c r="D218" s="111">
        <v>1.05</v>
      </c>
      <c r="E218" s="111">
        <v>0.95</v>
      </c>
      <c r="F218" s="111">
        <v>0.95</v>
      </c>
      <c r="G218" s="111">
        <v>0.95</v>
      </c>
      <c r="H218" s="111">
        <v>1</v>
      </c>
      <c r="I218" s="111">
        <v>10583</v>
      </c>
      <c r="J218" s="111">
        <v>10294.1</v>
      </c>
      <c r="K218" s="112">
        <v>43738</v>
      </c>
      <c r="L218" s="111">
        <v>27</v>
      </c>
      <c r="M218" s="111" t="s">
        <v>2084</v>
      </c>
      <c r="N218" s="384"/>
    </row>
    <row r="219" spans="1:14">
      <c r="A219" s="111" t="s">
        <v>3477</v>
      </c>
      <c r="B219" s="111" t="s">
        <v>375</v>
      </c>
      <c r="C219" s="111">
        <v>3.45</v>
      </c>
      <c r="D219" s="111">
        <v>3.45</v>
      </c>
      <c r="E219" s="111">
        <v>3.25</v>
      </c>
      <c r="F219" s="111">
        <v>3.45</v>
      </c>
      <c r="G219" s="111">
        <v>3.45</v>
      </c>
      <c r="H219" s="111">
        <v>3.3</v>
      </c>
      <c r="I219" s="111">
        <v>54345</v>
      </c>
      <c r="J219" s="111">
        <v>179968</v>
      </c>
      <c r="K219" s="112">
        <v>43738</v>
      </c>
      <c r="L219" s="111">
        <v>34</v>
      </c>
      <c r="M219" s="111" t="s">
        <v>3478</v>
      </c>
      <c r="N219" s="384"/>
    </row>
    <row r="220" spans="1:14">
      <c r="A220" s="111" t="s">
        <v>561</v>
      </c>
      <c r="B220" s="111" t="s">
        <v>375</v>
      </c>
      <c r="C220" s="111">
        <v>103.75</v>
      </c>
      <c r="D220" s="111">
        <v>106.5</v>
      </c>
      <c r="E220" s="111">
        <v>100.6</v>
      </c>
      <c r="F220" s="111">
        <v>103</v>
      </c>
      <c r="G220" s="111">
        <v>101.2</v>
      </c>
      <c r="H220" s="111">
        <v>103.55</v>
      </c>
      <c r="I220" s="111">
        <v>397629</v>
      </c>
      <c r="J220" s="111">
        <v>41352263.600000001</v>
      </c>
      <c r="K220" s="112">
        <v>43738</v>
      </c>
      <c r="L220" s="111">
        <v>4372</v>
      </c>
      <c r="M220" s="111" t="s">
        <v>2712</v>
      </c>
      <c r="N220" s="384"/>
    </row>
    <row r="221" spans="1:14">
      <c r="A221" s="111" t="s">
        <v>562</v>
      </c>
      <c r="B221" s="111" t="s">
        <v>375</v>
      </c>
      <c r="C221" s="111">
        <v>10</v>
      </c>
      <c r="D221" s="111">
        <v>10.15</v>
      </c>
      <c r="E221" s="111">
        <v>9.6</v>
      </c>
      <c r="F221" s="111">
        <v>9.9499999999999993</v>
      </c>
      <c r="G221" s="111">
        <v>9.9499999999999993</v>
      </c>
      <c r="H221" s="111">
        <v>9.9499999999999993</v>
      </c>
      <c r="I221" s="111">
        <v>70091</v>
      </c>
      <c r="J221" s="111">
        <v>697856.15</v>
      </c>
      <c r="K221" s="112">
        <v>43738</v>
      </c>
      <c r="L221" s="111">
        <v>151</v>
      </c>
      <c r="M221" s="111" t="s">
        <v>563</v>
      </c>
      <c r="N221" s="384"/>
    </row>
    <row r="222" spans="1:14">
      <c r="A222" s="111" t="s">
        <v>1864</v>
      </c>
      <c r="B222" s="111" t="s">
        <v>375</v>
      </c>
      <c r="C222" s="111">
        <v>83.9</v>
      </c>
      <c r="D222" s="111">
        <v>83.9</v>
      </c>
      <c r="E222" s="111">
        <v>73.8</v>
      </c>
      <c r="F222" s="111">
        <v>80</v>
      </c>
      <c r="G222" s="111">
        <v>80</v>
      </c>
      <c r="H222" s="111">
        <v>81.55</v>
      </c>
      <c r="I222" s="111">
        <v>52475</v>
      </c>
      <c r="J222" s="111">
        <v>4206857.7</v>
      </c>
      <c r="K222" s="112">
        <v>43738</v>
      </c>
      <c r="L222" s="111">
        <v>1305</v>
      </c>
      <c r="M222" s="111" t="s">
        <v>1968</v>
      </c>
      <c r="N222" s="384"/>
    </row>
    <row r="223" spans="1:14">
      <c r="A223" s="111" t="s">
        <v>564</v>
      </c>
      <c r="B223" s="111" t="s">
        <v>375</v>
      </c>
      <c r="C223" s="111">
        <v>2382</v>
      </c>
      <c r="D223" s="111">
        <v>2589.9</v>
      </c>
      <c r="E223" s="111">
        <v>2335.5</v>
      </c>
      <c r="F223" s="111">
        <v>2484.1999999999998</v>
      </c>
      <c r="G223" s="111">
        <v>2467</v>
      </c>
      <c r="H223" s="111">
        <v>2356.3000000000002</v>
      </c>
      <c r="I223" s="111">
        <v>26309</v>
      </c>
      <c r="J223" s="111">
        <v>65256352.350000001</v>
      </c>
      <c r="K223" s="112">
        <v>43738</v>
      </c>
      <c r="L223" s="111">
        <v>4828</v>
      </c>
      <c r="M223" s="111" t="s">
        <v>565</v>
      </c>
      <c r="N223" s="384"/>
    </row>
    <row r="224" spans="1:14">
      <c r="A224" s="111" t="s">
        <v>566</v>
      </c>
      <c r="B224" s="111" t="s">
        <v>375</v>
      </c>
      <c r="C224" s="111">
        <v>799.5</v>
      </c>
      <c r="D224" s="111">
        <v>805</v>
      </c>
      <c r="E224" s="111">
        <v>782.1</v>
      </c>
      <c r="F224" s="111">
        <v>801.25</v>
      </c>
      <c r="G224" s="111">
        <v>803</v>
      </c>
      <c r="H224" s="111">
        <v>794.9</v>
      </c>
      <c r="I224" s="111">
        <v>29187</v>
      </c>
      <c r="J224" s="111">
        <v>23282211.050000001</v>
      </c>
      <c r="K224" s="112">
        <v>43738</v>
      </c>
      <c r="L224" s="111">
        <v>2569</v>
      </c>
      <c r="M224" s="111" t="s">
        <v>567</v>
      </c>
      <c r="N224" s="384"/>
    </row>
    <row r="225" spans="1:14">
      <c r="A225" s="111" t="s">
        <v>568</v>
      </c>
      <c r="B225" s="111" t="s">
        <v>375</v>
      </c>
      <c r="C225" s="111">
        <v>82.7</v>
      </c>
      <c r="D225" s="111">
        <v>84.15</v>
      </c>
      <c r="E225" s="111">
        <v>78.3</v>
      </c>
      <c r="F225" s="111">
        <v>79.099999999999994</v>
      </c>
      <c r="G225" s="111">
        <v>78.7</v>
      </c>
      <c r="H225" s="111">
        <v>83.25</v>
      </c>
      <c r="I225" s="111">
        <v>143821</v>
      </c>
      <c r="J225" s="111">
        <v>11568274.4</v>
      </c>
      <c r="K225" s="112">
        <v>43738</v>
      </c>
      <c r="L225" s="111">
        <v>1646</v>
      </c>
      <c r="M225" s="111" t="s">
        <v>569</v>
      </c>
      <c r="N225" s="384"/>
    </row>
    <row r="226" spans="1:14" hidden="1">
      <c r="A226" s="111" t="s">
        <v>570</v>
      </c>
      <c r="B226" s="111" t="s">
        <v>375</v>
      </c>
      <c r="C226" s="111">
        <v>84</v>
      </c>
      <c r="D226" s="111">
        <v>84.8</v>
      </c>
      <c r="E226" s="111">
        <v>76.400000000000006</v>
      </c>
      <c r="F226" s="111">
        <v>77.75</v>
      </c>
      <c r="G226" s="111">
        <v>77.349999999999994</v>
      </c>
      <c r="H226" s="111">
        <v>84.65</v>
      </c>
      <c r="I226" s="111">
        <v>1810500</v>
      </c>
      <c r="J226" s="111">
        <v>143079710.30000001</v>
      </c>
      <c r="K226" s="112">
        <v>43738</v>
      </c>
      <c r="L226" s="111">
        <v>12391</v>
      </c>
      <c r="M226" s="111" t="s">
        <v>571</v>
      </c>
      <c r="N226" s="384"/>
    </row>
    <row r="227" spans="1:14">
      <c r="A227" s="111" t="s">
        <v>2133</v>
      </c>
      <c r="B227" s="111" t="s">
        <v>375</v>
      </c>
      <c r="C227" s="111">
        <v>179.9</v>
      </c>
      <c r="D227" s="111">
        <v>183</v>
      </c>
      <c r="E227" s="111">
        <v>175</v>
      </c>
      <c r="F227" s="111">
        <v>177.15</v>
      </c>
      <c r="G227" s="111">
        <v>175.25</v>
      </c>
      <c r="H227" s="111">
        <v>176.45</v>
      </c>
      <c r="I227" s="111">
        <v>129994</v>
      </c>
      <c r="J227" s="111">
        <v>23322031.5</v>
      </c>
      <c r="K227" s="112">
        <v>43738</v>
      </c>
      <c r="L227" s="111">
        <v>2837</v>
      </c>
      <c r="M227" s="111" t="s">
        <v>2713</v>
      </c>
      <c r="N227" s="384"/>
    </row>
    <row r="228" spans="1:14">
      <c r="A228" s="111" t="s">
        <v>50</v>
      </c>
      <c r="B228" s="111" t="s">
        <v>375</v>
      </c>
      <c r="C228" s="111">
        <v>14092.9</v>
      </c>
      <c r="D228" s="111">
        <v>14121.15</v>
      </c>
      <c r="E228" s="111">
        <v>13750.05</v>
      </c>
      <c r="F228" s="111">
        <v>14063.7</v>
      </c>
      <c r="G228" s="111">
        <v>14004</v>
      </c>
      <c r="H228" s="111">
        <v>13998.9</v>
      </c>
      <c r="I228" s="111">
        <v>14062</v>
      </c>
      <c r="J228" s="111">
        <v>196134798.55000001</v>
      </c>
      <c r="K228" s="112">
        <v>43738</v>
      </c>
      <c r="L228" s="111">
        <v>4790</v>
      </c>
      <c r="M228" s="111" t="s">
        <v>572</v>
      </c>
      <c r="N228" s="384"/>
    </row>
    <row r="229" spans="1:14">
      <c r="A229" s="111" t="s">
        <v>51</v>
      </c>
      <c r="B229" s="111" t="s">
        <v>375</v>
      </c>
      <c r="C229" s="111">
        <v>472.75</v>
      </c>
      <c r="D229" s="111">
        <v>479.5</v>
      </c>
      <c r="E229" s="111">
        <v>466.05</v>
      </c>
      <c r="F229" s="111">
        <v>470.1</v>
      </c>
      <c r="G229" s="111">
        <v>473.05</v>
      </c>
      <c r="H229" s="111">
        <v>469.8</v>
      </c>
      <c r="I229" s="111">
        <v>13139611</v>
      </c>
      <c r="J229" s="111">
        <v>6215281025.3500004</v>
      </c>
      <c r="K229" s="112">
        <v>43738</v>
      </c>
      <c r="L229" s="111">
        <v>130415</v>
      </c>
      <c r="M229" s="111" t="s">
        <v>573</v>
      </c>
      <c r="N229" s="384"/>
    </row>
    <row r="230" spans="1:14">
      <c r="A230" s="111" t="s">
        <v>574</v>
      </c>
      <c r="B230" s="111" t="s">
        <v>375</v>
      </c>
      <c r="C230" s="111">
        <v>24</v>
      </c>
      <c r="D230" s="111">
        <v>24.1</v>
      </c>
      <c r="E230" s="111">
        <v>22</v>
      </c>
      <c r="F230" s="111">
        <v>22.25</v>
      </c>
      <c r="G230" s="111">
        <v>22.2</v>
      </c>
      <c r="H230" s="111">
        <v>23.3</v>
      </c>
      <c r="I230" s="111">
        <v>206709</v>
      </c>
      <c r="J230" s="111">
        <v>4756648.3</v>
      </c>
      <c r="K230" s="112">
        <v>43738</v>
      </c>
      <c r="L230" s="111">
        <v>1542</v>
      </c>
      <c r="M230" s="111" t="s">
        <v>575</v>
      </c>
      <c r="N230" s="384"/>
    </row>
    <row r="231" spans="1:14">
      <c r="A231" s="111" t="s">
        <v>2483</v>
      </c>
      <c r="B231" s="111" t="s">
        <v>2984</v>
      </c>
      <c r="C231" s="111">
        <v>5.15</v>
      </c>
      <c r="D231" s="111">
        <v>5.15</v>
      </c>
      <c r="E231" s="111">
        <v>5</v>
      </c>
      <c r="F231" s="111">
        <v>5</v>
      </c>
      <c r="G231" s="111">
        <v>5</v>
      </c>
      <c r="H231" s="111">
        <v>5.25</v>
      </c>
      <c r="I231" s="111">
        <v>10765</v>
      </c>
      <c r="J231" s="111">
        <v>53912.7</v>
      </c>
      <c r="K231" s="112">
        <v>43738</v>
      </c>
      <c r="L231" s="111">
        <v>34</v>
      </c>
      <c r="M231" s="111" t="s">
        <v>2501</v>
      </c>
      <c r="N231" s="384"/>
    </row>
    <row r="232" spans="1:14">
      <c r="A232" s="111" t="s">
        <v>576</v>
      </c>
      <c r="B232" s="111" t="s">
        <v>375</v>
      </c>
      <c r="C232" s="111">
        <v>203</v>
      </c>
      <c r="D232" s="111">
        <v>223</v>
      </c>
      <c r="E232" s="111">
        <v>196</v>
      </c>
      <c r="F232" s="111">
        <v>215.35</v>
      </c>
      <c r="G232" s="111">
        <v>215.8</v>
      </c>
      <c r="H232" s="111">
        <v>202.5</v>
      </c>
      <c r="I232" s="111">
        <v>426014</v>
      </c>
      <c r="J232" s="111">
        <v>89768004.049999997</v>
      </c>
      <c r="K232" s="112">
        <v>43738</v>
      </c>
      <c r="L232" s="111">
        <v>13436</v>
      </c>
      <c r="M232" s="111" t="s">
        <v>577</v>
      </c>
      <c r="N232" s="384"/>
    </row>
    <row r="233" spans="1:14">
      <c r="A233" s="111" t="s">
        <v>189</v>
      </c>
      <c r="B233" s="111" t="s">
        <v>375</v>
      </c>
      <c r="C233" s="111">
        <v>3010</v>
      </c>
      <c r="D233" s="111">
        <v>3023.95</v>
      </c>
      <c r="E233" s="111">
        <v>2930.1</v>
      </c>
      <c r="F233" s="111">
        <v>2944.15</v>
      </c>
      <c r="G233" s="111">
        <v>2951</v>
      </c>
      <c r="H233" s="111">
        <v>3015.1</v>
      </c>
      <c r="I233" s="111">
        <v>553451</v>
      </c>
      <c r="J233" s="111">
        <v>1639239177.5</v>
      </c>
      <c r="K233" s="112">
        <v>43738</v>
      </c>
      <c r="L233" s="111">
        <v>38863</v>
      </c>
      <c r="M233" s="111" t="s">
        <v>2974</v>
      </c>
      <c r="N233" s="384"/>
    </row>
    <row r="234" spans="1:14">
      <c r="A234" s="111" t="s">
        <v>2106</v>
      </c>
      <c r="B234" s="111" t="s">
        <v>375</v>
      </c>
      <c r="C234" s="111">
        <v>68.3</v>
      </c>
      <c r="D234" s="111">
        <v>70</v>
      </c>
      <c r="E234" s="111">
        <v>63.5</v>
      </c>
      <c r="F234" s="111">
        <v>64.900000000000006</v>
      </c>
      <c r="G234" s="111">
        <v>64.25</v>
      </c>
      <c r="H234" s="111">
        <v>69.349999999999994</v>
      </c>
      <c r="I234" s="111">
        <v>11047</v>
      </c>
      <c r="J234" s="111">
        <v>724430.2</v>
      </c>
      <c r="K234" s="112">
        <v>43738</v>
      </c>
      <c r="L234" s="111">
        <v>664</v>
      </c>
      <c r="M234" s="111" t="s">
        <v>2110</v>
      </c>
      <c r="N234" s="384"/>
    </row>
    <row r="235" spans="1:14">
      <c r="A235" s="111" t="s">
        <v>578</v>
      </c>
      <c r="B235" s="111" t="s">
        <v>375</v>
      </c>
      <c r="C235" s="111">
        <v>37.25</v>
      </c>
      <c r="D235" s="111">
        <v>37.9</v>
      </c>
      <c r="E235" s="111">
        <v>35.200000000000003</v>
      </c>
      <c r="F235" s="111">
        <v>35.5</v>
      </c>
      <c r="G235" s="111">
        <v>35.450000000000003</v>
      </c>
      <c r="H235" s="111">
        <v>37</v>
      </c>
      <c r="I235" s="111">
        <v>16012</v>
      </c>
      <c r="J235" s="111">
        <v>575447.94999999995</v>
      </c>
      <c r="K235" s="112">
        <v>43738</v>
      </c>
      <c r="L235" s="111">
        <v>309</v>
      </c>
      <c r="M235" s="111" t="s">
        <v>579</v>
      </c>
      <c r="N235" s="384"/>
    </row>
    <row r="236" spans="1:14">
      <c r="A236" s="111" t="s">
        <v>248</v>
      </c>
      <c r="B236" s="111" t="s">
        <v>375</v>
      </c>
      <c r="C236" s="111">
        <v>567</v>
      </c>
      <c r="D236" s="111">
        <v>571.54999999999995</v>
      </c>
      <c r="E236" s="111">
        <v>560</v>
      </c>
      <c r="F236" s="111">
        <v>564.25</v>
      </c>
      <c r="G236" s="111">
        <v>565.95000000000005</v>
      </c>
      <c r="H236" s="111">
        <v>568.4</v>
      </c>
      <c r="I236" s="111">
        <v>102891</v>
      </c>
      <c r="J236" s="111">
        <v>58319318.149999999</v>
      </c>
      <c r="K236" s="112">
        <v>43738</v>
      </c>
      <c r="L236" s="111">
        <v>7047</v>
      </c>
      <c r="M236" s="111" t="s">
        <v>1923</v>
      </c>
      <c r="N236" s="384"/>
    </row>
    <row r="237" spans="1:14">
      <c r="A237" s="111" t="s">
        <v>2271</v>
      </c>
      <c r="B237" s="111" t="s">
        <v>2984</v>
      </c>
      <c r="C237" s="111">
        <v>1.05</v>
      </c>
      <c r="D237" s="111">
        <v>1.1000000000000001</v>
      </c>
      <c r="E237" s="111">
        <v>1</v>
      </c>
      <c r="F237" s="111">
        <v>1.1000000000000001</v>
      </c>
      <c r="G237" s="111">
        <v>1.1000000000000001</v>
      </c>
      <c r="H237" s="111">
        <v>1.05</v>
      </c>
      <c r="I237" s="111">
        <v>23576</v>
      </c>
      <c r="J237" s="111">
        <v>24715.5</v>
      </c>
      <c r="K237" s="112">
        <v>43738</v>
      </c>
      <c r="L237" s="111">
        <v>40</v>
      </c>
      <c r="M237" s="111" t="s">
        <v>2272</v>
      </c>
      <c r="N237" s="384"/>
    </row>
    <row r="238" spans="1:14">
      <c r="A238" s="111" t="s">
        <v>580</v>
      </c>
      <c r="B238" s="111" t="s">
        <v>375</v>
      </c>
      <c r="C238" s="111">
        <v>29.35</v>
      </c>
      <c r="D238" s="111">
        <v>29.5</v>
      </c>
      <c r="E238" s="111">
        <v>28</v>
      </c>
      <c r="F238" s="111">
        <v>28.1</v>
      </c>
      <c r="G238" s="111">
        <v>28</v>
      </c>
      <c r="H238" s="111">
        <v>29.3</v>
      </c>
      <c r="I238" s="111">
        <v>3310</v>
      </c>
      <c r="J238" s="111">
        <v>93666.75</v>
      </c>
      <c r="K238" s="112">
        <v>43738</v>
      </c>
      <c r="L238" s="111">
        <v>114</v>
      </c>
      <c r="M238" s="111" t="s">
        <v>581</v>
      </c>
      <c r="N238" s="384"/>
    </row>
    <row r="239" spans="1:14">
      <c r="A239" s="111" t="s">
        <v>3368</v>
      </c>
      <c r="B239" s="111" t="s">
        <v>375</v>
      </c>
      <c r="C239" s="111">
        <v>3479.95</v>
      </c>
      <c r="D239" s="111">
        <v>3515.1</v>
      </c>
      <c r="E239" s="111">
        <v>3448</v>
      </c>
      <c r="F239" s="111">
        <v>3469.25</v>
      </c>
      <c r="G239" s="111">
        <v>3470</v>
      </c>
      <c r="H239" s="111">
        <v>3479.95</v>
      </c>
      <c r="I239" s="111">
        <v>105</v>
      </c>
      <c r="J239" s="111">
        <v>366559.65</v>
      </c>
      <c r="K239" s="112">
        <v>43738</v>
      </c>
      <c r="L239" s="111">
        <v>35</v>
      </c>
      <c r="M239" s="111" t="s">
        <v>3369</v>
      </c>
      <c r="N239" s="384"/>
    </row>
    <row r="240" spans="1:14" hidden="1">
      <c r="A240" s="111" t="s">
        <v>3438</v>
      </c>
      <c r="B240" s="111" t="s">
        <v>375</v>
      </c>
      <c r="C240" s="111">
        <v>125</v>
      </c>
      <c r="D240" s="111">
        <v>125.14</v>
      </c>
      <c r="E240" s="111">
        <v>124.03</v>
      </c>
      <c r="F240" s="111">
        <v>125.14</v>
      </c>
      <c r="G240" s="111">
        <v>125.14</v>
      </c>
      <c r="H240" s="111">
        <v>125</v>
      </c>
      <c r="I240" s="111">
        <v>590</v>
      </c>
      <c r="J240" s="111">
        <v>73271.55</v>
      </c>
      <c r="K240" s="112">
        <v>43738</v>
      </c>
      <c r="L240" s="111">
        <v>9</v>
      </c>
      <c r="M240" s="111" t="s">
        <v>3439</v>
      </c>
      <c r="N240" s="384"/>
    </row>
    <row r="241" spans="1:14">
      <c r="A241" s="111" t="s">
        <v>3142</v>
      </c>
      <c r="B241" s="111" t="s">
        <v>375</v>
      </c>
      <c r="C241" s="111">
        <v>72.95</v>
      </c>
      <c r="D241" s="111">
        <v>72.95</v>
      </c>
      <c r="E241" s="111">
        <v>68.349999999999994</v>
      </c>
      <c r="F241" s="111">
        <v>69.25</v>
      </c>
      <c r="G241" s="111">
        <v>69.599999999999994</v>
      </c>
      <c r="H241" s="111">
        <v>72.599999999999994</v>
      </c>
      <c r="I241" s="111">
        <v>271039</v>
      </c>
      <c r="J241" s="111">
        <v>18972747.649999999</v>
      </c>
      <c r="K241" s="112">
        <v>43738</v>
      </c>
      <c r="L241" s="111">
        <v>6056</v>
      </c>
      <c r="M241" s="111" t="s">
        <v>1022</v>
      </c>
      <c r="N241" s="384"/>
    </row>
    <row r="242" spans="1:14">
      <c r="A242" s="111" t="s">
        <v>2502</v>
      </c>
      <c r="B242" s="111" t="s">
        <v>2984</v>
      </c>
      <c r="C242" s="111">
        <v>1.4</v>
      </c>
      <c r="D242" s="111">
        <v>1.4</v>
      </c>
      <c r="E242" s="111">
        <v>1.4</v>
      </c>
      <c r="F242" s="111">
        <v>1.4</v>
      </c>
      <c r="G242" s="111">
        <v>1.4</v>
      </c>
      <c r="H242" s="111">
        <v>1.45</v>
      </c>
      <c r="I242" s="111">
        <v>7710</v>
      </c>
      <c r="J242" s="111">
        <v>10794</v>
      </c>
      <c r="K242" s="112">
        <v>43738</v>
      </c>
      <c r="L242" s="111">
        <v>17</v>
      </c>
      <c r="M242" s="111" t="s">
        <v>2503</v>
      </c>
      <c r="N242" s="384"/>
    </row>
    <row r="243" spans="1:14" hidden="1">
      <c r="A243" s="111" t="s">
        <v>2273</v>
      </c>
      <c r="B243" s="111" t="s">
        <v>375</v>
      </c>
      <c r="C243" s="111">
        <v>161.80000000000001</v>
      </c>
      <c r="D243" s="111">
        <v>163.80000000000001</v>
      </c>
      <c r="E243" s="111">
        <v>146.6</v>
      </c>
      <c r="F243" s="111">
        <v>150.85</v>
      </c>
      <c r="G243" s="111">
        <v>150.69999999999999</v>
      </c>
      <c r="H243" s="111">
        <v>161.80000000000001</v>
      </c>
      <c r="I243" s="111">
        <v>388100</v>
      </c>
      <c r="J243" s="111">
        <v>59231974.399999999</v>
      </c>
      <c r="K243" s="112">
        <v>43738</v>
      </c>
      <c r="L243" s="111">
        <v>6298</v>
      </c>
      <c r="M243" s="111" t="s">
        <v>2274</v>
      </c>
      <c r="N243" s="384"/>
    </row>
    <row r="244" spans="1:14">
      <c r="A244" s="111" t="s">
        <v>3604</v>
      </c>
      <c r="B244" s="111" t="s">
        <v>2984</v>
      </c>
      <c r="C244" s="111">
        <v>12.9</v>
      </c>
      <c r="D244" s="111">
        <v>12.9</v>
      </c>
      <c r="E244" s="111">
        <v>12.1</v>
      </c>
      <c r="F244" s="111">
        <v>12.1</v>
      </c>
      <c r="G244" s="111">
        <v>12.1</v>
      </c>
      <c r="H244" s="111">
        <v>12.7</v>
      </c>
      <c r="I244" s="111">
        <v>3726</v>
      </c>
      <c r="J244" s="111">
        <v>45293.2</v>
      </c>
      <c r="K244" s="112">
        <v>43738</v>
      </c>
      <c r="L244" s="111">
        <v>18</v>
      </c>
      <c r="M244" s="111" t="s">
        <v>3605</v>
      </c>
      <c r="N244" s="384"/>
    </row>
    <row r="245" spans="1:14">
      <c r="A245" s="111" t="s">
        <v>2714</v>
      </c>
      <c r="B245" s="111" t="s">
        <v>375</v>
      </c>
      <c r="C245" s="111">
        <v>22.3</v>
      </c>
      <c r="D245" s="111">
        <v>24.4</v>
      </c>
      <c r="E245" s="111">
        <v>22.3</v>
      </c>
      <c r="F245" s="111">
        <v>23.2</v>
      </c>
      <c r="G245" s="111">
        <v>23.6</v>
      </c>
      <c r="H245" s="111">
        <v>22.3</v>
      </c>
      <c r="I245" s="111">
        <v>21180</v>
      </c>
      <c r="J245" s="111">
        <v>488627.65</v>
      </c>
      <c r="K245" s="112">
        <v>43738</v>
      </c>
      <c r="L245" s="111">
        <v>288</v>
      </c>
      <c r="M245" s="111" t="s">
        <v>2715</v>
      </c>
      <c r="N245" s="384"/>
    </row>
    <row r="246" spans="1:14">
      <c r="A246" s="111" t="s">
        <v>191</v>
      </c>
      <c r="B246" s="111" t="s">
        <v>375</v>
      </c>
      <c r="C246" s="111">
        <v>241</v>
      </c>
      <c r="D246" s="111">
        <v>241.4</v>
      </c>
      <c r="E246" s="111">
        <v>227.4</v>
      </c>
      <c r="F246" s="111">
        <v>233.3</v>
      </c>
      <c r="G246" s="111">
        <v>233.45</v>
      </c>
      <c r="H246" s="111">
        <v>241.6</v>
      </c>
      <c r="I246" s="111">
        <v>1502377</v>
      </c>
      <c r="J246" s="111">
        <v>350490820.55000001</v>
      </c>
      <c r="K246" s="112">
        <v>43738</v>
      </c>
      <c r="L246" s="111">
        <v>30132</v>
      </c>
      <c r="M246" s="111" t="s">
        <v>582</v>
      </c>
      <c r="N246" s="384"/>
    </row>
    <row r="247" spans="1:14">
      <c r="A247" s="111" t="s">
        <v>2504</v>
      </c>
      <c r="B247" s="111" t="s">
        <v>375</v>
      </c>
      <c r="C247" s="111">
        <v>12.1</v>
      </c>
      <c r="D247" s="111">
        <v>12.1</v>
      </c>
      <c r="E247" s="111">
        <v>11.5</v>
      </c>
      <c r="F247" s="111">
        <v>11.7</v>
      </c>
      <c r="G247" s="111">
        <v>11.7</v>
      </c>
      <c r="H247" s="111">
        <v>11.75</v>
      </c>
      <c r="I247" s="111">
        <v>3955</v>
      </c>
      <c r="J247" s="111">
        <v>46353.55</v>
      </c>
      <c r="K247" s="112">
        <v>43738</v>
      </c>
      <c r="L247" s="111">
        <v>61</v>
      </c>
      <c r="M247" s="111" t="s">
        <v>2505</v>
      </c>
      <c r="N247" s="384"/>
    </row>
    <row r="248" spans="1:14">
      <c r="A248" s="111" t="s">
        <v>583</v>
      </c>
      <c r="B248" s="111" t="s">
        <v>375</v>
      </c>
      <c r="C248" s="111">
        <v>57.9</v>
      </c>
      <c r="D248" s="111">
        <v>58.05</v>
      </c>
      <c r="E248" s="111">
        <v>54.25</v>
      </c>
      <c r="F248" s="111">
        <v>54.6</v>
      </c>
      <c r="G248" s="111">
        <v>55.4</v>
      </c>
      <c r="H248" s="111">
        <v>57.05</v>
      </c>
      <c r="I248" s="111">
        <v>89395</v>
      </c>
      <c r="J248" s="111">
        <v>4964546.55</v>
      </c>
      <c r="K248" s="112">
        <v>43738</v>
      </c>
      <c r="L248" s="111">
        <v>667</v>
      </c>
      <c r="M248" s="111" t="s">
        <v>584</v>
      </c>
      <c r="N248" s="384"/>
    </row>
    <row r="249" spans="1:14">
      <c r="A249" s="111" t="s">
        <v>52</v>
      </c>
      <c r="B249" s="111" t="s">
        <v>375</v>
      </c>
      <c r="C249" s="111">
        <v>190</v>
      </c>
      <c r="D249" s="111">
        <v>190.7</v>
      </c>
      <c r="E249" s="111">
        <v>180</v>
      </c>
      <c r="F249" s="111">
        <v>182.4</v>
      </c>
      <c r="G249" s="111">
        <v>182.35</v>
      </c>
      <c r="H249" s="111">
        <v>189.6</v>
      </c>
      <c r="I249" s="111">
        <v>8821514</v>
      </c>
      <c r="J249" s="111">
        <v>1619364591.8</v>
      </c>
      <c r="K249" s="112">
        <v>43738</v>
      </c>
      <c r="L249" s="111">
        <v>53419</v>
      </c>
      <c r="M249" s="111" t="s">
        <v>585</v>
      </c>
      <c r="N249" s="384"/>
    </row>
    <row r="250" spans="1:14">
      <c r="A250" s="111" t="s">
        <v>586</v>
      </c>
      <c r="B250" s="111" t="s">
        <v>375</v>
      </c>
      <c r="C250" s="111">
        <v>400</v>
      </c>
      <c r="D250" s="111">
        <v>403.95</v>
      </c>
      <c r="E250" s="111">
        <v>390</v>
      </c>
      <c r="F250" s="111">
        <v>393.25</v>
      </c>
      <c r="G250" s="111">
        <v>393</v>
      </c>
      <c r="H250" s="111">
        <v>404.45</v>
      </c>
      <c r="I250" s="111">
        <v>169226</v>
      </c>
      <c r="J250" s="111">
        <v>66849811.549999997</v>
      </c>
      <c r="K250" s="112">
        <v>43738</v>
      </c>
      <c r="L250" s="111">
        <v>4556</v>
      </c>
      <c r="M250" s="111" t="s">
        <v>2138</v>
      </c>
      <c r="N250" s="384"/>
    </row>
    <row r="251" spans="1:14" hidden="1">
      <c r="A251" s="111" t="s">
        <v>2506</v>
      </c>
      <c r="B251" s="111" t="s">
        <v>375</v>
      </c>
      <c r="C251" s="111">
        <v>229.8</v>
      </c>
      <c r="D251" s="111">
        <v>230.85</v>
      </c>
      <c r="E251" s="111">
        <v>222.1</v>
      </c>
      <c r="F251" s="111">
        <v>228.25</v>
      </c>
      <c r="G251" s="111">
        <v>229.7</v>
      </c>
      <c r="H251" s="111">
        <v>223.9</v>
      </c>
      <c r="I251" s="111">
        <v>10636</v>
      </c>
      <c r="J251" s="111">
        <v>2389488.2000000002</v>
      </c>
      <c r="K251" s="112">
        <v>43738</v>
      </c>
      <c r="L251" s="111">
        <v>409</v>
      </c>
      <c r="M251" s="111" t="s">
        <v>2507</v>
      </c>
      <c r="N251" s="384"/>
    </row>
    <row r="252" spans="1:14">
      <c r="A252" s="111" t="s">
        <v>2116</v>
      </c>
      <c r="B252" s="111" t="s">
        <v>375</v>
      </c>
      <c r="C252" s="111">
        <v>203.65</v>
      </c>
      <c r="D252" s="111">
        <v>204.95</v>
      </c>
      <c r="E252" s="111">
        <v>192.55</v>
      </c>
      <c r="F252" s="111">
        <v>197.85</v>
      </c>
      <c r="G252" s="111">
        <v>200</v>
      </c>
      <c r="H252" s="111">
        <v>203.1</v>
      </c>
      <c r="I252" s="111">
        <v>39228</v>
      </c>
      <c r="J252" s="111">
        <v>7792173.5499999998</v>
      </c>
      <c r="K252" s="112">
        <v>43738</v>
      </c>
      <c r="L252" s="111">
        <v>2976</v>
      </c>
      <c r="M252" s="111" t="s">
        <v>2117</v>
      </c>
      <c r="N252" s="384"/>
    </row>
    <row r="253" spans="1:14">
      <c r="A253" s="111" t="s">
        <v>587</v>
      </c>
      <c r="B253" s="111" t="s">
        <v>375</v>
      </c>
      <c r="C253" s="111">
        <v>427</v>
      </c>
      <c r="D253" s="111">
        <v>429.9</v>
      </c>
      <c r="E253" s="111">
        <v>422.05</v>
      </c>
      <c r="F253" s="111">
        <v>424.2</v>
      </c>
      <c r="G253" s="111">
        <v>423</v>
      </c>
      <c r="H253" s="111">
        <v>425.85</v>
      </c>
      <c r="I253" s="111">
        <v>17446</v>
      </c>
      <c r="J253" s="111">
        <v>7431631.7000000002</v>
      </c>
      <c r="K253" s="112">
        <v>43738</v>
      </c>
      <c r="L253" s="111">
        <v>875</v>
      </c>
      <c r="M253" s="111" t="s">
        <v>2716</v>
      </c>
      <c r="N253" s="384"/>
    </row>
    <row r="254" spans="1:14">
      <c r="A254" s="111" t="s">
        <v>1914</v>
      </c>
      <c r="B254" s="111" t="s">
        <v>2984</v>
      </c>
      <c r="C254" s="111">
        <v>163</v>
      </c>
      <c r="D254" s="111">
        <v>163</v>
      </c>
      <c r="E254" s="111">
        <v>150.1</v>
      </c>
      <c r="F254" s="111">
        <v>150.1</v>
      </c>
      <c r="G254" s="111">
        <v>150.1</v>
      </c>
      <c r="H254" s="111">
        <v>157.94999999999999</v>
      </c>
      <c r="I254" s="111">
        <v>628</v>
      </c>
      <c r="J254" s="111">
        <v>94989.2</v>
      </c>
      <c r="K254" s="112">
        <v>43738</v>
      </c>
      <c r="L254" s="111">
        <v>31</v>
      </c>
      <c r="M254" s="111" t="s">
        <v>1915</v>
      </c>
      <c r="N254" s="384"/>
    </row>
    <row r="255" spans="1:14">
      <c r="A255" s="111" t="s">
        <v>588</v>
      </c>
      <c r="B255" s="111" t="s">
        <v>375</v>
      </c>
      <c r="C255" s="111">
        <v>303</v>
      </c>
      <c r="D255" s="111">
        <v>303</v>
      </c>
      <c r="E255" s="111">
        <v>289.39999999999998</v>
      </c>
      <c r="F255" s="111">
        <v>300.5</v>
      </c>
      <c r="G255" s="111">
        <v>300.55</v>
      </c>
      <c r="H255" s="111">
        <v>299.05</v>
      </c>
      <c r="I255" s="111">
        <v>31029</v>
      </c>
      <c r="J255" s="111">
        <v>9132969.25</v>
      </c>
      <c r="K255" s="112">
        <v>43738</v>
      </c>
      <c r="L255" s="111">
        <v>1276</v>
      </c>
      <c r="M255" s="111" t="s">
        <v>589</v>
      </c>
      <c r="N255" s="384"/>
    </row>
    <row r="256" spans="1:14">
      <c r="A256" s="111" t="s">
        <v>590</v>
      </c>
      <c r="B256" s="111" t="s">
        <v>375</v>
      </c>
      <c r="C256" s="111">
        <v>98.5</v>
      </c>
      <c r="D256" s="111">
        <v>99.4</v>
      </c>
      <c r="E256" s="111">
        <v>95.25</v>
      </c>
      <c r="F256" s="111">
        <v>96.25</v>
      </c>
      <c r="G256" s="111">
        <v>96</v>
      </c>
      <c r="H256" s="111">
        <v>95.9</v>
      </c>
      <c r="I256" s="111">
        <v>20441</v>
      </c>
      <c r="J256" s="111">
        <v>1981690.85</v>
      </c>
      <c r="K256" s="112">
        <v>43738</v>
      </c>
      <c r="L256" s="111">
        <v>493</v>
      </c>
      <c r="M256" s="111" t="s">
        <v>591</v>
      </c>
      <c r="N256" s="384"/>
    </row>
    <row r="257" spans="1:14" hidden="1">
      <c r="A257" s="111" t="s">
        <v>592</v>
      </c>
      <c r="B257" s="111" t="s">
        <v>375</v>
      </c>
      <c r="C257" s="111">
        <v>547</v>
      </c>
      <c r="D257" s="111">
        <v>547</v>
      </c>
      <c r="E257" s="111">
        <v>516</v>
      </c>
      <c r="F257" s="111">
        <v>518.5</v>
      </c>
      <c r="G257" s="111">
        <v>525</v>
      </c>
      <c r="H257" s="111">
        <v>537.85</v>
      </c>
      <c r="I257" s="111">
        <v>41782</v>
      </c>
      <c r="J257" s="111">
        <v>21961243</v>
      </c>
      <c r="K257" s="112">
        <v>43738</v>
      </c>
      <c r="L257" s="111">
        <v>3484</v>
      </c>
      <c r="M257" s="111" t="s">
        <v>593</v>
      </c>
      <c r="N257" s="384"/>
    </row>
    <row r="258" spans="1:14">
      <c r="A258" s="111" t="s">
        <v>2275</v>
      </c>
      <c r="B258" s="111" t="s">
        <v>2984</v>
      </c>
      <c r="C258" s="111">
        <v>0.45</v>
      </c>
      <c r="D258" s="111">
        <v>0.5</v>
      </c>
      <c r="E258" s="111">
        <v>0.4</v>
      </c>
      <c r="F258" s="111">
        <v>0.4</v>
      </c>
      <c r="G258" s="111">
        <v>0.4</v>
      </c>
      <c r="H258" s="111">
        <v>0.45</v>
      </c>
      <c r="I258" s="111">
        <v>74077</v>
      </c>
      <c r="J258" s="111">
        <v>31347.5</v>
      </c>
      <c r="K258" s="112">
        <v>43738</v>
      </c>
      <c r="L258" s="111">
        <v>67</v>
      </c>
      <c r="M258" s="111" t="s">
        <v>2276</v>
      </c>
      <c r="N258" s="384"/>
    </row>
    <row r="259" spans="1:14">
      <c r="A259" s="111" t="s">
        <v>228</v>
      </c>
      <c r="B259" s="111" t="s">
        <v>375</v>
      </c>
      <c r="C259" s="111">
        <v>133</v>
      </c>
      <c r="D259" s="111">
        <v>137</v>
      </c>
      <c r="E259" s="111">
        <v>129.55000000000001</v>
      </c>
      <c r="F259" s="111">
        <v>136.05000000000001</v>
      </c>
      <c r="G259" s="111">
        <v>136.5</v>
      </c>
      <c r="H259" s="111">
        <v>132.4</v>
      </c>
      <c r="I259" s="111">
        <v>2509972</v>
      </c>
      <c r="J259" s="111">
        <v>334890079.30000001</v>
      </c>
      <c r="K259" s="112">
        <v>43738</v>
      </c>
      <c r="L259" s="111">
        <v>24972</v>
      </c>
      <c r="M259" s="111" t="s">
        <v>2717</v>
      </c>
      <c r="N259" s="384"/>
    </row>
    <row r="260" spans="1:14">
      <c r="A260" s="111" t="s">
        <v>2277</v>
      </c>
      <c r="B260" s="111" t="s">
        <v>375</v>
      </c>
      <c r="C260" s="111">
        <v>4.2</v>
      </c>
      <c r="D260" s="111">
        <v>4.2</v>
      </c>
      <c r="E260" s="111">
        <v>3.8</v>
      </c>
      <c r="F260" s="111">
        <v>3.8</v>
      </c>
      <c r="G260" s="111">
        <v>3.8</v>
      </c>
      <c r="H260" s="111">
        <v>4</v>
      </c>
      <c r="I260" s="111">
        <v>46796</v>
      </c>
      <c r="J260" s="111">
        <v>179391.9</v>
      </c>
      <c r="K260" s="112">
        <v>43738</v>
      </c>
      <c r="L260" s="111">
        <v>64</v>
      </c>
      <c r="M260" s="111" t="s">
        <v>2278</v>
      </c>
      <c r="N260" s="384"/>
    </row>
    <row r="261" spans="1:14">
      <c r="A261" s="111" t="s">
        <v>594</v>
      </c>
      <c r="B261" s="111" t="s">
        <v>375</v>
      </c>
      <c r="C261" s="111">
        <v>239.7</v>
      </c>
      <c r="D261" s="111">
        <v>242.8</v>
      </c>
      <c r="E261" s="111">
        <v>238.05</v>
      </c>
      <c r="F261" s="111">
        <v>239.3</v>
      </c>
      <c r="G261" s="111">
        <v>240</v>
      </c>
      <c r="H261" s="111">
        <v>238.2</v>
      </c>
      <c r="I261" s="111">
        <v>12255</v>
      </c>
      <c r="J261" s="111">
        <v>2941869.55</v>
      </c>
      <c r="K261" s="112">
        <v>43738</v>
      </c>
      <c r="L261" s="111">
        <v>536</v>
      </c>
      <c r="M261" s="111" t="s">
        <v>595</v>
      </c>
      <c r="N261" s="384"/>
    </row>
    <row r="262" spans="1:14">
      <c r="A262" s="111" t="s">
        <v>2017</v>
      </c>
      <c r="B262" s="111" t="s">
        <v>375</v>
      </c>
      <c r="C262" s="111">
        <v>207.1</v>
      </c>
      <c r="D262" s="111">
        <v>208.35</v>
      </c>
      <c r="E262" s="111">
        <v>201.95</v>
      </c>
      <c r="F262" s="111">
        <v>204.65</v>
      </c>
      <c r="G262" s="111">
        <v>203.85</v>
      </c>
      <c r="H262" s="111">
        <v>207.35</v>
      </c>
      <c r="I262" s="111">
        <v>147667</v>
      </c>
      <c r="J262" s="111">
        <v>30135328.350000001</v>
      </c>
      <c r="K262" s="112">
        <v>43738</v>
      </c>
      <c r="L262" s="111">
        <v>2266</v>
      </c>
      <c r="M262" s="111" t="s">
        <v>2018</v>
      </c>
      <c r="N262" s="384"/>
    </row>
    <row r="263" spans="1:14">
      <c r="A263" s="111" t="s">
        <v>227</v>
      </c>
      <c r="B263" s="111" t="s">
        <v>375</v>
      </c>
      <c r="C263" s="111">
        <v>980</v>
      </c>
      <c r="D263" s="111">
        <v>980</v>
      </c>
      <c r="E263" s="111">
        <v>951.4</v>
      </c>
      <c r="F263" s="111">
        <v>957.1</v>
      </c>
      <c r="G263" s="111">
        <v>951.4</v>
      </c>
      <c r="H263" s="111">
        <v>980.45</v>
      </c>
      <c r="I263" s="111">
        <v>65538</v>
      </c>
      <c r="J263" s="111">
        <v>62821092.100000001</v>
      </c>
      <c r="K263" s="112">
        <v>43738</v>
      </c>
      <c r="L263" s="111">
        <v>3142</v>
      </c>
      <c r="M263" s="111" t="s">
        <v>596</v>
      </c>
      <c r="N263" s="384"/>
    </row>
    <row r="264" spans="1:14">
      <c r="A264" s="111" t="s">
        <v>2999</v>
      </c>
      <c r="B264" s="111" t="s">
        <v>375</v>
      </c>
      <c r="C264" s="111">
        <v>15.3</v>
      </c>
      <c r="D264" s="111">
        <v>15.4</v>
      </c>
      <c r="E264" s="111">
        <v>14.4</v>
      </c>
      <c r="F264" s="111">
        <v>14.65</v>
      </c>
      <c r="G264" s="111">
        <v>14.6</v>
      </c>
      <c r="H264" s="111">
        <v>15.65</v>
      </c>
      <c r="I264" s="111">
        <v>49743</v>
      </c>
      <c r="J264" s="111">
        <v>737276.5</v>
      </c>
      <c r="K264" s="112">
        <v>43738</v>
      </c>
      <c r="L264" s="111">
        <v>238</v>
      </c>
      <c r="M264" s="111" t="s">
        <v>3000</v>
      </c>
      <c r="N264" s="384"/>
    </row>
    <row r="265" spans="1:14">
      <c r="A265" s="111" t="s">
        <v>2177</v>
      </c>
      <c r="B265" s="111" t="s">
        <v>375</v>
      </c>
      <c r="C265" s="111">
        <v>6.7</v>
      </c>
      <c r="D265" s="111">
        <v>6.9</v>
      </c>
      <c r="E265" s="111">
        <v>6.6</v>
      </c>
      <c r="F265" s="111">
        <v>6.75</v>
      </c>
      <c r="G265" s="111">
        <v>6.75</v>
      </c>
      <c r="H265" s="111">
        <v>6.8</v>
      </c>
      <c r="I265" s="111">
        <v>2838</v>
      </c>
      <c r="J265" s="111">
        <v>18905.650000000001</v>
      </c>
      <c r="K265" s="112">
        <v>43738</v>
      </c>
      <c r="L265" s="111">
        <v>26</v>
      </c>
      <c r="M265" s="111" t="s">
        <v>2178</v>
      </c>
      <c r="N265" s="384"/>
    </row>
    <row r="266" spans="1:14">
      <c r="A266" s="111" t="s">
        <v>2718</v>
      </c>
      <c r="B266" s="111" t="s">
        <v>2984</v>
      </c>
      <c r="C266" s="111">
        <v>3.45</v>
      </c>
      <c r="D266" s="111">
        <v>3.5</v>
      </c>
      <c r="E266" s="111">
        <v>3.45</v>
      </c>
      <c r="F266" s="111">
        <v>3.45</v>
      </c>
      <c r="G266" s="111">
        <v>3.45</v>
      </c>
      <c r="H266" s="111">
        <v>3.6</v>
      </c>
      <c r="I266" s="111">
        <v>5118</v>
      </c>
      <c r="J266" s="111">
        <v>17664.599999999999</v>
      </c>
      <c r="K266" s="112">
        <v>43738</v>
      </c>
      <c r="L266" s="111">
        <v>19</v>
      </c>
      <c r="M266" s="111" t="s">
        <v>2719</v>
      </c>
      <c r="N266" s="384"/>
    </row>
    <row r="267" spans="1:14">
      <c r="A267" s="111" t="s">
        <v>597</v>
      </c>
      <c r="B267" s="111" t="s">
        <v>375</v>
      </c>
      <c r="C267" s="111">
        <v>187.25</v>
      </c>
      <c r="D267" s="111">
        <v>188.7</v>
      </c>
      <c r="E267" s="111">
        <v>176.95</v>
      </c>
      <c r="F267" s="111">
        <v>182.65</v>
      </c>
      <c r="G267" s="111">
        <v>181.85</v>
      </c>
      <c r="H267" s="111">
        <v>186</v>
      </c>
      <c r="I267" s="111">
        <v>14427</v>
      </c>
      <c r="J267" s="111">
        <v>2621906.2000000002</v>
      </c>
      <c r="K267" s="112">
        <v>43738</v>
      </c>
      <c r="L267" s="111">
        <v>558</v>
      </c>
      <c r="M267" s="111" t="s">
        <v>598</v>
      </c>
      <c r="N267" s="384"/>
    </row>
    <row r="268" spans="1:14">
      <c r="A268" s="111" t="s">
        <v>2179</v>
      </c>
      <c r="B268" s="111" t="s">
        <v>375</v>
      </c>
      <c r="C268" s="111">
        <v>2.95</v>
      </c>
      <c r="D268" s="111">
        <v>3</v>
      </c>
      <c r="E268" s="111">
        <v>2.8</v>
      </c>
      <c r="F268" s="111">
        <v>2.85</v>
      </c>
      <c r="G268" s="111">
        <v>2.8</v>
      </c>
      <c r="H268" s="111">
        <v>2.95</v>
      </c>
      <c r="I268" s="111">
        <v>51788</v>
      </c>
      <c r="J268" s="111">
        <v>149850.85</v>
      </c>
      <c r="K268" s="112">
        <v>43738</v>
      </c>
      <c r="L268" s="111">
        <v>83</v>
      </c>
      <c r="M268" s="111" t="s">
        <v>2180</v>
      </c>
      <c r="N268" s="384"/>
    </row>
    <row r="269" spans="1:14">
      <c r="A269" s="111" t="s">
        <v>599</v>
      </c>
      <c r="B269" s="111" t="s">
        <v>375</v>
      </c>
      <c r="C269" s="111">
        <v>19.149999999999999</v>
      </c>
      <c r="D269" s="111">
        <v>19.149999999999999</v>
      </c>
      <c r="E269" s="111">
        <v>17.3</v>
      </c>
      <c r="F269" s="111">
        <v>18.05</v>
      </c>
      <c r="G269" s="111">
        <v>18.05</v>
      </c>
      <c r="H269" s="111">
        <v>19.2</v>
      </c>
      <c r="I269" s="111">
        <v>626090</v>
      </c>
      <c r="J269" s="111">
        <v>11352749.25</v>
      </c>
      <c r="K269" s="112">
        <v>43738</v>
      </c>
      <c r="L269" s="111">
        <v>2300</v>
      </c>
      <c r="M269" s="111" t="s">
        <v>600</v>
      </c>
      <c r="N269" s="384"/>
    </row>
    <row r="270" spans="1:14" hidden="1">
      <c r="A270" s="111" t="s">
        <v>2414</v>
      </c>
      <c r="B270" s="111" t="s">
        <v>375</v>
      </c>
      <c r="C270" s="111">
        <v>24.9</v>
      </c>
      <c r="D270" s="111">
        <v>24.95</v>
      </c>
      <c r="E270" s="111">
        <v>23.35</v>
      </c>
      <c r="F270" s="111">
        <v>24.35</v>
      </c>
      <c r="G270" s="111">
        <v>23.95</v>
      </c>
      <c r="H270" s="111">
        <v>24.85</v>
      </c>
      <c r="I270" s="111">
        <v>197452</v>
      </c>
      <c r="J270" s="111">
        <v>4765873</v>
      </c>
      <c r="K270" s="112">
        <v>43738</v>
      </c>
      <c r="L270" s="111">
        <v>863</v>
      </c>
      <c r="M270" s="111" t="s">
        <v>2415</v>
      </c>
      <c r="N270" s="384"/>
    </row>
    <row r="271" spans="1:14">
      <c r="A271" s="111" t="s">
        <v>601</v>
      </c>
      <c r="B271" s="111" t="s">
        <v>375</v>
      </c>
      <c r="C271" s="111">
        <v>440.1</v>
      </c>
      <c r="D271" s="111">
        <v>440.1</v>
      </c>
      <c r="E271" s="111">
        <v>417.25</v>
      </c>
      <c r="F271" s="111">
        <v>420.7</v>
      </c>
      <c r="G271" s="111">
        <v>420</v>
      </c>
      <c r="H271" s="111">
        <v>440.1</v>
      </c>
      <c r="I271" s="111">
        <v>3018</v>
      </c>
      <c r="J271" s="111">
        <v>1278411.95</v>
      </c>
      <c r="K271" s="112">
        <v>43738</v>
      </c>
      <c r="L271" s="111">
        <v>260</v>
      </c>
      <c r="M271" s="111" t="s">
        <v>602</v>
      </c>
      <c r="N271" s="384"/>
    </row>
    <row r="272" spans="1:14">
      <c r="A272" s="111" t="s">
        <v>603</v>
      </c>
      <c r="B272" s="111" t="s">
        <v>375</v>
      </c>
      <c r="C272" s="111">
        <v>162.9</v>
      </c>
      <c r="D272" s="111">
        <v>162.9</v>
      </c>
      <c r="E272" s="111">
        <v>156.5</v>
      </c>
      <c r="F272" s="111">
        <v>159.19999999999999</v>
      </c>
      <c r="G272" s="111">
        <v>160.9</v>
      </c>
      <c r="H272" s="111">
        <v>161.94999999999999</v>
      </c>
      <c r="I272" s="111">
        <v>162328</v>
      </c>
      <c r="J272" s="111">
        <v>25765499.149999999</v>
      </c>
      <c r="K272" s="112">
        <v>43738</v>
      </c>
      <c r="L272" s="111">
        <v>2506</v>
      </c>
      <c r="M272" s="111" t="s">
        <v>604</v>
      </c>
      <c r="N272" s="384"/>
    </row>
    <row r="273" spans="1:14">
      <c r="A273" s="111" t="s">
        <v>53</v>
      </c>
      <c r="B273" s="111" t="s">
        <v>375</v>
      </c>
      <c r="C273" s="111">
        <v>913.65</v>
      </c>
      <c r="D273" s="111">
        <v>916.65</v>
      </c>
      <c r="E273" s="111">
        <v>887.7</v>
      </c>
      <c r="F273" s="111">
        <v>906.55</v>
      </c>
      <c r="G273" s="111">
        <v>904.9</v>
      </c>
      <c r="H273" s="111">
        <v>915.65</v>
      </c>
      <c r="I273" s="111">
        <v>326044</v>
      </c>
      <c r="J273" s="111">
        <v>293450288.25</v>
      </c>
      <c r="K273" s="112">
        <v>43738</v>
      </c>
      <c r="L273" s="111">
        <v>8434</v>
      </c>
      <c r="M273" s="111" t="s">
        <v>605</v>
      </c>
      <c r="N273" s="384"/>
    </row>
    <row r="274" spans="1:14">
      <c r="A274" s="111" t="s">
        <v>606</v>
      </c>
      <c r="B274" s="111" t="s">
        <v>375</v>
      </c>
      <c r="C274" s="111">
        <v>2710</v>
      </c>
      <c r="D274" s="111">
        <v>2725</v>
      </c>
      <c r="E274" s="111">
        <v>2620</v>
      </c>
      <c r="F274" s="111">
        <v>2660.9</v>
      </c>
      <c r="G274" s="111">
        <v>2625.05</v>
      </c>
      <c r="H274" s="111">
        <v>2697.65</v>
      </c>
      <c r="I274" s="111">
        <v>2646</v>
      </c>
      <c r="J274" s="111">
        <v>7112385.25</v>
      </c>
      <c r="K274" s="112">
        <v>43738</v>
      </c>
      <c r="L274" s="111">
        <v>619</v>
      </c>
      <c r="M274" s="111" t="s">
        <v>607</v>
      </c>
      <c r="N274" s="384"/>
    </row>
    <row r="275" spans="1:14">
      <c r="A275" s="111" t="s">
        <v>2508</v>
      </c>
      <c r="B275" s="111" t="s">
        <v>375</v>
      </c>
      <c r="C275" s="111">
        <v>22.45</v>
      </c>
      <c r="D275" s="111">
        <v>23.9</v>
      </c>
      <c r="E275" s="111">
        <v>21.7</v>
      </c>
      <c r="F275" s="111">
        <v>23.05</v>
      </c>
      <c r="G275" s="111">
        <v>22.85</v>
      </c>
      <c r="H275" s="111">
        <v>22.5</v>
      </c>
      <c r="I275" s="111">
        <v>122573</v>
      </c>
      <c r="J275" s="111">
        <v>2803151.4</v>
      </c>
      <c r="K275" s="112">
        <v>43738</v>
      </c>
      <c r="L275" s="111">
        <v>830</v>
      </c>
      <c r="M275" s="111" t="s">
        <v>2509</v>
      </c>
      <c r="N275" s="384"/>
    </row>
    <row r="276" spans="1:14">
      <c r="A276" s="111" t="s">
        <v>54</v>
      </c>
      <c r="B276" s="111" t="s">
        <v>375</v>
      </c>
      <c r="C276" s="111">
        <v>763.8</v>
      </c>
      <c r="D276" s="111">
        <v>765.8</v>
      </c>
      <c r="E276" s="111">
        <v>735</v>
      </c>
      <c r="F276" s="111">
        <v>746.05</v>
      </c>
      <c r="G276" s="111">
        <v>746.05</v>
      </c>
      <c r="H276" s="111">
        <v>763.1</v>
      </c>
      <c r="I276" s="111">
        <v>405033</v>
      </c>
      <c r="J276" s="111">
        <v>302013877.10000002</v>
      </c>
      <c r="K276" s="112">
        <v>43738</v>
      </c>
      <c r="L276" s="111">
        <v>14192</v>
      </c>
      <c r="M276" s="111" t="s">
        <v>608</v>
      </c>
      <c r="N276" s="384"/>
    </row>
    <row r="277" spans="1:14">
      <c r="A277" s="111" t="s">
        <v>3105</v>
      </c>
      <c r="B277" s="111" t="s">
        <v>375</v>
      </c>
      <c r="C277" s="111">
        <v>375</v>
      </c>
      <c r="D277" s="111">
        <v>382.65</v>
      </c>
      <c r="E277" s="111">
        <v>354.4</v>
      </c>
      <c r="F277" s="111">
        <v>378.15</v>
      </c>
      <c r="G277" s="111">
        <v>381</v>
      </c>
      <c r="H277" s="111">
        <v>379.9</v>
      </c>
      <c r="I277" s="111">
        <v>35081</v>
      </c>
      <c r="J277" s="111">
        <v>12902648.35</v>
      </c>
      <c r="K277" s="112">
        <v>43738</v>
      </c>
      <c r="L277" s="111">
        <v>1342</v>
      </c>
      <c r="M277" s="111" t="s">
        <v>3106</v>
      </c>
      <c r="N277" s="384"/>
    </row>
    <row r="278" spans="1:14">
      <c r="A278" s="111" t="s">
        <v>609</v>
      </c>
      <c r="B278" s="111" t="s">
        <v>375</v>
      </c>
      <c r="C278" s="111">
        <v>222.4</v>
      </c>
      <c r="D278" s="111">
        <v>224.85</v>
      </c>
      <c r="E278" s="111">
        <v>212</v>
      </c>
      <c r="F278" s="111">
        <v>214.65</v>
      </c>
      <c r="G278" s="111">
        <v>215.1</v>
      </c>
      <c r="H278" s="111">
        <v>217.35</v>
      </c>
      <c r="I278" s="111">
        <v>372397</v>
      </c>
      <c r="J278" s="111">
        <v>80717403.599999994</v>
      </c>
      <c r="K278" s="112">
        <v>43738</v>
      </c>
      <c r="L278" s="111">
        <v>5952</v>
      </c>
      <c r="M278" s="111" t="s">
        <v>1867</v>
      </c>
      <c r="N278" s="384"/>
    </row>
    <row r="279" spans="1:14">
      <c r="A279" s="111" t="s">
        <v>1931</v>
      </c>
      <c r="B279" s="111" t="s">
        <v>375</v>
      </c>
      <c r="C279" s="111">
        <v>14.2</v>
      </c>
      <c r="D279" s="111">
        <v>14.8</v>
      </c>
      <c r="E279" s="111">
        <v>14.15</v>
      </c>
      <c r="F279" s="111">
        <v>14.15</v>
      </c>
      <c r="G279" s="111">
        <v>14.15</v>
      </c>
      <c r="H279" s="111">
        <v>14.85</v>
      </c>
      <c r="I279" s="111">
        <v>273613</v>
      </c>
      <c r="J279" s="111">
        <v>3889614.55</v>
      </c>
      <c r="K279" s="112">
        <v>43738</v>
      </c>
      <c r="L279" s="111">
        <v>736</v>
      </c>
      <c r="M279" s="111" t="s">
        <v>635</v>
      </c>
      <c r="N279" s="384"/>
    </row>
    <row r="280" spans="1:14">
      <c r="A280" s="111" t="s">
        <v>3122</v>
      </c>
      <c r="B280" s="111" t="s">
        <v>375</v>
      </c>
      <c r="C280" s="111">
        <v>323.39999999999998</v>
      </c>
      <c r="D280" s="111">
        <v>334</v>
      </c>
      <c r="E280" s="111">
        <v>314.7</v>
      </c>
      <c r="F280" s="111">
        <v>315.85000000000002</v>
      </c>
      <c r="G280" s="111">
        <v>317.95</v>
      </c>
      <c r="H280" s="111">
        <v>322.60000000000002</v>
      </c>
      <c r="I280" s="111">
        <v>6349</v>
      </c>
      <c r="J280" s="111">
        <v>2039025.25</v>
      </c>
      <c r="K280" s="112">
        <v>43738</v>
      </c>
      <c r="L280" s="111">
        <v>790</v>
      </c>
      <c r="M280" s="111" t="s">
        <v>3123</v>
      </c>
      <c r="N280" s="384"/>
    </row>
    <row r="281" spans="1:14">
      <c r="A281" s="111" t="s">
        <v>610</v>
      </c>
      <c r="B281" s="111" t="s">
        <v>375</v>
      </c>
      <c r="C281" s="111">
        <v>159.1</v>
      </c>
      <c r="D281" s="111">
        <v>159.85</v>
      </c>
      <c r="E281" s="111">
        <v>152.30000000000001</v>
      </c>
      <c r="F281" s="111">
        <v>153.80000000000001</v>
      </c>
      <c r="G281" s="111">
        <v>152.6</v>
      </c>
      <c r="H281" s="111">
        <v>159.05000000000001</v>
      </c>
      <c r="I281" s="111">
        <v>90041</v>
      </c>
      <c r="J281" s="111">
        <v>13982706.550000001</v>
      </c>
      <c r="K281" s="112">
        <v>43738</v>
      </c>
      <c r="L281" s="111">
        <v>2157</v>
      </c>
      <c r="M281" s="111" t="s">
        <v>611</v>
      </c>
      <c r="N281" s="384"/>
    </row>
    <row r="282" spans="1:14">
      <c r="A282" s="111" t="s">
        <v>2510</v>
      </c>
      <c r="B282" s="111" t="s">
        <v>375</v>
      </c>
      <c r="C282" s="111">
        <v>186</v>
      </c>
      <c r="D282" s="111">
        <v>186</v>
      </c>
      <c r="E282" s="111">
        <v>175.05</v>
      </c>
      <c r="F282" s="111">
        <v>178</v>
      </c>
      <c r="G282" s="111">
        <v>178</v>
      </c>
      <c r="H282" s="111">
        <v>178</v>
      </c>
      <c r="I282" s="111">
        <v>625</v>
      </c>
      <c r="J282" s="111">
        <v>111501.45</v>
      </c>
      <c r="K282" s="112">
        <v>43738</v>
      </c>
      <c r="L282" s="111">
        <v>26</v>
      </c>
      <c r="M282" s="111" t="s">
        <v>2511</v>
      </c>
      <c r="N282" s="384"/>
    </row>
    <row r="283" spans="1:14">
      <c r="A283" s="111" t="s">
        <v>612</v>
      </c>
      <c r="B283" s="111" t="s">
        <v>375</v>
      </c>
      <c r="C283" s="111">
        <v>170.95</v>
      </c>
      <c r="D283" s="111">
        <v>176.85</v>
      </c>
      <c r="E283" s="111">
        <v>166</v>
      </c>
      <c r="F283" s="111">
        <v>173.8</v>
      </c>
      <c r="G283" s="111">
        <v>175</v>
      </c>
      <c r="H283" s="111">
        <v>169.1</v>
      </c>
      <c r="I283" s="111">
        <v>329092</v>
      </c>
      <c r="J283" s="111">
        <v>56343012.149999999</v>
      </c>
      <c r="K283" s="112">
        <v>43738</v>
      </c>
      <c r="L283" s="111">
        <v>10670</v>
      </c>
      <c r="M283" s="111" t="s">
        <v>613</v>
      </c>
      <c r="N283" s="384"/>
    </row>
    <row r="284" spans="1:14">
      <c r="A284" s="111" t="s">
        <v>614</v>
      </c>
      <c r="B284" s="111" t="s">
        <v>375</v>
      </c>
      <c r="C284" s="111">
        <v>311.89999999999998</v>
      </c>
      <c r="D284" s="111">
        <v>313.2</v>
      </c>
      <c r="E284" s="111">
        <v>306</v>
      </c>
      <c r="F284" s="111">
        <v>307.8</v>
      </c>
      <c r="G284" s="111">
        <v>308.35000000000002</v>
      </c>
      <c r="H284" s="111">
        <v>310.60000000000002</v>
      </c>
      <c r="I284" s="111">
        <v>959124</v>
      </c>
      <c r="J284" s="111">
        <v>296814966.64999998</v>
      </c>
      <c r="K284" s="112">
        <v>43738</v>
      </c>
      <c r="L284" s="111">
        <v>13841</v>
      </c>
      <c r="M284" s="111" t="s">
        <v>3248</v>
      </c>
      <c r="N284" s="384"/>
    </row>
    <row r="285" spans="1:14">
      <c r="A285" s="111" t="s">
        <v>3162</v>
      </c>
      <c r="B285" s="111" t="s">
        <v>375</v>
      </c>
      <c r="C285" s="111">
        <v>490</v>
      </c>
      <c r="D285" s="111">
        <v>490</v>
      </c>
      <c r="E285" s="111">
        <v>477</v>
      </c>
      <c r="F285" s="111">
        <v>489.85</v>
      </c>
      <c r="G285" s="111">
        <v>482.15</v>
      </c>
      <c r="H285" s="111">
        <v>490.45</v>
      </c>
      <c r="I285" s="111">
        <v>41266</v>
      </c>
      <c r="J285" s="111">
        <v>20102352.449999999</v>
      </c>
      <c r="K285" s="112">
        <v>43738</v>
      </c>
      <c r="L285" s="111">
        <v>4441</v>
      </c>
      <c r="M285" s="111" t="s">
        <v>2136</v>
      </c>
      <c r="N285" s="384"/>
    </row>
    <row r="286" spans="1:14">
      <c r="A286" s="111" t="s">
        <v>3977</v>
      </c>
      <c r="B286" s="111" t="s">
        <v>375</v>
      </c>
      <c r="C286" s="111">
        <v>0.55000000000000004</v>
      </c>
      <c r="D286" s="111">
        <v>0.55000000000000004</v>
      </c>
      <c r="E286" s="111">
        <v>0.5</v>
      </c>
      <c r="F286" s="111">
        <v>0.5</v>
      </c>
      <c r="G286" s="111">
        <v>0.5</v>
      </c>
      <c r="H286" s="111">
        <v>0.55000000000000004</v>
      </c>
      <c r="I286" s="111">
        <v>21762</v>
      </c>
      <c r="J286" s="111">
        <v>10906.5</v>
      </c>
      <c r="K286" s="112">
        <v>43738</v>
      </c>
      <c r="L286" s="111">
        <v>9</v>
      </c>
      <c r="M286" s="111" t="s">
        <v>3978</v>
      </c>
      <c r="N286" s="384"/>
    </row>
    <row r="287" spans="1:14">
      <c r="A287" s="111" t="s">
        <v>2512</v>
      </c>
      <c r="B287" s="111" t="s">
        <v>375</v>
      </c>
      <c r="C287" s="111">
        <v>336</v>
      </c>
      <c r="D287" s="111">
        <v>343.45</v>
      </c>
      <c r="E287" s="111">
        <v>327.05</v>
      </c>
      <c r="F287" s="111">
        <v>335.25</v>
      </c>
      <c r="G287" s="111">
        <v>335</v>
      </c>
      <c r="H287" s="111">
        <v>337</v>
      </c>
      <c r="I287" s="111">
        <v>51642</v>
      </c>
      <c r="J287" s="111">
        <v>17319861.050000001</v>
      </c>
      <c r="K287" s="112">
        <v>43738</v>
      </c>
      <c r="L287" s="111">
        <v>1500</v>
      </c>
      <c r="M287" s="111" t="s">
        <v>2513</v>
      </c>
      <c r="N287" s="384"/>
    </row>
    <row r="288" spans="1:14">
      <c r="A288" s="111" t="s">
        <v>2279</v>
      </c>
      <c r="B288" s="111" t="s">
        <v>375</v>
      </c>
      <c r="C288" s="111">
        <v>23.85</v>
      </c>
      <c r="D288" s="111">
        <v>23.9</v>
      </c>
      <c r="E288" s="111">
        <v>22.4</v>
      </c>
      <c r="F288" s="111">
        <v>22.75</v>
      </c>
      <c r="G288" s="111">
        <v>22.75</v>
      </c>
      <c r="H288" s="111">
        <v>23.6</v>
      </c>
      <c r="I288" s="111">
        <v>14807</v>
      </c>
      <c r="J288" s="111">
        <v>337316.95</v>
      </c>
      <c r="K288" s="112">
        <v>43738</v>
      </c>
      <c r="L288" s="111">
        <v>150</v>
      </c>
      <c r="M288" s="111" t="s">
        <v>2280</v>
      </c>
      <c r="N288" s="384"/>
    </row>
    <row r="289" spans="1:14">
      <c r="A289" s="111" t="s">
        <v>615</v>
      </c>
      <c r="B289" s="111" t="s">
        <v>375</v>
      </c>
      <c r="C289" s="111">
        <v>36.15</v>
      </c>
      <c r="D289" s="111">
        <v>36.25</v>
      </c>
      <c r="E289" s="111">
        <v>34.35</v>
      </c>
      <c r="F289" s="111">
        <v>34.85</v>
      </c>
      <c r="G289" s="111">
        <v>34.9</v>
      </c>
      <c r="H289" s="111">
        <v>36.65</v>
      </c>
      <c r="I289" s="111">
        <v>6094</v>
      </c>
      <c r="J289" s="111">
        <v>213630.25</v>
      </c>
      <c r="K289" s="112">
        <v>43738</v>
      </c>
      <c r="L289" s="111">
        <v>88</v>
      </c>
      <c r="M289" s="111" t="s">
        <v>616</v>
      </c>
      <c r="N289" s="384"/>
    </row>
    <row r="290" spans="1:14">
      <c r="A290" s="111" t="s">
        <v>3257</v>
      </c>
      <c r="B290" s="111" t="s">
        <v>375</v>
      </c>
      <c r="C290" s="111">
        <v>12.25</v>
      </c>
      <c r="D290" s="111">
        <v>12.25</v>
      </c>
      <c r="E290" s="111">
        <v>12.25</v>
      </c>
      <c r="F290" s="111">
        <v>12.25</v>
      </c>
      <c r="G290" s="111">
        <v>12.25</v>
      </c>
      <c r="H290" s="111">
        <v>11.7</v>
      </c>
      <c r="I290" s="111">
        <v>17333</v>
      </c>
      <c r="J290" s="111">
        <v>212329.25</v>
      </c>
      <c r="K290" s="112">
        <v>43738</v>
      </c>
      <c r="L290" s="111">
        <v>27</v>
      </c>
      <c r="M290" s="111" t="s">
        <v>3258</v>
      </c>
      <c r="N290" s="384"/>
    </row>
    <row r="291" spans="1:14">
      <c r="A291" s="111" t="s">
        <v>55</v>
      </c>
      <c r="B291" s="111" t="s">
        <v>375</v>
      </c>
      <c r="C291" s="111">
        <v>430</v>
      </c>
      <c r="D291" s="111">
        <v>432.8</v>
      </c>
      <c r="E291" s="111">
        <v>418</v>
      </c>
      <c r="F291" s="111">
        <v>425.5</v>
      </c>
      <c r="G291" s="111">
        <v>425</v>
      </c>
      <c r="H291" s="111">
        <v>439.4</v>
      </c>
      <c r="I291" s="111">
        <v>6307161</v>
      </c>
      <c r="J291" s="111">
        <v>2679206499.1500001</v>
      </c>
      <c r="K291" s="112">
        <v>43738</v>
      </c>
      <c r="L291" s="111">
        <v>87990</v>
      </c>
      <c r="M291" s="111" t="s">
        <v>617</v>
      </c>
      <c r="N291" s="384"/>
    </row>
    <row r="292" spans="1:14">
      <c r="A292" s="111" t="s">
        <v>3164</v>
      </c>
      <c r="B292" s="111" t="s">
        <v>2984</v>
      </c>
      <c r="C292" s="111">
        <v>0.8</v>
      </c>
      <c r="D292" s="111">
        <v>0.8</v>
      </c>
      <c r="E292" s="111">
        <v>0.75</v>
      </c>
      <c r="F292" s="111">
        <v>0.8</v>
      </c>
      <c r="G292" s="111">
        <v>0.8</v>
      </c>
      <c r="H292" s="111">
        <v>0.8</v>
      </c>
      <c r="I292" s="111">
        <v>207236</v>
      </c>
      <c r="J292" s="111">
        <v>156362.04999999999</v>
      </c>
      <c r="K292" s="112">
        <v>43738</v>
      </c>
      <c r="L292" s="111">
        <v>70</v>
      </c>
      <c r="M292" s="111" t="s">
        <v>3165</v>
      </c>
      <c r="N292" s="384"/>
    </row>
    <row r="293" spans="1:14">
      <c r="A293" s="111" t="s">
        <v>1966</v>
      </c>
      <c r="B293" s="111" t="s">
        <v>375</v>
      </c>
      <c r="C293" s="111">
        <v>77.95</v>
      </c>
      <c r="D293" s="111">
        <v>80.900000000000006</v>
      </c>
      <c r="E293" s="111">
        <v>76.5</v>
      </c>
      <c r="F293" s="111">
        <v>77.849999999999994</v>
      </c>
      <c r="G293" s="111">
        <v>78</v>
      </c>
      <c r="H293" s="111">
        <v>77.650000000000006</v>
      </c>
      <c r="I293" s="111">
        <v>139038</v>
      </c>
      <c r="J293" s="111">
        <v>10855749.699999999</v>
      </c>
      <c r="K293" s="112">
        <v>43738</v>
      </c>
      <c r="L293" s="111">
        <v>639</v>
      </c>
      <c r="M293" s="111" t="s">
        <v>1967</v>
      </c>
      <c r="N293" s="384"/>
    </row>
    <row r="294" spans="1:14">
      <c r="A294" s="111" t="s">
        <v>618</v>
      </c>
      <c r="B294" s="111" t="s">
        <v>375</v>
      </c>
      <c r="C294" s="111">
        <v>304.5</v>
      </c>
      <c r="D294" s="111">
        <v>304.5</v>
      </c>
      <c r="E294" s="111">
        <v>298</v>
      </c>
      <c r="F294" s="111">
        <v>300.25</v>
      </c>
      <c r="G294" s="111">
        <v>300</v>
      </c>
      <c r="H294" s="111">
        <v>303.60000000000002</v>
      </c>
      <c r="I294" s="111">
        <v>10596</v>
      </c>
      <c r="J294" s="111">
        <v>3187152.1</v>
      </c>
      <c r="K294" s="112">
        <v>43738</v>
      </c>
      <c r="L294" s="111">
        <v>483</v>
      </c>
      <c r="M294" s="111" t="s">
        <v>619</v>
      </c>
      <c r="N294" s="384"/>
    </row>
    <row r="295" spans="1:14">
      <c r="A295" s="111" t="s">
        <v>1868</v>
      </c>
      <c r="B295" s="111" t="s">
        <v>375</v>
      </c>
      <c r="C295" s="111">
        <v>63.55</v>
      </c>
      <c r="D295" s="111">
        <v>66.599999999999994</v>
      </c>
      <c r="E295" s="111">
        <v>58</v>
      </c>
      <c r="F295" s="111">
        <v>59.45</v>
      </c>
      <c r="G295" s="111">
        <v>59.2</v>
      </c>
      <c r="H295" s="111">
        <v>64</v>
      </c>
      <c r="I295" s="111">
        <v>14095</v>
      </c>
      <c r="J295" s="111">
        <v>856111.2</v>
      </c>
      <c r="K295" s="112">
        <v>43738</v>
      </c>
      <c r="L295" s="111">
        <v>343</v>
      </c>
      <c r="M295" s="111" t="s">
        <v>1869</v>
      </c>
      <c r="N295" s="384"/>
    </row>
    <row r="296" spans="1:14">
      <c r="A296" s="111" t="s">
        <v>3570</v>
      </c>
      <c r="B296" s="111" t="s">
        <v>375</v>
      </c>
      <c r="C296" s="111">
        <v>9.5</v>
      </c>
      <c r="D296" s="111">
        <v>9.5</v>
      </c>
      <c r="E296" s="111">
        <v>8.5</v>
      </c>
      <c r="F296" s="111">
        <v>9.0500000000000007</v>
      </c>
      <c r="G296" s="111">
        <v>9.0500000000000007</v>
      </c>
      <c r="H296" s="111">
        <v>9.8000000000000007</v>
      </c>
      <c r="I296" s="111">
        <v>2357</v>
      </c>
      <c r="J296" s="111">
        <v>22207.8</v>
      </c>
      <c r="K296" s="112">
        <v>43738</v>
      </c>
      <c r="L296" s="111">
        <v>19</v>
      </c>
      <c r="M296" s="111" t="s">
        <v>3571</v>
      </c>
      <c r="N296" s="384"/>
    </row>
    <row r="297" spans="1:14" hidden="1">
      <c r="A297" s="111" t="s">
        <v>56</v>
      </c>
      <c r="B297" s="111" t="s">
        <v>375</v>
      </c>
      <c r="C297" s="111">
        <v>197.5</v>
      </c>
      <c r="D297" s="111">
        <v>200.75</v>
      </c>
      <c r="E297" s="111">
        <v>196.55</v>
      </c>
      <c r="F297" s="111">
        <v>199.85</v>
      </c>
      <c r="G297" s="111">
        <v>199.85</v>
      </c>
      <c r="H297" s="111">
        <v>199.35</v>
      </c>
      <c r="I297" s="111">
        <v>7578946</v>
      </c>
      <c r="J297" s="111">
        <v>1508395481.55</v>
      </c>
      <c r="K297" s="112">
        <v>43738</v>
      </c>
      <c r="L297" s="111">
        <v>79275</v>
      </c>
      <c r="M297" s="111" t="s">
        <v>620</v>
      </c>
      <c r="N297" s="384"/>
    </row>
    <row r="298" spans="1:14">
      <c r="A298" s="111" t="s">
        <v>2047</v>
      </c>
      <c r="B298" s="111" t="s">
        <v>375</v>
      </c>
      <c r="C298" s="111">
        <v>343.5</v>
      </c>
      <c r="D298" s="111">
        <v>345</v>
      </c>
      <c r="E298" s="111">
        <v>336.1</v>
      </c>
      <c r="F298" s="111">
        <v>337.7</v>
      </c>
      <c r="G298" s="111">
        <v>337.7</v>
      </c>
      <c r="H298" s="111">
        <v>343.05</v>
      </c>
      <c r="I298" s="111">
        <v>33418</v>
      </c>
      <c r="J298" s="111">
        <v>11321765.050000001</v>
      </c>
      <c r="K298" s="112">
        <v>43738</v>
      </c>
      <c r="L298" s="111">
        <v>1672</v>
      </c>
      <c r="M298" s="111" t="s">
        <v>2048</v>
      </c>
      <c r="N298" s="384"/>
    </row>
    <row r="299" spans="1:14">
      <c r="A299" s="111" t="s">
        <v>621</v>
      </c>
      <c r="B299" s="111" t="s">
        <v>375</v>
      </c>
      <c r="C299" s="111">
        <v>48.05</v>
      </c>
      <c r="D299" s="111">
        <v>48.05</v>
      </c>
      <c r="E299" s="111">
        <v>48.05</v>
      </c>
      <c r="F299" s="111">
        <v>48.05</v>
      </c>
      <c r="G299" s="111">
        <v>48.05</v>
      </c>
      <c r="H299" s="111">
        <v>50.55</v>
      </c>
      <c r="I299" s="111">
        <v>179954</v>
      </c>
      <c r="J299" s="111">
        <v>8646789.6999999993</v>
      </c>
      <c r="K299" s="112">
        <v>43738</v>
      </c>
      <c r="L299" s="111">
        <v>1190</v>
      </c>
      <c r="M299" s="111" t="s">
        <v>622</v>
      </c>
      <c r="N299" s="384"/>
    </row>
    <row r="300" spans="1:14">
      <c r="A300" s="111" t="s">
        <v>57</v>
      </c>
      <c r="B300" s="111" t="s">
        <v>375</v>
      </c>
      <c r="C300" s="111">
        <v>1550</v>
      </c>
      <c r="D300" s="111">
        <v>1552</v>
      </c>
      <c r="E300" s="111">
        <v>1492.05</v>
      </c>
      <c r="F300" s="111">
        <v>1503.95</v>
      </c>
      <c r="G300" s="111">
        <v>1512.2</v>
      </c>
      <c r="H300" s="111">
        <v>1544.85</v>
      </c>
      <c r="I300" s="111">
        <v>809473</v>
      </c>
      <c r="J300" s="111">
        <v>1219899941.95</v>
      </c>
      <c r="K300" s="112">
        <v>43738</v>
      </c>
      <c r="L300" s="111">
        <v>55591</v>
      </c>
      <c r="M300" s="111" t="s">
        <v>623</v>
      </c>
      <c r="N300" s="384"/>
    </row>
    <row r="301" spans="1:14">
      <c r="A301" s="111" t="s">
        <v>1788</v>
      </c>
      <c r="B301" s="111" t="s">
        <v>375</v>
      </c>
      <c r="C301" s="111">
        <v>11.25</v>
      </c>
      <c r="D301" s="111">
        <v>11.25</v>
      </c>
      <c r="E301" s="111">
        <v>10.1</v>
      </c>
      <c r="F301" s="111">
        <v>10.6</v>
      </c>
      <c r="G301" s="111">
        <v>10.4</v>
      </c>
      <c r="H301" s="111">
        <v>10.85</v>
      </c>
      <c r="I301" s="111">
        <v>57705</v>
      </c>
      <c r="J301" s="111">
        <v>611386.35</v>
      </c>
      <c r="K301" s="112">
        <v>43738</v>
      </c>
      <c r="L301" s="111">
        <v>234</v>
      </c>
      <c r="M301" s="111" t="s">
        <v>1925</v>
      </c>
      <c r="N301" s="384"/>
    </row>
    <row r="302" spans="1:14">
      <c r="A302" s="111" t="s">
        <v>2281</v>
      </c>
      <c r="B302" s="111" t="s">
        <v>375</v>
      </c>
      <c r="C302" s="111">
        <v>9</v>
      </c>
      <c r="D302" s="111">
        <v>9.25</v>
      </c>
      <c r="E302" s="111">
        <v>8.5500000000000007</v>
      </c>
      <c r="F302" s="111">
        <v>9.0500000000000007</v>
      </c>
      <c r="G302" s="111">
        <v>9</v>
      </c>
      <c r="H302" s="111">
        <v>9.0500000000000007</v>
      </c>
      <c r="I302" s="111">
        <v>82296</v>
      </c>
      <c r="J302" s="111">
        <v>745726.5</v>
      </c>
      <c r="K302" s="112">
        <v>43738</v>
      </c>
      <c r="L302" s="111">
        <v>129</v>
      </c>
      <c r="M302" s="111" t="s">
        <v>2282</v>
      </c>
      <c r="N302" s="384"/>
    </row>
    <row r="303" spans="1:14">
      <c r="A303" s="111" t="s">
        <v>192</v>
      </c>
      <c r="B303" s="111" t="s">
        <v>375</v>
      </c>
      <c r="C303" s="111">
        <v>595.9</v>
      </c>
      <c r="D303" s="111">
        <v>611.70000000000005</v>
      </c>
      <c r="E303" s="111">
        <v>591</v>
      </c>
      <c r="F303" s="111">
        <v>604.75</v>
      </c>
      <c r="G303" s="111">
        <v>605</v>
      </c>
      <c r="H303" s="111">
        <v>591.15</v>
      </c>
      <c r="I303" s="111">
        <v>2903317</v>
      </c>
      <c r="J303" s="111">
        <v>1745183092.4000001</v>
      </c>
      <c r="K303" s="112">
        <v>43738</v>
      </c>
      <c r="L303" s="111">
        <v>90060</v>
      </c>
      <c r="M303" s="111" t="s">
        <v>2575</v>
      </c>
      <c r="N303" s="384"/>
    </row>
    <row r="304" spans="1:14">
      <c r="A304" s="111" t="s">
        <v>3244</v>
      </c>
      <c r="B304" s="111" t="s">
        <v>375</v>
      </c>
      <c r="C304" s="111">
        <v>32.299999999999997</v>
      </c>
      <c r="D304" s="111">
        <v>32.299999999999997</v>
      </c>
      <c r="E304" s="111">
        <v>29.6</v>
      </c>
      <c r="F304" s="111">
        <v>29.85</v>
      </c>
      <c r="G304" s="111">
        <v>30.25</v>
      </c>
      <c r="H304" s="111">
        <v>31.4</v>
      </c>
      <c r="I304" s="111">
        <v>97013</v>
      </c>
      <c r="J304" s="111">
        <v>2927280.95</v>
      </c>
      <c r="K304" s="112">
        <v>43738</v>
      </c>
      <c r="L304" s="111">
        <v>658</v>
      </c>
      <c r="M304" s="111" t="s">
        <v>3245</v>
      </c>
      <c r="N304" s="384"/>
    </row>
    <row r="305" spans="1:14">
      <c r="A305" s="111" t="s">
        <v>3451</v>
      </c>
      <c r="B305" s="111" t="s">
        <v>375</v>
      </c>
      <c r="C305" s="111">
        <v>38</v>
      </c>
      <c r="D305" s="111">
        <v>42.7</v>
      </c>
      <c r="E305" s="111">
        <v>36.299999999999997</v>
      </c>
      <c r="F305" s="111">
        <v>37.049999999999997</v>
      </c>
      <c r="G305" s="111">
        <v>37</v>
      </c>
      <c r="H305" s="111">
        <v>38.700000000000003</v>
      </c>
      <c r="I305" s="111">
        <v>565</v>
      </c>
      <c r="J305" s="111">
        <v>22496.6</v>
      </c>
      <c r="K305" s="112">
        <v>43738</v>
      </c>
      <c r="L305" s="111">
        <v>22</v>
      </c>
      <c r="M305" s="111" t="s">
        <v>3452</v>
      </c>
      <c r="N305" s="384"/>
    </row>
    <row r="306" spans="1:14">
      <c r="A306" s="111" t="s">
        <v>2720</v>
      </c>
      <c r="B306" s="111" t="s">
        <v>375</v>
      </c>
      <c r="C306" s="111">
        <v>246.95</v>
      </c>
      <c r="D306" s="111">
        <v>248.05</v>
      </c>
      <c r="E306" s="111">
        <v>242</v>
      </c>
      <c r="F306" s="111">
        <v>246.85</v>
      </c>
      <c r="G306" s="111">
        <v>245.5</v>
      </c>
      <c r="H306" s="111">
        <v>244.75</v>
      </c>
      <c r="I306" s="111">
        <v>2803</v>
      </c>
      <c r="J306" s="111">
        <v>689573.6</v>
      </c>
      <c r="K306" s="112">
        <v>43738</v>
      </c>
      <c r="L306" s="111">
        <v>77</v>
      </c>
      <c r="M306" s="111" t="s">
        <v>2721</v>
      </c>
      <c r="N306" s="384"/>
    </row>
    <row r="307" spans="1:14">
      <c r="A307" s="111" t="s">
        <v>2033</v>
      </c>
      <c r="B307" s="111" t="s">
        <v>375</v>
      </c>
      <c r="C307" s="111">
        <v>10.85</v>
      </c>
      <c r="D307" s="111">
        <v>11.4</v>
      </c>
      <c r="E307" s="111">
        <v>10.55</v>
      </c>
      <c r="F307" s="111">
        <v>11.4</v>
      </c>
      <c r="G307" s="111">
        <v>11.4</v>
      </c>
      <c r="H307" s="111">
        <v>10.9</v>
      </c>
      <c r="I307" s="111">
        <v>205</v>
      </c>
      <c r="J307" s="111">
        <v>2230</v>
      </c>
      <c r="K307" s="112">
        <v>43738</v>
      </c>
      <c r="L307" s="111">
        <v>15</v>
      </c>
      <c r="M307" s="111" t="s">
        <v>2044</v>
      </c>
      <c r="N307" s="384"/>
    </row>
    <row r="308" spans="1:14">
      <c r="A308" s="111" t="s">
        <v>2283</v>
      </c>
      <c r="B308" s="111" t="s">
        <v>375</v>
      </c>
      <c r="C308" s="111">
        <v>49</v>
      </c>
      <c r="D308" s="111">
        <v>49</v>
      </c>
      <c r="E308" s="111">
        <v>42.3</v>
      </c>
      <c r="F308" s="111">
        <v>43.05</v>
      </c>
      <c r="G308" s="111">
        <v>42.45</v>
      </c>
      <c r="H308" s="111">
        <v>46</v>
      </c>
      <c r="I308" s="111">
        <v>17254</v>
      </c>
      <c r="J308" s="111">
        <v>759915</v>
      </c>
      <c r="K308" s="112">
        <v>43738</v>
      </c>
      <c r="L308" s="111">
        <v>679</v>
      </c>
      <c r="M308" s="111" t="s">
        <v>2284</v>
      </c>
      <c r="N308" s="384"/>
    </row>
    <row r="309" spans="1:14">
      <c r="A309" s="111" t="s">
        <v>624</v>
      </c>
      <c r="B309" s="111" t="s">
        <v>375</v>
      </c>
      <c r="C309" s="111">
        <v>414.7</v>
      </c>
      <c r="D309" s="111">
        <v>420.9</v>
      </c>
      <c r="E309" s="111">
        <v>400</v>
      </c>
      <c r="F309" s="111">
        <v>415.4</v>
      </c>
      <c r="G309" s="111">
        <v>416</v>
      </c>
      <c r="H309" s="111">
        <v>410.35</v>
      </c>
      <c r="I309" s="111">
        <v>211100</v>
      </c>
      <c r="J309" s="111">
        <v>85384716.150000006</v>
      </c>
      <c r="K309" s="112">
        <v>43738</v>
      </c>
      <c r="L309" s="111">
        <v>13183</v>
      </c>
      <c r="M309" s="111" t="s">
        <v>625</v>
      </c>
      <c r="N309" s="384"/>
    </row>
    <row r="310" spans="1:14">
      <c r="A310" s="111" t="s">
        <v>626</v>
      </c>
      <c r="B310" s="111" t="s">
        <v>375</v>
      </c>
      <c r="C310" s="111">
        <v>15.5</v>
      </c>
      <c r="D310" s="111">
        <v>15.5</v>
      </c>
      <c r="E310" s="111">
        <v>14.9</v>
      </c>
      <c r="F310" s="111">
        <v>15.1</v>
      </c>
      <c r="G310" s="111">
        <v>15.05</v>
      </c>
      <c r="H310" s="111">
        <v>15.5</v>
      </c>
      <c r="I310" s="111">
        <v>275965</v>
      </c>
      <c r="J310" s="111">
        <v>4166832.3</v>
      </c>
      <c r="K310" s="112">
        <v>43738</v>
      </c>
      <c r="L310" s="111">
        <v>1079</v>
      </c>
      <c r="M310" s="111" t="s">
        <v>627</v>
      </c>
      <c r="N310" s="384"/>
    </row>
    <row r="311" spans="1:14">
      <c r="A311" s="111" t="s">
        <v>628</v>
      </c>
      <c r="B311" s="111" t="s">
        <v>375</v>
      </c>
      <c r="C311" s="111">
        <v>220.65</v>
      </c>
      <c r="D311" s="111">
        <v>223.45</v>
      </c>
      <c r="E311" s="111">
        <v>215</v>
      </c>
      <c r="F311" s="111">
        <v>216.05</v>
      </c>
      <c r="G311" s="111">
        <v>215</v>
      </c>
      <c r="H311" s="111">
        <v>216.65</v>
      </c>
      <c r="I311" s="111">
        <v>19272</v>
      </c>
      <c r="J311" s="111">
        <v>4217167.5</v>
      </c>
      <c r="K311" s="112">
        <v>43738</v>
      </c>
      <c r="L311" s="111">
        <v>634</v>
      </c>
      <c r="M311" s="111" t="s">
        <v>629</v>
      </c>
      <c r="N311" s="384"/>
    </row>
    <row r="312" spans="1:14">
      <c r="A312" s="111" t="s">
        <v>2285</v>
      </c>
      <c r="B312" s="111" t="s">
        <v>375</v>
      </c>
      <c r="C312" s="111">
        <v>2.2999999999999998</v>
      </c>
      <c r="D312" s="111">
        <v>2.2999999999999998</v>
      </c>
      <c r="E312" s="111">
        <v>2.2999999999999998</v>
      </c>
      <c r="F312" s="111">
        <v>2.2999999999999998</v>
      </c>
      <c r="G312" s="111">
        <v>2.2999999999999998</v>
      </c>
      <c r="H312" s="111">
        <v>2.2000000000000002</v>
      </c>
      <c r="I312" s="111">
        <v>15167</v>
      </c>
      <c r="J312" s="111">
        <v>34884.1</v>
      </c>
      <c r="K312" s="112">
        <v>43738</v>
      </c>
      <c r="L312" s="111">
        <v>12</v>
      </c>
      <c r="M312" s="111" t="s">
        <v>2286</v>
      </c>
      <c r="N312" s="384"/>
    </row>
    <row r="313" spans="1:14">
      <c r="A313" s="111" t="s">
        <v>630</v>
      </c>
      <c r="B313" s="111" t="s">
        <v>375</v>
      </c>
      <c r="C313" s="111">
        <v>4.1500000000000004</v>
      </c>
      <c r="D313" s="111">
        <v>4.2</v>
      </c>
      <c r="E313" s="111">
        <v>3.8</v>
      </c>
      <c r="F313" s="111">
        <v>3.8</v>
      </c>
      <c r="G313" s="111">
        <v>3.8</v>
      </c>
      <c r="H313" s="111">
        <v>4</v>
      </c>
      <c r="I313" s="111">
        <v>2935818</v>
      </c>
      <c r="J313" s="111">
        <v>11587727</v>
      </c>
      <c r="K313" s="112">
        <v>43738</v>
      </c>
      <c r="L313" s="111">
        <v>2042</v>
      </c>
      <c r="M313" s="111" t="s">
        <v>631</v>
      </c>
      <c r="N313" s="384"/>
    </row>
    <row r="314" spans="1:14">
      <c r="A314" s="111" t="s">
        <v>632</v>
      </c>
      <c r="B314" s="111" t="s">
        <v>375</v>
      </c>
      <c r="C314" s="111">
        <v>23.7</v>
      </c>
      <c r="D314" s="111">
        <v>23.98</v>
      </c>
      <c r="E314" s="111">
        <v>23.51</v>
      </c>
      <c r="F314" s="111">
        <v>23.83</v>
      </c>
      <c r="G314" s="111">
        <v>23.81</v>
      </c>
      <c r="H314" s="111">
        <v>23.74</v>
      </c>
      <c r="I314" s="111">
        <v>5283847</v>
      </c>
      <c r="J314" s="111">
        <v>125216222.16</v>
      </c>
      <c r="K314" s="112">
        <v>43738</v>
      </c>
      <c r="L314" s="111">
        <v>36542</v>
      </c>
      <c r="M314" s="111" t="s">
        <v>633</v>
      </c>
      <c r="N314" s="384"/>
    </row>
    <row r="315" spans="1:14">
      <c r="A315" s="111" t="s">
        <v>3838</v>
      </c>
      <c r="B315" s="111" t="s">
        <v>375</v>
      </c>
      <c r="C315" s="111">
        <v>61.5</v>
      </c>
      <c r="D315" s="111">
        <v>61.5</v>
      </c>
      <c r="E315" s="111">
        <v>61.5</v>
      </c>
      <c r="F315" s="111">
        <v>61.5</v>
      </c>
      <c r="G315" s="111">
        <v>61.5</v>
      </c>
      <c r="H315" s="111">
        <v>61.1</v>
      </c>
      <c r="I315" s="111">
        <v>2500</v>
      </c>
      <c r="J315" s="111">
        <v>153750</v>
      </c>
      <c r="K315" s="112">
        <v>43738</v>
      </c>
      <c r="L315" s="111">
        <v>1</v>
      </c>
      <c r="M315" s="111" t="s">
        <v>3839</v>
      </c>
      <c r="N315" s="384"/>
    </row>
    <row r="316" spans="1:14">
      <c r="A316" s="111" t="s">
        <v>2618</v>
      </c>
      <c r="B316" s="111" t="s">
        <v>375</v>
      </c>
      <c r="C316" s="111">
        <v>648</v>
      </c>
      <c r="D316" s="111">
        <v>662</v>
      </c>
      <c r="E316" s="111">
        <v>635.29999999999995</v>
      </c>
      <c r="F316" s="111">
        <v>657.1</v>
      </c>
      <c r="G316" s="111">
        <v>656</v>
      </c>
      <c r="H316" s="111">
        <v>639.95000000000005</v>
      </c>
      <c r="I316" s="111">
        <v>62083</v>
      </c>
      <c r="J316" s="111">
        <v>40352880.5</v>
      </c>
      <c r="K316" s="112">
        <v>43738</v>
      </c>
      <c r="L316" s="111">
        <v>4370</v>
      </c>
      <c r="M316" s="111" t="s">
        <v>2619</v>
      </c>
      <c r="N316" s="384"/>
    </row>
    <row r="317" spans="1:14">
      <c r="A317" s="111" t="s">
        <v>1986</v>
      </c>
      <c r="B317" s="111" t="s">
        <v>375</v>
      </c>
      <c r="C317" s="111">
        <v>101.2</v>
      </c>
      <c r="D317" s="111">
        <v>107.4</v>
      </c>
      <c r="E317" s="111">
        <v>100</v>
      </c>
      <c r="F317" s="111">
        <v>100</v>
      </c>
      <c r="G317" s="111">
        <v>100</v>
      </c>
      <c r="H317" s="111">
        <v>102.65</v>
      </c>
      <c r="I317" s="111">
        <v>1361</v>
      </c>
      <c r="J317" s="111">
        <v>139948.5</v>
      </c>
      <c r="K317" s="112">
        <v>43738</v>
      </c>
      <c r="L317" s="111">
        <v>50</v>
      </c>
      <c r="M317" s="111" t="s">
        <v>1987</v>
      </c>
      <c r="N317" s="384"/>
    </row>
    <row r="318" spans="1:14">
      <c r="A318" s="111" t="s">
        <v>190</v>
      </c>
      <c r="B318" s="111" t="s">
        <v>375</v>
      </c>
      <c r="C318" s="111">
        <v>1365</v>
      </c>
      <c r="D318" s="111">
        <v>1375</v>
      </c>
      <c r="E318" s="111">
        <v>1353</v>
      </c>
      <c r="F318" s="111">
        <v>1370</v>
      </c>
      <c r="G318" s="111">
        <v>1360.1</v>
      </c>
      <c r="H318" s="111">
        <v>1360.35</v>
      </c>
      <c r="I318" s="111">
        <v>21336</v>
      </c>
      <c r="J318" s="111">
        <v>29134956.399999999</v>
      </c>
      <c r="K318" s="112">
        <v>43738</v>
      </c>
      <c r="L318" s="111">
        <v>3105</v>
      </c>
      <c r="M318" s="111" t="s">
        <v>634</v>
      </c>
      <c r="N318" s="384"/>
    </row>
    <row r="319" spans="1:14">
      <c r="A319" s="111" t="s">
        <v>3778</v>
      </c>
      <c r="B319" s="111" t="s">
        <v>375</v>
      </c>
      <c r="C319" s="111">
        <v>3614</v>
      </c>
      <c r="D319" s="111">
        <v>3614</v>
      </c>
      <c r="E319" s="111">
        <v>3530</v>
      </c>
      <c r="F319" s="111">
        <v>3530</v>
      </c>
      <c r="G319" s="111">
        <v>3530</v>
      </c>
      <c r="H319" s="111">
        <v>3510</v>
      </c>
      <c r="I319" s="111">
        <v>2</v>
      </c>
      <c r="J319" s="111">
        <v>7144</v>
      </c>
      <c r="K319" s="112">
        <v>43738</v>
      </c>
      <c r="L319" s="111">
        <v>2</v>
      </c>
      <c r="M319" s="111" t="s">
        <v>3779</v>
      </c>
      <c r="N319" s="384"/>
    </row>
    <row r="320" spans="1:14">
      <c r="A320" s="111" t="s">
        <v>636</v>
      </c>
      <c r="B320" s="111" t="s">
        <v>375</v>
      </c>
      <c r="C320" s="111">
        <v>254.7</v>
      </c>
      <c r="D320" s="111">
        <v>258.8</v>
      </c>
      <c r="E320" s="111">
        <v>244</v>
      </c>
      <c r="F320" s="111">
        <v>250.3</v>
      </c>
      <c r="G320" s="111">
        <v>255.55</v>
      </c>
      <c r="H320" s="111">
        <v>258.95</v>
      </c>
      <c r="I320" s="111">
        <v>1495510</v>
      </c>
      <c r="J320" s="111">
        <v>374312987.19999999</v>
      </c>
      <c r="K320" s="112">
        <v>43738</v>
      </c>
      <c r="L320" s="111">
        <v>27612</v>
      </c>
      <c r="M320" s="111" t="s">
        <v>637</v>
      </c>
      <c r="N320" s="384"/>
    </row>
    <row r="321" spans="1:14">
      <c r="A321" s="111" t="s">
        <v>638</v>
      </c>
      <c r="B321" s="111" t="s">
        <v>375</v>
      </c>
      <c r="C321" s="111">
        <v>29.05</v>
      </c>
      <c r="D321" s="111">
        <v>29.85</v>
      </c>
      <c r="E321" s="111">
        <v>27.65</v>
      </c>
      <c r="F321" s="111">
        <v>28.95</v>
      </c>
      <c r="G321" s="111">
        <v>28.95</v>
      </c>
      <c r="H321" s="111">
        <v>29.35</v>
      </c>
      <c r="I321" s="111">
        <v>2190</v>
      </c>
      <c r="J321" s="111">
        <v>62930.75</v>
      </c>
      <c r="K321" s="112">
        <v>43738</v>
      </c>
      <c r="L321" s="111">
        <v>33</v>
      </c>
      <c r="M321" s="111" t="s">
        <v>639</v>
      </c>
      <c r="N321" s="384"/>
    </row>
    <row r="322" spans="1:14">
      <c r="A322" s="111" t="s">
        <v>640</v>
      </c>
      <c r="B322" s="111" t="s">
        <v>375</v>
      </c>
      <c r="C322" s="111">
        <v>218</v>
      </c>
      <c r="D322" s="111">
        <v>219.9</v>
      </c>
      <c r="E322" s="111">
        <v>212.5</v>
      </c>
      <c r="F322" s="111">
        <v>218.65</v>
      </c>
      <c r="G322" s="111">
        <v>217</v>
      </c>
      <c r="H322" s="111">
        <v>217.1</v>
      </c>
      <c r="I322" s="111">
        <v>440370</v>
      </c>
      <c r="J322" s="111">
        <v>95024742.400000006</v>
      </c>
      <c r="K322" s="112">
        <v>43738</v>
      </c>
      <c r="L322" s="111">
        <v>13891</v>
      </c>
      <c r="M322" s="111" t="s">
        <v>2628</v>
      </c>
      <c r="N322" s="384"/>
    </row>
    <row r="323" spans="1:14">
      <c r="A323" s="111" t="s">
        <v>3461</v>
      </c>
      <c r="B323" s="111" t="s">
        <v>375</v>
      </c>
      <c r="C323" s="111">
        <v>10.85</v>
      </c>
      <c r="D323" s="111">
        <v>11.85</v>
      </c>
      <c r="E323" s="111">
        <v>10.85</v>
      </c>
      <c r="F323" s="111">
        <v>10.85</v>
      </c>
      <c r="G323" s="111">
        <v>10.85</v>
      </c>
      <c r="H323" s="111">
        <v>11.4</v>
      </c>
      <c r="I323" s="111">
        <v>1876</v>
      </c>
      <c r="J323" s="111">
        <v>20939.599999999999</v>
      </c>
      <c r="K323" s="112">
        <v>43738</v>
      </c>
      <c r="L323" s="111">
        <v>10</v>
      </c>
      <c r="M323" s="111" t="s">
        <v>3462</v>
      </c>
      <c r="N323" s="384"/>
    </row>
    <row r="324" spans="1:14">
      <c r="A324" s="111" t="s">
        <v>338</v>
      </c>
      <c r="B324" s="111" t="s">
        <v>375</v>
      </c>
      <c r="C324" s="111">
        <v>580.1</v>
      </c>
      <c r="D324" s="111">
        <v>580.1</v>
      </c>
      <c r="E324" s="111">
        <v>567.4</v>
      </c>
      <c r="F324" s="111">
        <v>572.79999999999995</v>
      </c>
      <c r="G324" s="111">
        <v>570</v>
      </c>
      <c r="H324" s="111">
        <v>576.6</v>
      </c>
      <c r="I324" s="111">
        <v>370317</v>
      </c>
      <c r="J324" s="111">
        <v>211924114</v>
      </c>
      <c r="K324" s="112">
        <v>43738</v>
      </c>
      <c r="L324" s="111">
        <v>17941</v>
      </c>
      <c r="M324" s="111" t="s">
        <v>641</v>
      </c>
      <c r="N324" s="384"/>
    </row>
    <row r="325" spans="1:14">
      <c r="A325" s="111" t="s">
        <v>1837</v>
      </c>
      <c r="B325" s="111" t="s">
        <v>375</v>
      </c>
      <c r="C325" s="111">
        <v>140.4</v>
      </c>
      <c r="D325" s="111">
        <v>141.30000000000001</v>
      </c>
      <c r="E325" s="111">
        <v>138.85</v>
      </c>
      <c r="F325" s="111">
        <v>139.65</v>
      </c>
      <c r="G325" s="111">
        <v>139.4</v>
      </c>
      <c r="H325" s="111">
        <v>140.30000000000001</v>
      </c>
      <c r="I325" s="111">
        <v>13895</v>
      </c>
      <c r="J325" s="111">
        <v>1943957.25</v>
      </c>
      <c r="K325" s="112">
        <v>43738</v>
      </c>
      <c r="L325" s="111">
        <v>1393</v>
      </c>
      <c r="M325" s="111" t="s">
        <v>1838</v>
      </c>
      <c r="N325" s="384"/>
    </row>
    <row r="326" spans="1:14">
      <c r="A326" s="111" t="s">
        <v>642</v>
      </c>
      <c r="B326" s="111" t="s">
        <v>375</v>
      </c>
      <c r="C326" s="111">
        <v>52.6</v>
      </c>
      <c r="D326" s="111">
        <v>53.7</v>
      </c>
      <c r="E326" s="111">
        <v>50</v>
      </c>
      <c r="F326" s="111">
        <v>50.45</v>
      </c>
      <c r="G326" s="111">
        <v>50.05</v>
      </c>
      <c r="H326" s="111">
        <v>52.55</v>
      </c>
      <c r="I326" s="111">
        <v>30279</v>
      </c>
      <c r="J326" s="111">
        <v>1562444.7</v>
      </c>
      <c r="K326" s="112">
        <v>43738</v>
      </c>
      <c r="L326" s="111">
        <v>340</v>
      </c>
      <c r="M326" s="111" t="s">
        <v>643</v>
      </c>
      <c r="N326" s="384"/>
    </row>
    <row r="327" spans="1:14">
      <c r="A327" s="111" t="s">
        <v>644</v>
      </c>
      <c r="B327" s="111" t="s">
        <v>375</v>
      </c>
      <c r="C327" s="111">
        <v>447</v>
      </c>
      <c r="D327" s="111">
        <v>469</v>
      </c>
      <c r="E327" s="111">
        <v>447</v>
      </c>
      <c r="F327" s="111">
        <v>465.35</v>
      </c>
      <c r="G327" s="111">
        <v>464.95</v>
      </c>
      <c r="H327" s="111">
        <v>453.55</v>
      </c>
      <c r="I327" s="111">
        <v>447027</v>
      </c>
      <c r="J327" s="111">
        <v>208487877.55000001</v>
      </c>
      <c r="K327" s="112">
        <v>43738</v>
      </c>
      <c r="L327" s="111">
        <v>8532</v>
      </c>
      <c r="M327" s="111" t="s">
        <v>645</v>
      </c>
      <c r="N327" s="384"/>
    </row>
    <row r="328" spans="1:14">
      <c r="A328" s="111" t="s">
        <v>646</v>
      </c>
      <c r="B328" s="111" t="s">
        <v>375</v>
      </c>
      <c r="C328" s="111">
        <v>27.6</v>
      </c>
      <c r="D328" s="111">
        <v>27.65</v>
      </c>
      <c r="E328" s="111">
        <v>26.1</v>
      </c>
      <c r="F328" s="111">
        <v>26.35</v>
      </c>
      <c r="G328" s="111">
        <v>26.25</v>
      </c>
      <c r="H328" s="111">
        <v>27.65</v>
      </c>
      <c r="I328" s="111">
        <v>447933</v>
      </c>
      <c r="J328" s="111">
        <v>11878946.550000001</v>
      </c>
      <c r="K328" s="112">
        <v>43738</v>
      </c>
      <c r="L328" s="111">
        <v>2106</v>
      </c>
      <c r="M328" s="111" t="s">
        <v>1924</v>
      </c>
      <c r="N328" s="384"/>
    </row>
    <row r="329" spans="1:14">
      <c r="A329" s="111" t="s">
        <v>58</v>
      </c>
      <c r="B329" s="111" t="s">
        <v>375</v>
      </c>
      <c r="C329" s="111">
        <v>446</v>
      </c>
      <c r="D329" s="111">
        <v>449.25</v>
      </c>
      <c r="E329" s="111">
        <v>442.05</v>
      </c>
      <c r="F329" s="111">
        <v>447.25</v>
      </c>
      <c r="G329" s="111">
        <v>445.45</v>
      </c>
      <c r="H329" s="111">
        <v>447.1</v>
      </c>
      <c r="I329" s="111">
        <v>1130716</v>
      </c>
      <c r="J329" s="111">
        <v>504352103.80000001</v>
      </c>
      <c r="K329" s="112">
        <v>43738</v>
      </c>
      <c r="L329" s="111">
        <v>29827</v>
      </c>
      <c r="M329" s="111" t="s">
        <v>647</v>
      </c>
      <c r="N329" s="384"/>
    </row>
    <row r="330" spans="1:14">
      <c r="A330" s="111" t="s">
        <v>3103</v>
      </c>
      <c r="B330" s="111" t="s">
        <v>375</v>
      </c>
      <c r="C330" s="111">
        <v>816</v>
      </c>
      <c r="D330" s="111">
        <v>872</v>
      </c>
      <c r="E330" s="111">
        <v>807.1</v>
      </c>
      <c r="F330" s="111">
        <v>822.6</v>
      </c>
      <c r="G330" s="111">
        <v>820</v>
      </c>
      <c r="H330" s="111">
        <v>816.1</v>
      </c>
      <c r="I330" s="111">
        <v>327301</v>
      </c>
      <c r="J330" s="111">
        <v>272981094.39999998</v>
      </c>
      <c r="K330" s="112">
        <v>43738</v>
      </c>
      <c r="L330" s="111">
        <v>8166</v>
      </c>
      <c r="M330" s="111" t="s">
        <v>3104</v>
      </c>
      <c r="N330" s="384"/>
    </row>
    <row r="331" spans="1:14">
      <c r="A331" s="111" t="s">
        <v>648</v>
      </c>
      <c r="B331" s="111" t="s">
        <v>375</v>
      </c>
      <c r="C331" s="111">
        <v>93</v>
      </c>
      <c r="D331" s="111">
        <v>93</v>
      </c>
      <c r="E331" s="111">
        <v>87</v>
      </c>
      <c r="F331" s="111">
        <v>89.2</v>
      </c>
      <c r="G331" s="111">
        <v>90</v>
      </c>
      <c r="H331" s="111">
        <v>92.5</v>
      </c>
      <c r="I331" s="111">
        <v>165822</v>
      </c>
      <c r="J331" s="111">
        <v>14814248.25</v>
      </c>
      <c r="K331" s="112">
        <v>43738</v>
      </c>
      <c r="L331" s="111">
        <v>1765</v>
      </c>
      <c r="M331" s="111" t="s">
        <v>649</v>
      </c>
      <c r="N331" s="384"/>
    </row>
    <row r="332" spans="1:14">
      <c r="A332" s="111" t="s">
        <v>1890</v>
      </c>
      <c r="B332" s="111" t="s">
        <v>375</v>
      </c>
      <c r="C332" s="111">
        <v>31</v>
      </c>
      <c r="D332" s="111">
        <v>31.7</v>
      </c>
      <c r="E332" s="111">
        <v>29.8</v>
      </c>
      <c r="F332" s="111">
        <v>31.7</v>
      </c>
      <c r="G332" s="111">
        <v>31.7</v>
      </c>
      <c r="H332" s="111">
        <v>31.35</v>
      </c>
      <c r="I332" s="111">
        <v>127</v>
      </c>
      <c r="J332" s="111">
        <v>3841.65</v>
      </c>
      <c r="K332" s="112">
        <v>43738</v>
      </c>
      <c r="L332" s="111">
        <v>15</v>
      </c>
      <c r="M332" s="111" t="s">
        <v>2960</v>
      </c>
      <c r="N332" s="384"/>
    </row>
    <row r="333" spans="1:14">
      <c r="A333" s="111" t="s">
        <v>650</v>
      </c>
      <c r="B333" s="111" t="s">
        <v>375</v>
      </c>
      <c r="C333" s="111">
        <v>77.5</v>
      </c>
      <c r="D333" s="111">
        <v>78.099999999999994</v>
      </c>
      <c r="E333" s="111">
        <v>76.05</v>
      </c>
      <c r="F333" s="111">
        <v>76.45</v>
      </c>
      <c r="G333" s="111">
        <v>76.349999999999994</v>
      </c>
      <c r="H333" s="111">
        <v>77.849999999999994</v>
      </c>
      <c r="I333" s="111">
        <v>24304</v>
      </c>
      <c r="J333" s="111">
        <v>1870785.6</v>
      </c>
      <c r="K333" s="112">
        <v>43738</v>
      </c>
      <c r="L333" s="111">
        <v>326</v>
      </c>
      <c r="M333" s="111" t="s">
        <v>651</v>
      </c>
      <c r="N333" s="384"/>
    </row>
    <row r="334" spans="1:14">
      <c r="A334" s="111" t="s">
        <v>652</v>
      </c>
      <c r="B334" s="111" t="s">
        <v>375</v>
      </c>
      <c r="C334" s="111">
        <v>144</v>
      </c>
      <c r="D334" s="111">
        <v>146.69999999999999</v>
      </c>
      <c r="E334" s="111">
        <v>140.94999999999999</v>
      </c>
      <c r="F334" s="111">
        <v>144</v>
      </c>
      <c r="G334" s="111">
        <v>144.15</v>
      </c>
      <c r="H334" s="111">
        <v>145.85</v>
      </c>
      <c r="I334" s="111">
        <v>12166</v>
      </c>
      <c r="J334" s="111">
        <v>1746060.7</v>
      </c>
      <c r="K334" s="112">
        <v>43738</v>
      </c>
      <c r="L334" s="111">
        <v>525</v>
      </c>
      <c r="M334" s="111" t="s">
        <v>653</v>
      </c>
      <c r="N334" s="384"/>
    </row>
    <row r="335" spans="1:14">
      <c r="A335" s="111" t="s">
        <v>1807</v>
      </c>
      <c r="B335" s="111" t="s">
        <v>375</v>
      </c>
      <c r="C335" s="111">
        <v>440</v>
      </c>
      <c r="D335" s="111">
        <v>440</v>
      </c>
      <c r="E335" s="111">
        <v>400</v>
      </c>
      <c r="F335" s="111">
        <v>416.3</v>
      </c>
      <c r="G335" s="111">
        <v>419.45</v>
      </c>
      <c r="H335" s="111">
        <v>443.4</v>
      </c>
      <c r="I335" s="111">
        <v>325108</v>
      </c>
      <c r="J335" s="111">
        <v>134594732</v>
      </c>
      <c r="K335" s="112">
        <v>43738</v>
      </c>
      <c r="L335" s="111">
        <v>14488</v>
      </c>
      <c r="M335" s="111" t="s">
        <v>1808</v>
      </c>
      <c r="N335" s="384"/>
    </row>
    <row r="336" spans="1:14">
      <c r="A336" s="111" t="s">
        <v>654</v>
      </c>
      <c r="B336" s="111" t="s">
        <v>375</v>
      </c>
      <c r="C336" s="111">
        <v>8.1</v>
      </c>
      <c r="D336" s="111">
        <v>8.15</v>
      </c>
      <c r="E336" s="111">
        <v>7.75</v>
      </c>
      <c r="F336" s="111">
        <v>7.8</v>
      </c>
      <c r="G336" s="111">
        <v>7.95</v>
      </c>
      <c r="H336" s="111">
        <v>8.1</v>
      </c>
      <c r="I336" s="111">
        <v>84148</v>
      </c>
      <c r="J336" s="111">
        <v>661758.35</v>
      </c>
      <c r="K336" s="112">
        <v>43738</v>
      </c>
      <c r="L336" s="111">
        <v>300</v>
      </c>
      <c r="M336" s="111" t="s">
        <v>655</v>
      </c>
      <c r="N336" s="384"/>
    </row>
    <row r="337" spans="1:14">
      <c r="A337" s="111" t="s">
        <v>3840</v>
      </c>
      <c r="B337" s="111" t="s">
        <v>375</v>
      </c>
      <c r="C337" s="111">
        <v>8.25</v>
      </c>
      <c r="D337" s="111">
        <v>8.25</v>
      </c>
      <c r="E337" s="111">
        <v>8.25</v>
      </c>
      <c r="F337" s="111">
        <v>8.25</v>
      </c>
      <c r="G337" s="111">
        <v>8.25</v>
      </c>
      <c r="H337" s="111">
        <v>8.6</v>
      </c>
      <c r="I337" s="111">
        <v>45</v>
      </c>
      <c r="J337" s="111">
        <v>371.25</v>
      </c>
      <c r="K337" s="112">
        <v>43738</v>
      </c>
      <c r="L337" s="111">
        <v>1</v>
      </c>
      <c r="M337" s="111" t="s">
        <v>3841</v>
      </c>
      <c r="N337" s="384"/>
    </row>
    <row r="338" spans="1:14">
      <c r="A338" s="111" t="s">
        <v>2127</v>
      </c>
      <c r="B338" s="111" t="s">
        <v>375</v>
      </c>
      <c r="C338" s="111">
        <v>173.7</v>
      </c>
      <c r="D338" s="111">
        <v>173.7</v>
      </c>
      <c r="E338" s="111">
        <v>165.2</v>
      </c>
      <c r="F338" s="111">
        <v>166.25</v>
      </c>
      <c r="G338" s="111">
        <v>167</v>
      </c>
      <c r="H338" s="111">
        <v>170.1</v>
      </c>
      <c r="I338" s="111">
        <v>113248</v>
      </c>
      <c r="J338" s="111">
        <v>19136821.350000001</v>
      </c>
      <c r="K338" s="112">
        <v>43738</v>
      </c>
      <c r="L338" s="111">
        <v>15069</v>
      </c>
      <c r="M338" s="111" t="s">
        <v>2128</v>
      </c>
      <c r="N338" s="384"/>
    </row>
    <row r="339" spans="1:14">
      <c r="A339" s="111" t="s">
        <v>358</v>
      </c>
      <c r="B339" s="111" t="s">
        <v>375</v>
      </c>
      <c r="C339" s="111">
        <v>202</v>
      </c>
      <c r="D339" s="111">
        <v>202.4</v>
      </c>
      <c r="E339" s="111">
        <v>193.5</v>
      </c>
      <c r="F339" s="111">
        <v>195.3</v>
      </c>
      <c r="G339" s="111">
        <v>195</v>
      </c>
      <c r="H339" s="111">
        <v>200.9</v>
      </c>
      <c r="I339" s="111">
        <v>628141</v>
      </c>
      <c r="J339" s="111">
        <v>122695819.34999999</v>
      </c>
      <c r="K339" s="112">
        <v>43738</v>
      </c>
      <c r="L339" s="111">
        <v>29363</v>
      </c>
      <c r="M339" s="111" t="s">
        <v>656</v>
      </c>
      <c r="N339" s="384"/>
    </row>
    <row r="340" spans="1:14">
      <c r="A340" s="111" t="s">
        <v>2722</v>
      </c>
      <c r="B340" s="111" t="s">
        <v>2984</v>
      </c>
      <c r="C340" s="111">
        <v>26.45</v>
      </c>
      <c r="D340" s="111">
        <v>26.45</v>
      </c>
      <c r="E340" s="111">
        <v>24</v>
      </c>
      <c r="F340" s="111">
        <v>24.45</v>
      </c>
      <c r="G340" s="111">
        <v>24</v>
      </c>
      <c r="H340" s="111">
        <v>25.25</v>
      </c>
      <c r="I340" s="111">
        <v>3500</v>
      </c>
      <c r="J340" s="111">
        <v>84482.15</v>
      </c>
      <c r="K340" s="112">
        <v>43738</v>
      </c>
      <c r="L340" s="111">
        <v>39</v>
      </c>
      <c r="M340" s="111" t="s">
        <v>2723</v>
      </c>
      <c r="N340" s="384"/>
    </row>
    <row r="341" spans="1:14">
      <c r="A341" s="111" t="s">
        <v>3341</v>
      </c>
      <c r="B341" s="111" t="s">
        <v>375</v>
      </c>
      <c r="C341" s="111">
        <v>29.5</v>
      </c>
      <c r="D341" s="111">
        <v>29.5</v>
      </c>
      <c r="E341" s="111">
        <v>26.15</v>
      </c>
      <c r="F341" s="111">
        <v>28.25</v>
      </c>
      <c r="G341" s="111">
        <v>29</v>
      </c>
      <c r="H341" s="111">
        <v>29.05</v>
      </c>
      <c r="I341" s="111">
        <v>4669</v>
      </c>
      <c r="J341" s="111">
        <v>128850.2</v>
      </c>
      <c r="K341" s="112">
        <v>43738</v>
      </c>
      <c r="L341" s="111">
        <v>54</v>
      </c>
      <c r="M341" s="111" t="s">
        <v>3342</v>
      </c>
      <c r="N341" s="384"/>
    </row>
    <row r="342" spans="1:14">
      <c r="A342" s="111" t="s">
        <v>657</v>
      </c>
      <c r="B342" s="111" t="s">
        <v>375</v>
      </c>
      <c r="C342" s="111">
        <v>418.6</v>
      </c>
      <c r="D342" s="111">
        <v>418.7</v>
      </c>
      <c r="E342" s="111">
        <v>401.45</v>
      </c>
      <c r="F342" s="111">
        <v>404.45</v>
      </c>
      <c r="G342" s="111">
        <v>405</v>
      </c>
      <c r="H342" s="111">
        <v>415.7</v>
      </c>
      <c r="I342" s="111">
        <v>107012</v>
      </c>
      <c r="J342" s="111">
        <v>43419339.549999997</v>
      </c>
      <c r="K342" s="112">
        <v>43738</v>
      </c>
      <c r="L342" s="111">
        <v>4197</v>
      </c>
      <c r="M342" s="111" t="s">
        <v>658</v>
      </c>
      <c r="N342" s="384"/>
    </row>
    <row r="343" spans="1:14">
      <c r="A343" s="111" t="s">
        <v>2287</v>
      </c>
      <c r="B343" s="111" t="s">
        <v>375</v>
      </c>
      <c r="C343" s="111">
        <v>17.100000000000001</v>
      </c>
      <c r="D343" s="111">
        <v>17.25</v>
      </c>
      <c r="E343" s="111">
        <v>16.2</v>
      </c>
      <c r="F343" s="111">
        <v>16.350000000000001</v>
      </c>
      <c r="G343" s="111">
        <v>16.350000000000001</v>
      </c>
      <c r="H343" s="111">
        <v>17</v>
      </c>
      <c r="I343" s="111">
        <v>269303</v>
      </c>
      <c r="J343" s="111">
        <v>4508349.1500000004</v>
      </c>
      <c r="K343" s="112">
        <v>43738</v>
      </c>
      <c r="L343" s="111">
        <v>918</v>
      </c>
      <c r="M343" s="111" t="s">
        <v>2288</v>
      </c>
      <c r="N343" s="384"/>
    </row>
    <row r="344" spans="1:14">
      <c r="A344" s="111" t="s">
        <v>659</v>
      </c>
      <c r="B344" s="111" t="s">
        <v>375</v>
      </c>
      <c r="C344" s="111">
        <v>365</v>
      </c>
      <c r="D344" s="111">
        <v>365</v>
      </c>
      <c r="E344" s="111">
        <v>351</v>
      </c>
      <c r="F344" s="111">
        <v>355.55</v>
      </c>
      <c r="G344" s="111">
        <v>358.85</v>
      </c>
      <c r="H344" s="111">
        <v>362.4</v>
      </c>
      <c r="I344" s="111">
        <v>4066</v>
      </c>
      <c r="J344" s="111">
        <v>1447427.3</v>
      </c>
      <c r="K344" s="112">
        <v>43738</v>
      </c>
      <c r="L344" s="111">
        <v>373</v>
      </c>
      <c r="M344" s="111" t="s">
        <v>2102</v>
      </c>
      <c r="N344" s="384"/>
    </row>
    <row r="345" spans="1:14">
      <c r="A345" s="111" t="s">
        <v>660</v>
      </c>
      <c r="B345" s="111" t="s">
        <v>375</v>
      </c>
      <c r="C345" s="111">
        <v>104.25</v>
      </c>
      <c r="D345" s="111">
        <v>104.3</v>
      </c>
      <c r="E345" s="111">
        <v>96.6</v>
      </c>
      <c r="F345" s="111">
        <v>97.7</v>
      </c>
      <c r="G345" s="111">
        <v>97.4</v>
      </c>
      <c r="H345" s="111">
        <v>104.25</v>
      </c>
      <c r="I345" s="111">
        <v>226210</v>
      </c>
      <c r="J345" s="111">
        <v>22351941.050000001</v>
      </c>
      <c r="K345" s="112">
        <v>43738</v>
      </c>
      <c r="L345" s="111">
        <v>3977</v>
      </c>
      <c r="M345" s="111" t="s">
        <v>661</v>
      </c>
      <c r="N345" s="384"/>
    </row>
    <row r="346" spans="1:14">
      <c r="A346" s="111" t="s">
        <v>662</v>
      </c>
      <c r="B346" s="111" t="s">
        <v>375</v>
      </c>
      <c r="C346" s="111">
        <v>307</v>
      </c>
      <c r="D346" s="111">
        <v>309.64999999999998</v>
      </c>
      <c r="E346" s="111">
        <v>297.39999999999998</v>
      </c>
      <c r="F346" s="111">
        <v>298.85000000000002</v>
      </c>
      <c r="G346" s="111">
        <v>298.35000000000002</v>
      </c>
      <c r="H346" s="111">
        <v>306.5</v>
      </c>
      <c r="I346" s="111">
        <v>129160</v>
      </c>
      <c r="J346" s="111">
        <v>39108891.950000003</v>
      </c>
      <c r="K346" s="112">
        <v>43738</v>
      </c>
      <c r="L346" s="111">
        <v>2954</v>
      </c>
      <c r="M346" s="111" t="s">
        <v>2724</v>
      </c>
      <c r="N346" s="384"/>
    </row>
    <row r="347" spans="1:14">
      <c r="A347" s="111" t="s">
        <v>370</v>
      </c>
      <c r="B347" s="111" t="s">
        <v>375</v>
      </c>
      <c r="C347" s="111">
        <v>105.95</v>
      </c>
      <c r="D347" s="111">
        <v>110</v>
      </c>
      <c r="E347" s="111">
        <v>100.55</v>
      </c>
      <c r="F347" s="111">
        <v>101.4</v>
      </c>
      <c r="G347" s="111">
        <v>100.55</v>
      </c>
      <c r="H347" s="111">
        <v>106.35</v>
      </c>
      <c r="I347" s="111">
        <v>6311</v>
      </c>
      <c r="J347" s="111">
        <v>650214.55000000005</v>
      </c>
      <c r="K347" s="112">
        <v>43738</v>
      </c>
      <c r="L347" s="111">
        <v>402</v>
      </c>
      <c r="M347" s="111" t="s">
        <v>663</v>
      </c>
      <c r="N347" s="384"/>
    </row>
    <row r="348" spans="1:14">
      <c r="A348" s="111" t="s">
        <v>664</v>
      </c>
      <c r="B348" s="111" t="s">
        <v>375</v>
      </c>
      <c r="C348" s="111">
        <v>183</v>
      </c>
      <c r="D348" s="111">
        <v>183</v>
      </c>
      <c r="E348" s="111">
        <v>168</v>
      </c>
      <c r="F348" s="111">
        <v>168.9</v>
      </c>
      <c r="G348" s="111">
        <v>170.25</v>
      </c>
      <c r="H348" s="111">
        <v>181.65</v>
      </c>
      <c r="I348" s="111">
        <v>882770</v>
      </c>
      <c r="J348" s="111">
        <v>152255147.19999999</v>
      </c>
      <c r="K348" s="112">
        <v>43738</v>
      </c>
      <c r="L348" s="111">
        <v>10307</v>
      </c>
      <c r="M348" s="111" t="s">
        <v>665</v>
      </c>
      <c r="N348" s="384"/>
    </row>
    <row r="349" spans="1:14">
      <c r="A349" s="111" t="s">
        <v>3979</v>
      </c>
      <c r="B349" s="111" t="s">
        <v>375</v>
      </c>
      <c r="C349" s="111">
        <v>39.9</v>
      </c>
      <c r="D349" s="111">
        <v>43.45</v>
      </c>
      <c r="E349" s="111">
        <v>39.9</v>
      </c>
      <c r="F349" s="111">
        <v>39.9</v>
      </c>
      <c r="G349" s="111">
        <v>39.9</v>
      </c>
      <c r="H349" s="111">
        <v>41.95</v>
      </c>
      <c r="I349" s="111">
        <v>1038</v>
      </c>
      <c r="J349" s="111">
        <v>42793.599999999999</v>
      </c>
      <c r="K349" s="112">
        <v>43738</v>
      </c>
      <c r="L349" s="111">
        <v>5</v>
      </c>
      <c r="M349" s="111" t="s">
        <v>3980</v>
      </c>
      <c r="N349" s="384"/>
    </row>
    <row r="350" spans="1:14">
      <c r="A350" s="111" t="s">
        <v>666</v>
      </c>
      <c r="B350" s="111" t="s">
        <v>2984</v>
      </c>
      <c r="C350" s="111">
        <v>50</v>
      </c>
      <c r="D350" s="111">
        <v>50</v>
      </c>
      <c r="E350" s="111">
        <v>48.55</v>
      </c>
      <c r="F350" s="111">
        <v>48.55</v>
      </c>
      <c r="G350" s="111">
        <v>48.55</v>
      </c>
      <c r="H350" s="111">
        <v>51.1</v>
      </c>
      <c r="I350" s="111">
        <v>25164</v>
      </c>
      <c r="J350" s="111">
        <v>1222650.8</v>
      </c>
      <c r="K350" s="112">
        <v>43738</v>
      </c>
      <c r="L350" s="111">
        <v>384</v>
      </c>
      <c r="M350" s="111" t="s">
        <v>667</v>
      </c>
      <c r="N350" s="384"/>
    </row>
    <row r="351" spans="1:14">
      <c r="A351" s="111" t="s">
        <v>2448</v>
      </c>
      <c r="B351" s="111" t="s">
        <v>375</v>
      </c>
      <c r="C351" s="111">
        <v>218.8</v>
      </c>
      <c r="D351" s="111">
        <v>218.8</v>
      </c>
      <c r="E351" s="111">
        <v>204</v>
      </c>
      <c r="F351" s="111">
        <v>205.5</v>
      </c>
      <c r="G351" s="111">
        <v>204</v>
      </c>
      <c r="H351" s="111">
        <v>213.7</v>
      </c>
      <c r="I351" s="111">
        <v>1780</v>
      </c>
      <c r="J351" s="111">
        <v>367808.8</v>
      </c>
      <c r="K351" s="112">
        <v>43738</v>
      </c>
      <c r="L351" s="111">
        <v>82</v>
      </c>
      <c r="M351" s="111" t="s">
        <v>2449</v>
      </c>
      <c r="N351" s="384"/>
    </row>
    <row r="352" spans="1:14">
      <c r="A352" s="111" t="s">
        <v>1909</v>
      </c>
      <c r="B352" s="111" t="s">
        <v>375</v>
      </c>
      <c r="C352" s="111">
        <v>247.25</v>
      </c>
      <c r="D352" s="111">
        <v>247.75</v>
      </c>
      <c r="E352" s="111">
        <v>245.15</v>
      </c>
      <c r="F352" s="111">
        <v>246.15</v>
      </c>
      <c r="G352" s="111">
        <v>246.15</v>
      </c>
      <c r="H352" s="111">
        <v>247.65</v>
      </c>
      <c r="I352" s="111">
        <v>8748</v>
      </c>
      <c r="J352" s="111">
        <v>2152451.15</v>
      </c>
      <c r="K352" s="112">
        <v>43738</v>
      </c>
      <c r="L352" s="111">
        <v>92</v>
      </c>
      <c r="M352" s="111" t="s">
        <v>2962</v>
      </c>
      <c r="N352" s="384"/>
    </row>
    <row r="353" spans="1:14">
      <c r="A353" s="111" t="s">
        <v>3255</v>
      </c>
      <c r="B353" s="111" t="s">
        <v>375</v>
      </c>
      <c r="C353" s="111">
        <v>5.85</v>
      </c>
      <c r="D353" s="111">
        <v>6</v>
      </c>
      <c r="E353" s="111">
        <v>5.85</v>
      </c>
      <c r="F353" s="111">
        <v>5.9</v>
      </c>
      <c r="G353" s="111">
        <v>5.85</v>
      </c>
      <c r="H353" s="111">
        <v>5.85</v>
      </c>
      <c r="I353" s="111">
        <v>3022</v>
      </c>
      <c r="J353" s="111">
        <v>18018.05</v>
      </c>
      <c r="K353" s="112">
        <v>43738</v>
      </c>
      <c r="L353" s="111">
        <v>17</v>
      </c>
      <c r="M353" s="111" t="s">
        <v>3256</v>
      </c>
      <c r="N353" s="384"/>
    </row>
    <row r="354" spans="1:14">
      <c r="A354" s="111" t="s">
        <v>668</v>
      </c>
      <c r="B354" s="111" t="s">
        <v>375</v>
      </c>
      <c r="C354" s="111">
        <v>223.5</v>
      </c>
      <c r="D354" s="111">
        <v>224.45</v>
      </c>
      <c r="E354" s="111">
        <v>203.2</v>
      </c>
      <c r="F354" s="111">
        <v>208.85</v>
      </c>
      <c r="G354" s="111">
        <v>209.3</v>
      </c>
      <c r="H354" s="111">
        <v>222.9</v>
      </c>
      <c r="I354" s="111">
        <v>527532</v>
      </c>
      <c r="J354" s="111">
        <v>111487173.2</v>
      </c>
      <c r="K354" s="112">
        <v>43738</v>
      </c>
      <c r="L354" s="111">
        <v>7426</v>
      </c>
      <c r="M354" s="111" t="s">
        <v>669</v>
      </c>
      <c r="N354" s="384"/>
    </row>
    <row r="355" spans="1:14">
      <c r="A355" s="111" t="s">
        <v>3001</v>
      </c>
      <c r="B355" s="111" t="s">
        <v>375</v>
      </c>
      <c r="C355" s="111">
        <v>14.95</v>
      </c>
      <c r="D355" s="111">
        <v>15</v>
      </c>
      <c r="E355" s="111">
        <v>14</v>
      </c>
      <c r="F355" s="111">
        <v>14.1</v>
      </c>
      <c r="G355" s="111">
        <v>14.15</v>
      </c>
      <c r="H355" s="111">
        <v>14.75</v>
      </c>
      <c r="I355" s="111">
        <v>108259</v>
      </c>
      <c r="J355" s="111">
        <v>1543071.5</v>
      </c>
      <c r="K355" s="112">
        <v>43738</v>
      </c>
      <c r="L355" s="111">
        <v>418</v>
      </c>
      <c r="M355" s="111" t="s">
        <v>3002</v>
      </c>
      <c r="N355" s="384"/>
    </row>
    <row r="356" spans="1:14">
      <c r="A356" s="111" t="s">
        <v>670</v>
      </c>
      <c r="B356" s="111" t="s">
        <v>375</v>
      </c>
      <c r="C356" s="111">
        <v>323</v>
      </c>
      <c r="D356" s="111">
        <v>327.95</v>
      </c>
      <c r="E356" s="111">
        <v>317.55</v>
      </c>
      <c r="F356" s="111">
        <v>319.2</v>
      </c>
      <c r="G356" s="111">
        <v>322</v>
      </c>
      <c r="H356" s="111">
        <v>323.2</v>
      </c>
      <c r="I356" s="111">
        <v>12352</v>
      </c>
      <c r="J356" s="111">
        <v>3963249.95</v>
      </c>
      <c r="K356" s="112">
        <v>43738</v>
      </c>
      <c r="L356" s="111">
        <v>926</v>
      </c>
      <c r="M356" s="111" t="s">
        <v>671</v>
      </c>
      <c r="N356" s="384"/>
    </row>
    <row r="357" spans="1:14">
      <c r="A357" s="111" t="s">
        <v>2514</v>
      </c>
      <c r="B357" s="111" t="s">
        <v>2984</v>
      </c>
      <c r="C357" s="111">
        <v>8.3000000000000007</v>
      </c>
      <c r="D357" s="111">
        <v>8.5500000000000007</v>
      </c>
      <c r="E357" s="111">
        <v>8.1999999999999993</v>
      </c>
      <c r="F357" s="111">
        <v>8.25</v>
      </c>
      <c r="G357" s="111">
        <v>8.4499999999999993</v>
      </c>
      <c r="H357" s="111">
        <v>8.6</v>
      </c>
      <c r="I357" s="111">
        <v>3725</v>
      </c>
      <c r="J357" s="111">
        <v>30850.7</v>
      </c>
      <c r="K357" s="112">
        <v>43738</v>
      </c>
      <c r="L357" s="111">
        <v>27</v>
      </c>
      <c r="M357" s="111" t="s">
        <v>2515</v>
      </c>
      <c r="N357" s="384"/>
    </row>
    <row r="358" spans="1:14">
      <c r="A358" s="111" t="s">
        <v>229</v>
      </c>
      <c r="B358" s="111" t="s">
        <v>375</v>
      </c>
      <c r="C358" s="111">
        <v>43.15</v>
      </c>
      <c r="D358" s="111">
        <v>43.7</v>
      </c>
      <c r="E358" s="111">
        <v>38.5</v>
      </c>
      <c r="F358" s="111">
        <v>38.75</v>
      </c>
      <c r="G358" s="111">
        <v>38.700000000000003</v>
      </c>
      <c r="H358" s="111">
        <v>42.25</v>
      </c>
      <c r="I358" s="111">
        <v>13136570</v>
      </c>
      <c r="J358" s="111">
        <v>524444896.75</v>
      </c>
      <c r="K358" s="112">
        <v>43738</v>
      </c>
      <c r="L358" s="111">
        <v>48643</v>
      </c>
      <c r="M358" s="111" t="s">
        <v>672</v>
      </c>
      <c r="N358" s="384"/>
    </row>
    <row r="359" spans="1:14">
      <c r="A359" s="111" t="s">
        <v>673</v>
      </c>
      <c r="B359" s="111" t="s">
        <v>375</v>
      </c>
      <c r="C359" s="111">
        <v>205.05</v>
      </c>
      <c r="D359" s="111">
        <v>209</v>
      </c>
      <c r="E359" s="111">
        <v>195</v>
      </c>
      <c r="F359" s="111">
        <v>197.5</v>
      </c>
      <c r="G359" s="111">
        <v>195</v>
      </c>
      <c r="H359" s="111">
        <v>206.25</v>
      </c>
      <c r="I359" s="111">
        <v>1007</v>
      </c>
      <c r="J359" s="111">
        <v>202753.3</v>
      </c>
      <c r="K359" s="112">
        <v>43738</v>
      </c>
      <c r="L359" s="111">
        <v>93</v>
      </c>
      <c r="M359" s="111" t="s">
        <v>674</v>
      </c>
      <c r="N359" s="384"/>
    </row>
    <row r="360" spans="1:14">
      <c r="A360" s="111" t="s">
        <v>2725</v>
      </c>
      <c r="B360" s="111" t="s">
        <v>375</v>
      </c>
      <c r="C360" s="111">
        <v>902</v>
      </c>
      <c r="D360" s="111">
        <v>930</v>
      </c>
      <c r="E360" s="111">
        <v>902</v>
      </c>
      <c r="F360" s="111">
        <v>917.6</v>
      </c>
      <c r="G360" s="111">
        <v>929.9</v>
      </c>
      <c r="H360" s="111">
        <v>904.35</v>
      </c>
      <c r="I360" s="111">
        <v>2659</v>
      </c>
      <c r="J360" s="111">
        <v>2429532.15</v>
      </c>
      <c r="K360" s="112">
        <v>43738</v>
      </c>
      <c r="L360" s="111">
        <v>225</v>
      </c>
      <c r="M360" s="111" t="s">
        <v>2726</v>
      </c>
      <c r="N360" s="384"/>
    </row>
    <row r="361" spans="1:14">
      <c r="A361" s="111" t="s">
        <v>675</v>
      </c>
      <c r="B361" s="111" t="s">
        <v>375</v>
      </c>
      <c r="C361" s="111">
        <v>337.15</v>
      </c>
      <c r="D361" s="111">
        <v>353.9</v>
      </c>
      <c r="E361" s="111">
        <v>331</v>
      </c>
      <c r="F361" s="111">
        <v>347.9</v>
      </c>
      <c r="G361" s="111">
        <v>347.15</v>
      </c>
      <c r="H361" s="111">
        <v>330.6</v>
      </c>
      <c r="I361" s="111">
        <v>1660</v>
      </c>
      <c r="J361" s="111">
        <v>573592.94999999995</v>
      </c>
      <c r="K361" s="112">
        <v>43738</v>
      </c>
      <c r="L361" s="111">
        <v>247</v>
      </c>
      <c r="M361" s="111" t="s">
        <v>676</v>
      </c>
      <c r="N361" s="384"/>
    </row>
    <row r="362" spans="1:14">
      <c r="A362" s="111" t="s">
        <v>3455</v>
      </c>
      <c r="B362" s="111" t="s">
        <v>375</v>
      </c>
      <c r="C362" s="111">
        <v>5.7</v>
      </c>
      <c r="D362" s="111">
        <v>5.7</v>
      </c>
      <c r="E362" s="111">
        <v>5.45</v>
      </c>
      <c r="F362" s="111">
        <v>5.7</v>
      </c>
      <c r="G362" s="111">
        <v>5.7</v>
      </c>
      <c r="H362" s="111">
        <v>5.7</v>
      </c>
      <c r="I362" s="111">
        <v>27762</v>
      </c>
      <c r="J362" s="111">
        <v>153238.39999999999</v>
      </c>
      <c r="K362" s="112">
        <v>43738</v>
      </c>
      <c r="L362" s="111">
        <v>34</v>
      </c>
      <c r="M362" s="111" t="s">
        <v>2928</v>
      </c>
      <c r="N362" s="384"/>
    </row>
    <row r="363" spans="1:14">
      <c r="A363" s="111" t="s">
        <v>59</v>
      </c>
      <c r="B363" s="111" t="s">
        <v>375</v>
      </c>
      <c r="C363" s="111">
        <v>19.350000000000001</v>
      </c>
      <c r="D363" s="111">
        <v>19.55</v>
      </c>
      <c r="E363" s="111">
        <v>17.75</v>
      </c>
      <c r="F363" s="111">
        <v>18.149999999999999</v>
      </c>
      <c r="G363" s="111">
        <v>18.149999999999999</v>
      </c>
      <c r="H363" s="111">
        <v>19.350000000000001</v>
      </c>
      <c r="I363" s="111">
        <v>32558608</v>
      </c>
      <c r="J363" s="111">
        <v>598963055.79999995</v>
      </c>
      <c r="K363" s="112">
        <v>43738</v>
      </c>
      <c r="L363" s="111">
        <v>34652</v>
      </c>
      <c r="M363" s="111" t="s">
        <v>677</v>
      </c>
      <c r="N363" s="384"/>
    </row>
    <row r="364" spans="1:14">
      <c r="A364" s="111" t="s">
        <v>60</v>
      </c>
      <c r="B364" s="111" t="s">
        <v>375</v>
      </c>
      <c r="C364" s="111">
        <v>1664.8</v>
      </c>
      <c r="D364" s="111">
        <v>1671.9</v>
      </c>
      <c r="E364" s="111">
        <v>1650.95</v>
      </c>
      <c r="F364" s="111">
        <v>1665.5</v>
      </c>
      <c r="G364" s="111">
        <v>1666</v>
      </c>
      <c r="H364" s="111">
        <v>1660.45</v>
      </c>
      <c r="I364" s="111">
        <v>269573</v>
      </c>
      <c r="J364" s="111">
        <v>449040783.30000001</v>
      </c>
      <c r="K364" s="112">
        <v>43738</v>
      </c>
      <c r="L364" s="111">
        <v>21264</v>
      </c>
      <c r="M364" s="111" t="s">
        <v>678</v>
      </c>
      <c r="N364" s="384"/>
    </row>
    <row r="365" spans="1:14">
      <c r="A365" s="111" t="s">
        <v>2107</v>
      </c>
      <c r="B365" s="111" t="s">
        <v>375</v>
      </c>
      <c r="C365" s="111">
        <v>2857.2</v>
      </c>
      <c r="D365" s="111">
        <v>2941.15</v>
      </c>
      <c r="E365" s="111">
        <v>2755</v>
      </c>
      <c r="F365" s="111">
        <v>2904.05</v>
      </c>
      <c r="G365" s="111">
        <v>2921</v>
      </c>
      <c r="H365" s="111">
        <v>2857.2</v>
      </c>
      <c r="I365" s="111">
        <v>30773</v>
      </c>
      <c r="J365" s="111">
        <v>89026638.200000003</v>
      </c>
      <c r="K365" s="112">
        <v>43738</v>
      </c>
      <c r="L365" s="111">
        <v>1903</v>
      </c>
      <c r="M365" s="111" t="s">
        <v>2111</v>
      </c>
      <c r="N365" s="384"/>
    </row>
    <row r="366" spans="1:14">
      <c r="A366" s="111" t="s">
        <v>61</v>
      </c>
      <c r="B366" s="111" t="s">
        <v>375</v>
      </c>
      <c r="C366" s="111">
        <v>159</v>
      </c>
      <c r="D366" s="111">
        <v>159</v>
      </c>
      <c r="E366" s="111">
        <v>151.4</v>
      </c>
      <c r="F366" s="111">
        <v>155.6</v>
      </c>
      <c r="G366" s="111">
        <v>155.35</v>
      </c>
      <c r="H366" s="111">
        <v>158.35</v>
      </c>
      <c r="I366" s="111">
        <v>10546288</v>
      </c>
      <c r="J366" s="111">
        <v>1627226911.8499999</v>
      </c>
      <c r="K366" s="112">
        <v>43738</v>
      </c>
      <c r="L366" s="111">
        <v>76183</v>
      </c>
      <c r="M366" s="111" t="s">
        <v>679</v>
      </c>
      <c r="N366" s="384"/>
    </row>
    <row r="367" spans="1:14">
      <c r="A367" s="111" t="s">
        <v>2516</v>
      </c>
      <c r="B367" s="111" t="s">
        <v>375</v>
      </c>
      <c r="C367" s="111">
        <v>94</v>
      </c>
      <c r="D367" s="111">
        <v>94.7</v>
      </c>
      <c r="E367" s="111">
        <v>91.25</v>
      </c>
      <c r="F367" s="111">
        <v>91.6</v>
      </c>
      <c r="G367" s="111">
        <v>91.55</v>
      </c>
      <c r="H367" s="111">
        <v>92.45</v>
      </c>
      <c r="I367" s="111">
        <v>7799</v>
      </c>
      <c r="J367" s="111">
        <v>718504.2</v>
      </c>
      <c r="K367" s="112">
        <v>43738</v>
      </c>
      <c r="L367" s="111">
        <v>160</v>
      </c>
      <c r="M367" s="111" t="s">
        <v>2517</v>
      </c>
      <c r="N367" s="384"/>
    </row>
    <row r="368" spans="1:14">
      <c r="A368" s="111" t="s">
        <v>1944</v>
      </c>
      <c r="B368" s="111" t="s">
        <v>375</v>
      </c>
      <c r="C368" s="111">
        <v>1900</v>
      </c>
      <c r="D368" s="111">
        <v>1920</v>
      </c>
      <c r="E368" s="111">
        <v>1832.2</v>
      </c>
      <c r="F368" s="111">
        <v>1860.6</v>
      </c>
      <c r="G368" s="111">
        <v>1874</v>
      </c>
      <c r="H368" s="111">
        <v>1894.55</v>
      </c>
      <c r="I368" s="111">
        <v>406359</v>
      </c>
      <c r="J368" s="111">
        <v>760846693.25</v>
      </c>
      <c r="K368" s="112">
        <v>43738</v>
      </c>
      <c r="L368" s="111">
        <v>25793</v>
      </c>
      <c r="M368" s="111" t="s">
        <v>1945</v>
      </c>
      <c r="N368" s="384"/>
    </row>
    <row r="369" spans="1:14">
      <c r="A369" s="111" t="s">
        <v>2221</v>
      </c>
      <c r="B369" s="111" t="s">
        <v>2984</v>
      </c>
      <c r="C369" s="111">
        <v>0.4</v>
      </c>
      <c r="D369" s="111">
        <v>0.4</v>
      </c>
      <c r="E369" s="111">
        <v>0.35</v>
      </c>
      <c r="F369" s="111">
        <v>0.4</v>
      </c>
      <c r="G369" s="111">
        <v>0.4</v>
      </c>
      <c r="H369" s="111">
        <v>0.35</v>
      </c>
      <c r="I369" s="111">
        <v>15685</v>
      </c>
      <c r="J369" s="111">
        <v>5768</v>
      </c>
      <c r="K369" s="112">
        <v>43738</v>
      </c>
      <c r="L369" s="111">
        <v>36</v>
      </c>
      <c r="M369" s="111" t="s">
        <v>2222</v>
      </c>
      <c r="N369" s="384"/>
    </row>
    <row r="370" spans="1:14">
      <c r="A370" s="111" t="s">
        <v>3406</v>
      </c>
      <c r="B370" s="111" t="s">
        <v>375</v>
      </c>
      <c r="C370" s="111">
        <v>53.45</v>
      </c>
      <c r="D370" s="111">
        <v>53.5</v>
      </c>
      <c r="E370" s="111">
        <v>50.55</v>
      </c>
      <c r="F370" s="111">
        <v>51.45</v>
      </c>
      <c r="G370" s="111">
        <v>51.15</v>
      </c>
      <c r="H370" s="111">
        <v>52.25</v>
      </c>
      <c r="I370" s="111">
        <v>83803</v>
      </c>
      <c r="J370" s="111">
        <v>4351907.0999999996</v>
      </c>
      <c r="K370" s="112">
        <v>43738</v>
      </c>
      <c r="L370" s="111">
        <v>699</v>
      </c>
      <c r="M370" s="111" t="s">
        <v>3407</v>
      </c>
      <c r="N370" s="384"/>
    </row>
    <row r="371" spans="1:14">
      <c r="A371" s="111" t="s">
        <v>1988</v>
      </c>
      <c r="B371" s="111" t="s">
        <v>375</v>
      </c>
      <c r="C371" s="111">
        <v>207.5</v>
      </c>
      <c r="D371" s="111">
        <v>207.5</v>
      </c>
      <c r="E371" s="111">
        <v>192.2</v>
      </c>
      <c r="F371" s="111">
        <v>195.1</v>
      </c>
      <c r="G371" s="111">
        <v>193.2</v>
      </c>
      <c r="H371" s="111">
        <v>205.4</v>
      </c>
      <c r="I371" s="111">
        <v>6958</v>
      </c>
      <c r="J371" s="111">
        <v>1374448.65</v>
      </c>
      <c r="K371" s="112">
        <v>43738</v>
      </c>
      <c r="L371" s="111">
        <v>342</v>
      </c>
      <c r="M371" s="111" t="s">
        <v>2100</v>
      </c>
      <c r="N371" s="384"/>
    </row>
    <row r="372" spans="1:14" hidden="1">
      <c r="A372" s="111" t="s">
        <v>2289</v>
      </c>
      <c r="B372" s="111" t="s">
        <v>375</v>
      </c>
      <c r="C372" s="111">
        <v>30.05</v>
      </c>
      <c r="D372" s="111">
        <v>31</v>
      </c>
      <c r="E372" s="111">
        <v>29.1</v>
      </c>
      <c r="F372" s="111">
        <v>30.15</v>
      </c>
      <c r="G372" s="111">
        <v>29.9</v>
      </c>
      <c r="H372" s="111">
        <v>30.65</v>
      </c>
      <c r="I372" s="111">
        <v>13129</v>
      </c>
      <c r="J372" s="111">
        <v>391270.5</v>
      </c>
      <c r="K372" s="112">
        <v>43738</v>
      </c>
      <c r="L372" s="111">
        <v>223</v>
      </c>
      <c r="M372" s="111" t="s">
        <v>2290</v>
      </c>
      <c r="N372" s="384"/>
    </row>
    <row r="373" spans="1:14">
      <c r="A373" s="111" t="s">
        <v>680</v>
      </c>
      <c r="B373" s="111" t="s">
        <v>375</v>
      </c>
      <c r="C373" s="111">
        <v>10.1</v>
      </c>
      <c r="D373" s="111">
        <v>10.6</v>
      </c>
      <c r="E373" s="111">
        <v>10.1</v>
      </c>
      <c r="F373" s="111">
        <v>10.6</v>
      </c>
      <c r="G373" s="111">
        <v>10.6</v>
      </c>
      <c r="H373" s="111">
        <v>10.1</v>
      </c>
      <c r="I373" s="111">
        <v>16638</v>
      </c>
      <c r="J373" s="111">
        <v>172743.8</v>
      </c>
      <c r="K373" s="112">
        <v>43738</v>
      </c>
      <c r="L373" s="111">
        <v>41</v>
      </c>
      <c r="M373" s="111" t="s">
        <v>681</v>
      </c>
      <c r="N373" s="384"/>
    </row>
    <row r="374" spans="1:14">
      <c r="A374" s="111" t="s">
        <v>3675</v>
      </c>
      <c r="B374" s="111" t="s">
        <v>2984</v>
      </c>
      <c r="C374" s="111">
        <v>2.85</v>
      </c>
      <c r="D374" s="111">
        <v>2.95</v>
      </c>
      <c r="E374" s="111">
        <v>2.85</v>
      </c>
      <c r="F374" s="111">
        <v>2.85</v>
      </c>
      <c r="G374" s="111">
        <v>2.85</v>
      </c>
      <c r="H374" s="111">
        <v>2.95</v>
      </c>
      <c r="I374" s="111">
        <v>1599</v>
      </c>
      <c r="J374" s="111">
        <v>4567.1499999999996</v>
      </c>
      <c r="K374" s="112">
        <v>43738</v>
      </c>
      <c r="L374" s="111">
        <v>4</v>
      </c>
      <c r="M374" s="111" t="s">
        <v>3676</v>
      </c>
      <c r="N374" s="384"/>
    </row>
    <row r="375" spans="1:14">
      <c r="A375" s="111" t="s">
        <v>682</v>
      </c>
      <c r="B375" s="111" t="s">
        <v>375</v>
      </c>
      <c r="C375" s="111">
        <v>348</v>
      </c>
      <c r="D375" s="111">
        <v>348.95</v>
      </c>
      <c r="E375" s="111">
        <v>331.1</v>
      </c>
      <c r="F375" s="111">
        <v>333.1</v>
      </c>
      <c r="G375" s="111">
        <v>334.1</v>
      </c>
      <c r="H375" s="111">
        <v>349</v>
      </c>
      <c r="I375" s="111">
        <v>90233</v>
      </c>
      <c r="J375" s="111">
        <v>30515514.649999999</v>
      </c>
      <c r="K375" s="112">
        <v>43738</v>
      </c>
      <c r="L375" s="111">
        <v>2683</v>
      </c>
      <c r="M375" s="111" t="s">
        <v>683</v>
      </c>
      <c r="N375" s="384"/>
    </row>
    <row r="376" spans="1:14">
      <c r="A376" s="111" t="s">
        <v>62</v>
      </c>
      <c r="B376" s="111" t="s">
        <v>375</v>
      </c>
      <c r="C376" s="111">
        <v>2734</v>
      </c>
      <c r="D376" s="111">
        <v>2742.55</v>
      </c>
      <c r="E376" s="111">
        <v>2690.4</v>
      </c>
      <c r="F376" s="111">
        <v>2702.25</v>
      </c>
      <c r="G376" s="111">
        <v>2700.15</v>
      </c>
      <c r="H376" s="111">
        <v>2730.8</v>
      </c>
      <c r="I376" s="111">
        <v>549806</v>
      </c>
      <c r="J376" s="111">
        <v>1487000535.7</v>
      </c>
      <c r="K376" s="112">
        <v>43738</v>
      </c>
      <c r="L376" s="111">
        <v>29674</v>
      </c>
      <c r="M376" s="111" t="s">
        <v>684</v>
      </c>
      <c r="N376" s="384"/>
    </row>
    <row r="377" spans="1:14">
      <c r="A377" s="111" t="s">
        <v>1977</v>
      </c>
      <c r="B377" s="111" t="s">
        <v>375</v>
      </c>
      <c r="C377" s="111">
        <v>27</v>
      </c>
      <c r="D377" s="111">
        <v>28.55</v>
      </c>
      <c r="E377" s="111">
        <v>25.5</v>
      </c>
      <c r="F377" s="111">
        <v>25.85</v>
      </c>
      <c r="G377" s="111">
        <v>25.55</v>
      </c>
      <c r="H377" s="111">
        <v>26.25</v>
      </c>
      <c r="I377" s="111">
        <v>7946</v>
      </c>
      <c r="J377" s="111">
        <v>210999.1</v>
      </c>
      <c r="K377" s="112">
        <v>43738</v>
      </c>
      <c r="L377" s="111">
        <v>183</v>
      </c>
      <c r="M377" s="111" t="s">
        <v>1978</v>
      </c>
      <c r="N377" s="384"/>
    </row>
    <row r="378" spans="1:14">
      <c r="A378" s="111" t="s">
        <v>2727</v>
      </c>
      <c r="B378" s="111" t="s">
        <v>375</v>
      </c>
      <c r="C378" s="111">
        <v>165.05</v>
      </c>
      <c r="D378" s="111">
        <v>172</v>
      </c>
      <c r="E378" s="111">
        <v>161</v>
      </c>
      <c r="F378" s="111">
        <v>161.55000000000001</v>
      </c>
      <c r="G378" s="111">
        <v>161.5</v>
      </c>
      <c r="H378" s="111">
        <v>168.2</v>
      </c>
      <c r="I378" s="111">
        <v>1934</v>
      </c>
      <c r="J378" s="111">
        <v>313731.7</v>
      </c>
      <c r="K378" s="112">
        <v>43738</v>
      </c>
      <c r="L378" s="111">
        <v>103</v>
      </c>
      <c r="M378" s="111" t="s">
        <v>2728</v>
      </c>
      <c r="N378" s="384"/>
    </row>
    <row r="379" spans="1:14">
      <c r="A379" s="111" t="s">
        <v>1894</v>
      </c>
      <c r="B379" s="111" t="s">
        <v>375</v>
      </c>
      <c r="C379" s="111">
        <v>6.2</v>
      </c>
      <c r="D379" s="111">
        <v>6.2</v>
      </c>
      <c r="E379" s="111">
        <v>5.7</v>
      </c>
      <c r="F379" s="111">
        <v>5.85</v>
      </c>
      <c r="G379" s="111">
        <v>5.8</v>
      </c>
      <c r="H379" s="111">
        <v>5.95</v>
      </c>
      <c r="I379" s="111">
        <v>120780</v>
      </c>
      <c r="J379" s="111">
        <v>721024.3</v>
      </c>
      <c r="K379" s="112">
        <v>43738</v>
      </c>
      <c r="L379" s="111">
        <v>195</v>
      </c>
      <c r="M379" s="111" t="s">
        <v>1895</v>
      </c>
      <c r="N379" s="384"/>
    </row>
    <row r="380" spans="1:14" hidden="1">
      <c r="A380" s="111" t="s">
        <v>3090</v>
      </c>
      <c r="B380" s="111" t="s">
        <v>375</v>
      </c>
      <c r="C380" s="111">
        <v>68.349999999999994</v>
      </c>
      <c r="D380" s="111">
        <v>70.05</v>
      </c>
      <c r="E380" s="111">
        <v>68.349999999999994</v>
      </c>
      <c r="F380" s="111">
        <v>68.55</v>
      </c>
      <c r="G380" s="111">
        <v>68.5</v>
      </c>
      <c r="H380" s="111">
        <v>69.400000000000006</v>
      </c>
      <c r="I380" s="111">
        <v>3969</v>
      </c>
      <c r="J380" s="111">
        <v>273193.40000000002</v>
      </c>
      <c r="K380" s="112">
        <v>43738</v>
      </c>
      <c r="L380" s="111">
        <v>89</v>
      </c>
      <c r="M380" s="111" t="s">
        <v>2181</v>
      </c>
      <c r="N380" s="384"/>
    </row>
    <row r="381" spans="1:14" hidden="1">
      <c r="A381" s="111" t="s">
        <v>3003</v>
      </c>
      <c r="B381" s="111" t="s">
        <v>375</v>
      </c>
      <c r="C381" s="111">
        <v>25.5</v>
      </c>
      <c r="D381" s="111">
        <v>25.75</v>
      </c>
      <c r="E381" s="111">
        <v>24.4</v>
      </c>
      <c r="F381" s="111">
        <v>24.9</v>
      </c>
      <c r="G381" s="111">
        <v>25</v>
      </c>
      <c r="H381" s="111">
        <v>25.4</v>
      </c>
      <c r="I381" s="111">
        <v>495928</v>
      </c>
      <c r="J381" s="111">
        <v>12255514.550000001</v>
      </c>
      <c r="K381" s="112">
        <v>43738</v>
      </c>
      <c r="L381" s="111">
        <v>1170</v>
      </c>
      <c r="M381" s="111" t="s">
        <v>3004</v>
      </c>
      <c r="N381" s="384"/>
    </row>
    <row r="382" spans="1:14" hidden="1">
      <c r="A382" s="111" t="s">
        <v>685</v>
      </c>
      <c r="B382" s="111" t="s">
        <v>375</v>
      </c>
      <c r="C382" s="111">
        <v>1280.05</v>
      </c>
      <c r="D382" s="111">
        <v>1285.05</v>
      </c>
      <c r="E382" s="111">
        <v>1259.95</v>
      </c>
      <c r="F382" s="111">
        <v>1274</v>
      </c>
      <c r="G382" s="111">
        <v>1285</v>
      </c>
      <c r="H382" s="111">
        <v>1275.05</v>
      </c>
      <c r="I382" s="111">
        <v>857</v>
      </c>
      <c r="J382" s="111">
        <v>1086209.6000000001</v>
      </c>
      <c r="K382" s="112">
        <v>43738</v>
      </c>
      <c r="L382" s="111">
        <v>215</v>
      </c>
      <c r="M382" s="111" t="s">
        <v>686</v>
      </c>
      <c r="N382" s="384"/>
    </row>
    <row r="383" spans="1:14" hidden="1">
      <c r="A383" s="111" t="s">
        <v>2291</v>
      </c>
      <c r="B383" s="111" t="s">
        <v>375</v>
      </c>
      <c r="C383" s="111">
        <v>127</v>
      </c>
      <c r="D383" s="111">
        <v>127.75</v>
      </c>
      <c r="E383" s="111">
        <v>121</v>
      </c>
      <c r="F383" s="111">
        <v>123.8</v>
      </c>
      <c r="G383" s="111">
        <v>122.95</v>
      </c>
      <c r="H383" s="111">
        <v>126</v>
      </c>
      <c r="I383" s="111">
        <v>14278</v>
      </c>
      <c r="J383" s="111">
        <v>1764207.35</v>
      </c>
      <c r="K383" s="112">
        <v>43738</v>
      </c>
      <c r="L383" s="111">
        <v>832</v>
      </c>
      <c r="M383" s="111" t="s">
        <v>2292</v>
      </c>
      <c r="N383" s="384"/>
    </row>
    <row r="384" spans="1:14" hidden="1">
      <c r="A384" s="111" t="s">
        <v>3201</v>
      </c>
      <c r="B384" s="111" t="s">
        <v>2984</v>
      </c>
      <c r="C384" s="111">
        <v>0.7</v>
      </c>
      <c r="D384" s="111">
        <v>0.7</v>
      </c>
      <c r="E384" s="111">
        <v>0.65</v>
      </c>
      <c r="F384" s="111">
        <v>0.7</v>
      </c>
      <c r="G384" s="111">
        <v>0.7</v>
      </c>
      <c r="H384" s="111">
        <v>0.7</v>
      </c>
      <c r="I384" s="111">
        <v>1746</v>
      </c>
      <c r="J384" s="111">
        <v>1159.25</v>
      </c>
      <c r="K384" s="112">
        <v>43738</v>
      </c>
      <c r="L384" s="111">
        <v>21</v>
      </c>
      <c r="M384" s="111" t="s">
        <v>3202</v>
      </c>
      <c r="N384" s="384"/>
    </row>
    <row r="385" spans="1:14" hidden="1">
      <c r="A385" s="111" t="s">
        <v>3780</v>
      </c>
      <c r="B385" s="111" t="s">
        <v>375</v>
      </c>
      <c r="C385" s="111">
        <v>3250.01</v>
      </c>
      <c r="D385" s="111">
        <v>3250.01</v>
      </c>
      <c r="E385" s="111">
        <v>3250.01</v>
      </c>
      <c r="F385" s="111">
        <v>3250.01</v>
      </c>
      <c r="G385" s="111">
        <v>3250.01</v>
      </c>
      <c r="H385" s="111">
        <v>3250.01</v>
      </c>
      <c r="I385" s="111">
        <v>11</v>
      </c>
      <c r="J385" s="111">
        <v>35750.11</v>
      </c>
      <c r="K385" s="112">
        <v>43738</v>
      </c>
      <c r="L385" s="111">
        <v>1</v>
      </c>
      <c r="M385" s="111" t="s">
        <v>3781</v>
      </c>
      <c r="N385" s="384"/>
    </row>
    <row r="386" spans="1:14" hidden="1">
      <c r="A386" s="111" t="s">
        <v>687</v>
      </c>
      <c r="B386" s="111" t="s">
        <v>375</v>
      </c>
      <c r="C386" s="111">
        <v>438.05</v>
      </c>
      <c r="D386" s="111">
        <v>445</v>
      </c>
      <c r="E386" s="111">
        <v>433</v>
      </c>
      <c r="F386" s="111">
        <v>434.6</v>
      </c>
      <c r="G386" s="111">
        <v>433</v>
      </c>
      <c r="H386" s="111">
        <v>442.75</v>
      </c>
      <c r="I386" s="111">
        <v>8121</v>
      </c>
      <c r="J386" s="111">
        <v>3551781.35</v>
      </c>
      <c r="K386" s="112">
        <v>43738</v>
      </c>
      <c r="L386" s="111">
        <v>715</v>
      </c>
      <c r="M386" s="111" t="s">
        <v>2729</v>
      </c>
      <c r="N386" s="384"/>
    </row>
    <row r="387" spans="1:14" hidden="1">
      <c r="A387" s="111" t="s">
        <v>688</v>
      </c>
      <c r="B387" s="111" t="s">
        <v>375</v>
      </c>
      <c r="C387" s="111">
        <v>105</v>
      </c>
      <c r="D387" s="111">
        <v>105.75</v>
      </c>
      <c r="E387" s="111">
        <v>94.2</v>
      </c>
      <c r="F387" s="111">
        <v>94.9</v>
      </c>
      <c r="G387" s="111">
        <v>94.7</v>
      </c>
      <c r="H387" s="111">
        <v>105.6</v>
      </c>
      <c r="I387" s="111">
        <v>5633835</v>
      </c>
      <c r="J387" s="111">
        <v>543713584.39999998</v>
      </c>
      <c r="K387" s="112">
        <v>43738</v>
      </c>
      <c r="L387" s="111">
        <v>51538</v>
      </c>
      <c r="M387" s="111" t="s">
        <v>2730</v>
      </c>
      <c r="N387" s="384"/>
    </row>
    <row r="388" spans="1:14" hidden="1">
      <c r="A388" s="111" t="s">
        <v>63</v>
      </c>
      <c r="B388" s="111" t="s">
        <v>375</v>
      </c>
      <c r="C388" s="111">
        <v>17800</v>
      </c>
      <c r="D388" s="111">
        <v>18000</v>
      </c>
      <c r="E388" s="111">
        <v>17366.45</v>
      </c>
      <c r="F388" s="111">
        <v>17765.2</v>
      </c>
      <c r="G388" s="111">
        <v>17715.05</v>
      </c>
      <c r="H388" s="111">
        <v>17792.400000000001</v>
      </c>
      <c r="I388" s="111">
        <v>149957</v>
      </c>
      <c r="J388" s="111">
        <v>2651290728.1999998</v>
      </c>
      <c r="K388" s="112">
        <v>43738</v>
      </c>
      <c r="L388" s="111">
        <v>41537</v>
      </c>
      <c r="M388" s="111" t="s">
        <v>2731</v>
      </c>
      <c r="N388" s="384"/>
    </row>
    <row r="389" spans="1:14" hidden="1">
      <c r="A389" s="111" t="s">
        <v>689</v>
      </c>
      <c r="B389" s="111" t="s">
        <v>375</v>
      </c>
      <c r="C389" s="111">
        <v>167.75</v>
      </c>
      <c r="D389" s="111">
        <v>167.95</v>
      </c>
      <c r="E389" s="111">
        <v>162.5</v>
      </c>
      <c r="F389" s="111">
        <v>164.75</v>
      </c>
      <c r="G389" s="111">
        <v>163.95</v>
      </c>
      <c r="H389" s="111">
        <v>166.75</v>
      </c>
      <c r="I389" s="111">
        <v>83626</v>
      </c>
      <c r="J389" s="111">
        <v>13839217.15</v>
      </c>
      <c r="K389" s="112">
        <v>43738</v>
      </c>
      <c r="L389" s="111">
        <v>2780</v>
      </c>
      <c r="M389" s="111" t="s">
        <v>2732</v>
      </c>
      <c r="N389" s="384"/>
    </row>
    <row r="390" spans="1:14" hidden="1">
      <c r="A390" s="111" t="s">
        <v>2733</v>
      </c>
      <c r="B390" s="111" t="s">
        <v>375</v>
      </c>
      <c r="C390" s="111">
        <v>315.2</v>
      </c>
      <c r="D390" s="111">
        <v>337</v>
      </c>
      <c r="E390" s="111">
        <v>303.10000000000002</v>
      </c>
      <c r="F390" s="111">
        <v>325.35000000000002</v>
      </c>
      <c r="G390" s="111">
        <v>325</v>
      </c>
      <c r="H390" s="111">
        <v>315.25</v>
      </c>
      <c r="I390" s="111">
        <v>6950</v>
      </c>
      <c r="J390" s="111">
        <v>2248697.4</v>
      </c>
      <c r="K390" s="112">
        <v>43738</v>
      </c>
      <c r="L390" s="111">
        <v>654</v>
      </c>
      <c r="M390" s="111" t="s">
        <v>2734</v>
      </c>
      <c r="N390" s="384"/>
    </row>
    <row r="391" spans="1:14" hidden="1">
      <c r="A391" s="111" t="s">
        <v>690</v>
      </c>
      <c r="B391" s="111" t="s">
        <v>375</v>
      </c>
      <c r="C391" s="111">
        <v>180</v>
      </c>
      <c r="D391" s="111">
        <v>187.9</v>
      </c>
      <c r="E391" s="111">
        <v>174.05</v>
      </c>
      <c r="F391" s="111">
        <v>182.85</v>
      </c>
      <c r="G391" s="111">
        <v>182</v>
      </c>
      <c r="H391" s="111">
        <v>177.05</v>
      </c>
      <c r="I391" s="111">
        <v>211145</v>
      </c>
      <c r="J391" s="111">
        <v>38105248.950000003</v>
      </c>
      <c r="K391" s="112">
        <v>43738</v>
      </c>
      <c r="L391" s="111">
        <v>2207</v>
      </c>
      <c r="M391" s="111" t="s">
        <v>2735</v>
      </c>
      <c r="N391" s="384"/>
    </row>
    <row r="392" spans="1:14" hidden="1">
      <c r="A392" s="111" t="s">
        <v>2736</v>
      </c>
      <c r="B392" s="111" t="s">
        <v>375</v>
      </c>
      <c r="C392" s="111">
        <v>300</v>
      </c>
      <c r="D392" s="111">
        <v>308.5</v>
      </c>
      <c r="E392" s="111">
        <v>292</v>
      </c>
      <c r="F392" s="111">
        <v>298.2</v>
      </c>
      <c r="G392" s="111">
        <v>299</v>
      </c>
      <c r="H392" s="111">
        <v>300</v>
      </c>
      <c r="I392" s="111">
        <v>2064</v>
      </c>
      <c r="J392" s="111">
        <v>616278.25</v>
      </c>
      <c r="K392" s="112">
        <v>43738</v>
      </c>
      <c r="L392" s="111">
        <v>37</v>
      </c>
      <c r="M392" s="111" t="s">
        <v>2737</v>
      </c>
      <c r="N392" s="384"/>
    </row>
    <row r="393" spans="1:14" hidden="1">
      <c r="A393" s="111" t="s">
        <v>2738</v>
      </c>
      <c r="B393" s="111" t="s">
        <v>375</v>
      </c>
      <c r="C393" s="111">
        <v>27</v>
      </c>
      <c r="D393" s="111">
        <v>27.4</v>
      </c>
      <c r="E393" s="111">
        <v>25.1</v>
      </c>
      <c r="F393" s="111">
        <v>27.15</v>
      </c>
      <c r="G393" s="111">
        <v>26.2</v>
      </c>
      <c r="H393" s="111">
        <v>26.7</v>
      </c>
      <c r="I393" s="111">
        <v>88966</v>
      </c>
      <c r="J393" s="111">
        <v>2353006.85</v>
      </c>
      <c r="K393" s="112">
        <v>43738</v>
      </c>
      <c r="L393" s="111">
        <v>549</v>
      </c>
      <c r="M393" s="111" t="s">
        <v>2739</v>
      </c>
      <c r="N393" s="384"/>
    </row>
    <row r="394" spans="1:14" hidden="1">
      <c r="A394" s="111" t="s">
        <v>2740</v>
      </c>
      <c r="B394" s="111" t="s">
        <v>375</v>
      </c>
      <c r="C394" s="111">
        <v>36.5</v>
      </c>
      <c r="D394" s="111">
        <v>36.799999999999997</v>
      </c>
      <c r="E394" s="111">
        <v>32.85</v>
      </c>
      <c r="F394" s="111">
        <v>33.9</v>
      </c>
      <c r="G394" s="111">
        <v>33.9</v>
      </c>
      <c r="H394" s="111">
        <v>36.5</v>
      </c>
      <c r="I394" s="111">
        <v>51482</v>
      </c>
      <c r="J394" s="111">
        <v>1771526.8</v>
      </c>
      <c r="K394" s="112">
        <v>43738</v>
      </c>
      <c r="L394" s="111">
        <v>822</v>
      </c>
      <c r="M394" s="111" t="s">
        <v>2741</v>
      </c>
      <c r="N394" s="384"/>
    </row>
    <row r="395" spans="1:14" hidden="1">
      <c r="A395" s="111" t="s">
        <v>691</v>
      </c>
      <c r="B395" s="111" t="s">
        <v>375</v>
      </c>
      <c r="C395" s="111">
        <v>15.4</v>
      </c>
      <c r="D395" s="111">
        <v>15.4</v>
      </c>
      <c r="E395" s="111">
        <v>14.8</v>
      </c>
      <c r="F395" s="111">
        <v>14.85</v>
      </c>
      <c r="G395" s="111">
        <v>14.9</v>
      </c>
      <c r="H395" s="111">
        <v>15.7</v>
      </c>
      <c r="I395" s="111">
        <v>101286</v>
      </c>
      <c r="J395" s="111">
        <v>1518551.2</v>
      </c>
      <c r="K395" s="112">
        <v>43738</v>
      </c>
      <c r="L395" s="111">
        <v>255</v>
      </c>
      <c r="M395" s="111" t="s">
        <v>692</v>
      </c>
      <c r="N395" s="384"/>
    </row>
    <row r="396" spans="1:14" hidden="1">
      <c r="A396" s="111" t="s">
        <v>2074</v>
      </c>
      <c r="B396" s="111" t="s">
        <v>375</v>
      </c>
      <c r="C396" s="111">
        <v>135.9</v>
      </c>
      <c r="D396" s="111">
        <v>136.35</v>
      </c>
      <c r="E396" s="111">
        <v>129.65</v>
      </c>
      <c r="F396" s="111">
        <v>129.65</v>
      </c>
      <c r="G396" s="111">
        <v>129.65</v>
      </c>
      <c r="H396" s="111">
        <v>136.44999999999999</v>
      </c>
      <c r="I396" s="111">
        <v>7264</v>
      </c>
      <c r="J396" s="111">
        <v>952699.05</v>
      </c>
      <c r="K396" s="112">
        <v>43738</v>
      </c>
      <c r="L396" s="111">
        <v>211</v>
      </c>
      <c r="M396" s="111" t="s">
        <v>2075</v>
      </c>
      <c r="N396" s="384"/>
    </row>
    <row r="397" spans="1:14">
      <c r="A397" s="111" t="s">
        <v>693</v>
      </c>
      <c r="B397" s="111" t="s">
        <v>375</v>
      </c>
      <c r="C397" s="111">
        <v>300</v>
      </c>
      <c r="D397" s="111">
        <v>305</v>
      </c>
      <c r="E397" s="111">
        <v>299</v>
      </c>
      <c r="F397" s="111">
        <v>303.5</v>
      </c>
      <c r="G397" s="111">
        <v>304.35000000000002</v>
      </c>
      <c r="H397" s="111">
        <v>296.60000000000002</v>
      </c>
      <c r="I397" s="111">
        <v>40559</v>
      </c>
      <c r="J397" s="111">
        <v>12295489.050000001</v>
      </c>
      <c r="K397" s="112">
        <v>43738</v>
      </c>
      <c r="L397" s="111">
        <v>1523</v>
      </c>
      <c r="M397" s="111" t="s">
        <v>694</v>
      </c>
      <c r="N397" s="384"/>
    </row>
    <row r="398" spans="1:14">
      <c r="A398" s="111" t="s">
        <v>695</v>
      </c>
      <c r="B398" s="111" t="s">
        <v>375</v>
      </c>
      <c r="C398" s="111">
        <v>18.3</v>
      </c>
      <c r="D398" s="111">
        <v>18.3</v>
      </c>
      <c r="E398" s="111">
        <v>16.5</v>
      </c>
      <c r="F398" s="111">
        <v>16.7</v>
      </c>
      <c r="G398" s="111">
        <v>16.7</v>
      </c>
      <c r="H398" s="111">
        <v>16.95</v>
      </c>
      <c r="I398" s="111">
        <v>2155</v>
      </c>
      <c r="J398" s="111">
        <v>35869</v>
      </c>
      <c r="K398" s="112">
        <v>43738</v>
      </c>
      <c r="L398" s="111">
        <v>33</v>
      </c>
      <c r="M398" s="111" t="s">
        <v>696</v>
      </c>
      <c r="N398" s="384"/>
    </row>
    <row r="399" spans="1:14" hidden="1">
      <c r="A399" s="111" t="s">
        <v>193</v>
      </c>
      <c r="B399" s="111" t="s">
        <v>375</v>
      </c>
      <c r="C399" s="111">
        <v>320.95</v>
      </c>
      <c r="D399" s="111">
        <v>322.10000000000002</v>
      </c>
      <c r="E399" s="111">
        <v>316</v>
      </c>
      <c r="F399" s="111">
        <v>318.60000000000002</v>
      </c>
      <c r="G399" s="111">
        <v>318</v>
      </c>
      <c r="H399" s="111">
        <v>320.2</v>
      </c>
      <c r="I399" s="111">
        <v>248480</v>
      </c>
      <c r="J399" s="111">
        <v>79178904.450000003</v>
      </c>
      <c r="K399" s="112">
        <v>43738</v>
      </c>
      <c r="L399" s="111">
        <v>4841</v>
      </c>
      <c r="M399" s="111" t="s">
        <v>697</v>
      </c>
      <c r="N399" s="384"/>
    </row>
    <row r="400" spans="1:14">
      <c r="A400" s="111" t="s">
        <v>3234</v>
      </c>
      <c r="B400" s="111" t="s">
        <v>375</v>
      </c>
      <c r="C400" s="111">
        <v>100</v>
      </c>
      <c r="D400" s="111">
        <v>102.4</v>
      </c>
      <c r="E400" s="111">
        <v>97.6</v>
      </c>
      <c r="F400" s="111">
        <v>100.7</v>
      </c>
      <c r="G400" s="111">
        <v>100.7</v>
      </c>
      <c r="H400" s="111">
        <v>97.55</v>
      </c>
      <c r="I400" s="111">
        <v>5194</v>
      </c>
      <c r="J400" s="111">
        <v>518793.3</v>
      </c>
      <c r="K400" s="112">
        <v>43738</v>
      </c>
      <c r="L400" s="111">
        <v>110</v>
      </c>
      <c r="M400" s="111" t="s">
        <v>3235</v>
      </c>
      <c r="N400" s="384"/>
    </row>
    <row r="401" spans="1:14">
      <c r="A401" s="111" t="s">
        <v>2967</v>
      </c>
      <c r="B401" s="111" t="s">
        <v>2984</v>
      </c>
      <c r="C401" s="111">
        <v>48.55</v>
      </c>
      <c r="D401" s="111">
        <v>48.55</v>
      </c>
      <c r="E401" s="111">
        <v>46.1</v>
      </c>
      <c r="F401" s="111">
        <v>46.1</v>
      </c>
      <c r="G401" s="111">
        <v>46.1</v>
      </c>
      <c r="H401" s="111">
        <v>48.5</v>
      </c>
      <c r="I401" s="111">
        <v>9679</v>
      </c>
      <c r="J401" s="111">
        <v>446273.55</v>
      </c>
      <c r="K401" s="112">
        <v>43738</v>
      </c>
      <c r="L401" s="111">
        <v>32</v>
      </c>
      <c r="M401" s="111" t="s">
        <v>1989</v>
      </c>
      <c r="N401" s="384"/>
    </row>
    <row r="402" spans="1:14">
      <c r="A402" s="111" t="s">
        <v>2518</v>
      </c>
      <c r="B402" s="111" t="s">
        <v>2984</v>
      </c>
      <c r="C402" s="111">
        <v>0.9</v>
      </c>
      <c r="D402" s="111">
        <v>1</v>
      </c>
      <c r="E402" s="111">
        <v>0.9</v>
      </c>
      <c r="F402" s="111">
        <v>0.9</v>
      </c>
      <c r="G402" s="111">
        <v>0.9</v>
      </c>
      <c r="H402" s="111">
        <v>0.95</v>
      </c>
      <c r="I402" s="111">
        <v>13121</v>
      </c>
      <c r="J402" s="111">
        <v>11935.65</v>
      </c>
      <c r="K402" s="112">
        <v>43738</v>
      </c>
      <c r="L402" s="111">
        <v>44</v>
      </c>
      <c r="M402" s="111" t="s">
        <v>2519</v>
      </c>
      <c r="N402" s="384"/>
    </row>
    <row r="403" spans="1:14">
      <c r="A403" s="111" t="s">
        <v>2076</v>
      </c>
      <c r="B403" s="111" t="s">
        <v>375</v>
      </c>
      <c r="C403" s="111">
        <v>70.95</v>
      </c>
      <c r="D403" s="111">
        <v>71.150000000000006</v>
      </c>
      <c r="E403" s="111">
        <v>66.2</v>
      </c>
      <c r="F403" s="111">
        <v>68.3</v>
      </c>
      <c r="G403" s="111">
        <v>68.05</v>
      </c>
      <c r="H403" s="111">
        <v>68.900000000000006</v>
      </c>
      <c r="I403" s="111">
        <v>17357</v>
      </c>
      <c r="J403" s="111">
        <v>1192017.95</v>
      </c>
      <c r="K403" s="112">
        <v>43738</v>
      </c>
      <c r="L403" s="111">
        <v>210</v>
      </c>
      <c r="M403" s="111" t="s">
        <v>2077</v>
      </c>
      <c r="N403" s="384"/>
    </row>
    <row r="404" spans="1:14">
      <c r="A404" s="111" t="s">
        <v>698</v>
      </c>
      <c r="B404" s="111" t="s">
        <v>375</v>
      </c>
      <c r="C404" s="111">
        <v>131.4</v>
      </c>
      <c r="D404" s="111">
        <v>131.4</v>
      </c>
      <c r="E404" s="111">
        <v>126.35</v>
      </c>
      <c r="F404" s="111">
        <v>126.95</v>
      </c>
      <c r="G404" s="111">
        <v>127.25</v>
      </c>
      <c r="H404" s="111">
        <v>129.85</v>
      </c>
      <c r="I404" s="111">
        <v>2865</v>
      </c>
      <c r="J404" s="111">
        <v>364899.75</v>
      </c>
      <c r="K404" s="112">
        <v>43738</v>
      </c>
      <c r="L404" s="111">
        <v>234</v>
      </c>
      <c r="M404" s="111" t="s">
        <v>699</v>
      </c>
      <c r="N404" s="384"/>
    </row>
    <row r="405" spans="1:14">
      <c r="A405" s="111" t="s">
        <v>1852</v>
      </c>
      <c r="B405" s="111" t="s">
        <v>375</v>
      </c>
      <c r="C405" s="111">
        <v>1001.5</v>
      </c>
      <c r="D405" s="111">
        <v>1029</v>
      </c>
      <c r="E405" s="111">
        <v>985</v>
      </c>
      <c r="F405" s="111">
        <v>1012.25</v>
      </c>
      <c r="G405" s="111">
        <v>1000.05</v>
      </c>
      <c r="H405" s="111">
        <v>1001.5</v>
      </c>
      <c r="I405" s="111">
        <v>15513</v>
      </c>
      <c r="J405" s="111">
        <v>15610286.550000001</v>
      </c>
      <c r="K405" s="112">
        <v>43738</v>
      </c>
      <c r="L405" s="111">
        <v>2229</v>
      </c>
      <c r="M405" s="111" t="s">
        <v>1853</v>
      </c>
      <c r="N405" s="384"/>
    </row>
    <row r="406" spans="1:14">
      <c r="A406" s="111" t="s">
        <v>3005</v>
      </c>
      <c r="B406" s="111" t="s">
        <v>2984</v>
      </c>
      <c r="C406" s="111">
        <v>5.8</v>
      </c>
      <c r="D406" s="111">
        <v>5.8</v>
      </c>
      <c r="E406" s="111">
        <v>5.5</v>
      </c>
      <c r="F406" s="111">
        <v>5.55</v>
      </c>
      <c r="G406" s="111">
        <v>5.55</v>
      </c>
      <c r="H406" s="111">
        <v>5.75</v>
      </c>
      <c r="I406" s="111">
        <v>10089</v>
      </c>
      <c r="J406" s="111">
        <v>55772.75</v>
      </c>
      <c r="K406" s="112">
        <v>43738</v>
      </c>
      <c r="L406" s="111">
        <v>28</v>
      </c>
      <c r="M406" s="111" t="s">
        <v>3006</v>
      </c>
      <c r="N406" s="384"/>
    </row>
    <row r="407" spans="1:14">
      <c r="A407" s="111" t="s">
        <v>64</v>
      </c>
      <c r="B407" s="111" t="s">
        <v>375</v>
      </c>
      <c r="C407" s="111">
        <v>118.5</v>
      </c>
      <c r="D407" s="111">
        <v>120.45</v>
      </c>
      <c r="E407" s="111">
        <v>116.5</v>
      </c>
      <c r="F407" s="111">
        <v>117.35</v>
      </c>
      <c r="G407" s="111">
        <v>116.75</v>
      </c>
      <c r="H407" s="111">
        <v>118.1</v>
      </c>
      <c r="I407" s="111">
        <v>1705753</v>
      </c>
      <c r="J407" s="111">
        <v>202518806.5</v>
      </c>
      <c r="K407" s="112">
        <v>43738</v>
      </c>
      <c r="L407" s="111">
        <v>19029</v>
      </c>
      <c r="M407" s="111" t="s">
        <v>700</v>
      </c>
      <c r="N407" s="384"/>
    </row>
    <row r="408" spans="1:14">
      <c r="A408" s="111" t="s">
        <v>701</v>
      </c>
      <c r="B408" s="111" t="s">
        <v>375</v>
      </c>
      <c r="C408" s="111">
        <v>340</v>
      </c>
      <c r="D408" s="111">
        <v>349.7</v>
      </c>
      <c r="E408" s="111">
        <v>330</v>
      </c>
      <c r="F408" s="111">
        <v>337.25</v>
      </c>
      <c r="G408" s="111">
        <v>347.5</v>
      </c>
      <c r="H408" s="111">
        <v>341.15</v>
      </c>
      <c r="I408" s="111">
        <v>2984</v>
      </c>
      <c r="J408" s="111">
        <v>1005052.7</v>
      </c>
      <c r="K408" s="112">
        <v>43738</v>
      </c>
      <c r="L408" s="111">
        <v>325</v>
      </c>
      <c r="M408" s="111" t="s">
        <v>702</v>
      </c>
      <c r="N408" s="384"/>
    </row>
    <row r="409" spans="1:14">
      <c r="A409" s="111" t="s">
        <v>2629</v>
      </c>
      <c r="B409" s="111" t="s">
        <v>375</v>
      </c>
      <c r="C409" s="111">
        <v>14.35</v>
      </c>
      <c r="D409" s="111">
        <v>15.2</v>
      </c>
      <c r="E409" s="111">
        <v>14.3</v>
      </c>
      <c r="F409" s="111">
        <v>14.85</v>
      </c>
      <c r="G409" s="111">
        <v>14.6</v>
      </c>
      <c r="H409" s="111">
        <v>14.95</v>
      </c>
      <c r="I409" s="111">
        <v>3251</v>
      </c>
      <c r="J409" s="111">
        <v>47491.45</v>
      </c>
      <c r="K409" s="112">
        <v>43738</v>
      </c>
      <c r="L409" s="111">
        <v>57</v>
      </c>
      <c r="M409" s="111" t="s">
        <v>2630</v>
      </c>
      <c r="N409" s="384"/>
    </row>
    <row r="410" spans="1:14">
      <c r="A410" s="111" t="s">
        <v>3606</v>
      </c>
      <c r="B410" s="111" t="s">
        <v>375</v>
      </c>
      <c r="C410" s="111">
        <v>320</v>
      </c>
      <c r="D410" s="111">
        <v>345</v>
      </c>
      <c r="E410" s="111">
        <v>320</v>
      </c>
      <c r="F410" s="111">
        <v>345</v>
      </c>
      <c r="G410" s="111">
        <v>345</v>
      </c>
      <c r="H410" s="111">
        <v>338.66</v>
      </c>
      <c r="I410" s="111">
        <v>28</v>
      </c>
      <c r="J410" s="111">
        <v>9385</v>
      </c>
      <c r="K410" s="112">
        <v>43738</v>
      </c>
      <c r="L410" s="111">
        <v>7</v>
      </c>
      <c r="M410" s="111" t="s">
        <v>3607</v>
      </c>
      <c r="N410" s="384"/>
    </row>
    <row r="411" spans="1:14">
      <c r="A411" s="111" t="s">
        <v>703</v>
      </c>
      <c r="B411" s="111" t="s">
        <v>375</v>
      </c>
      <c r="C411" s="111">
        <v>106</v>
      </c>
      <c r="D411" s="111">
        <v>106</v>
      </c>
      <c r="E411" s="111">
        <v>102.6</v>
      </c>
      <c r="F411" s="111">
        <v>103.8</v>
      </c>
      <c r="G411" s="111">
        <v>103.75</v>
      </c>
      <c r="H411" s="111">
        <v>106.2</v>
      </c>
      <c r="I411" s="111">
        <v>5184946</v>
      </c>
      <c r="J411" s="111">
        <v>537586889.70000005</v>
      </c>
      <c r="K411" s="112">
        <v>43738</v>
      </c>
      <c r="L411" s="111">
        <v>13168</v>
      </c>
      <c r="M411" s="111" t="s">
        <v>704</v>
      </c>
      <c r="N411" s="384"/>
    </row>
    <row r="412" spans="1:14" hidden="1">
      <c r="A412" s="111" t="s">
        <v>2015</v>
      </c>
      <c r="B412" s="111" t="s">
        <v>375</v>
      </c>
      <c r="C412" s="111">
        <v>436.45</v>
      </c>
      <c r="D412" s="111">
        <v>454.9</v>
      </c>
      <c r="E412" s="111">
        <v>425</v>
      </c>
      <c r="F412" s="111">
        <v>451.2</v>
      </c>
      <c r="G412" s="111">
        <v>453.15</v>
      </c>
      <c r="H412" s="111">
        <v>438.85</v>
      </c>
      <c r="I412" s="111">
        <v>22320</v>
      </c>
      <c r="J412" s="111">
        <v>9887612.1500000004</v>
      </c>
      <c r="K412" s="112">
        <v>43738</v>
      </c>
      <c r="L412" s="111">
        <v>1862</v>
      </c>
      <c r="M412" s="111" t="s">
        <v>2016</v>
      </c>
      <c r="N412" s="384"/>
    </row>
    <row r="413" spans="1:14">
      <c r="A413" s="111" t="s">
        <v>705</v>
      </c>
      <c r="B413" s="111" t="s">
        <v>2984</v>
      </c>
      <c r="C413" s="111">
        <v>15.9</v>
      </c>
      <c r="D413" s="111">
        <v>15.9</v>
      </c>
      <c r="E413" s="111">
        <v>15.9</v>
      </c>
      <c r="F413" s="111">
        <v>15.9</v>
      </c>
      <c r="G413" s="111">
        <v>15.9</v>
      </c>
      <c r="H413" s="111">
        <v>16.7</v>
      </c>
      <c r="I413" s="111">
        <v>57609</v>
      </c>
      <c r="J413" s="111">
        <v>915983.1</v>
      </c>
      <c r="K413" s="112">
        <v>43738</v>
      </c>
      <c r="L413" s="111">
        <v>131</v>
      </c>
      <c r="M413" s="111" t="s">
        <v>706</v>
      </c>
      <c r="N413" s="384"/>
    </row>
    <row r="414" spans="1:14" hidden="1">
      <c r="A414" s="111" t="s">
        <v>707</v>
      </c>
      <c r="B414" s="111" t="s">
        <v>375</v>
      </c>
      <c r="C414" s="111">
        <v>1265.05</v>
      </c>
      <c r="D414" s="111">
        <v>1293.8</v>
      </c>
      <c r="E414" s="111">
        <v>1220</v>
      </c>
      <c r="F414" s="111">
        <v>1272.3499999999999</v>
      </c>
      <c r="G414" s="111">
        <v>1272</v>
      </c>
      <c r="H414" s="111">
        <v>1278.05</v>
      </c>
      <c r="I414" s="111">
        <v>7576</v>
      </c>
      <c r="J414" s="111">
        <v>9493685.25</v>
      </c>
      <c r="K414" s="112">
        <v>43738</v>
      </c>
      <c r="L414" s="111">
        <v>2500</v>
      </c>
      <c r="M414" s="111" t="s">
        <v>708</v>
      </c>
      <c r="N414" s="384"/>
    </row>
    <row r="415" spans="1:14">
      <c r="A415" s="111" t="s">
        <v>709</v>
      </c>
      <c r="B415" s="111" t="s">
        <v>375</v>
      </c>
      <c r="C415" s="111">
        <v>593.79999999999995</v>
      </c>
      <c r="D415" s="111">
        <v>593.79999999999995</v>
      </c>
      <c r="E415" s="111">
        <v>563.15</v>
      </c>
      <c r="F415" s="111">
        <v>580.35</v>
      </c>
      <c r="G415" s="111">
        <v>585.5</v>
      </c>
      <c r="H415" s="111">
        <v>590.1</v>
      </c>
      <c r="I415" s="111">
        <v>3304226</v>
      </c>
      <c r="J415" s="111">
        <v>1898539397.4000001</v>
      </c>
      <c r="K415" s="112">
        <v>43738</v>
      </c>
      <c r="L415" s="111">
        <v>45397</v>
      </c>
      <c r="M415" s="111" t="s">
        <v>710</v>
      </c>
      <c r="N415" s="384"/>
    </row>
    <row r="416" spans="1:14">
      <c r="A416" s="111" t="s">
        <v>711</v>
      </c>
      <c r="B416" s="111" t="s">
        <v>2984</v>
      </c>
      <c r="C416" s="111">
        <v>7.4</v>
      </c>
      <c r="D416" s="111">
        <v>7.9</v>
      </c>
      <c r="E416" s="111">
        <v>7.35</v>
      </c>
      <c r="F416" s="111">
        <v>7.35</v>
      </c>
      <c r="G416" s="111">
        <v>7.35</v>
      </c>
      <c r="H416" s="111">
        <v>7.7</v>
      </c>
      <c r="I416" s="111">
        <v>5056</v>
      </c>
      <c r="J416" s="111">
        <v>38260.9</v>
      </c>
      <c r="K416" s="112">
        <v>43738</v>
      </c>
      <c r="L416" s="111">
        <v>36</v>
      </c>
      <c r="M416" s="111" t="s">
        <v>712</v>
      </c>
      <c r="N416" s="384"/>
    </row>
    <row r="417" spans="1:14">
      <c r="A417" s="111" t="s">
        <v>713</v>
      </c>
      <c r="B417" s="111" t="s">
        <v>375</v>
      </c>
      <c r="C417" s="111">
        <v>119</v>
      </c>
      <c r="D417" s="111">
        <v>120.45</v>
      </c>
      <c r="E417" s="111">
        <v>114.15</v>
      </c>
      <c r="F417" s="111">
        <v>118.2</v>
      </c>
      <c r="G417" s="111">
        <v>118.35</v>
      </c>
      <c r="H417" s="111">
        <v>116.2</v>
      </c>
      <c r="I417" s="111">
        <v>37658</v>
      </c>
      <c r="J417" s="111">
        <v>4403195.9000000004</v>
      </c>
      <c r="K417" s="112">
        <v>43738</v>
      </c>
      <c r="L417" s="111">
        <v>1217</v>
      </c>
      <c r="M417" s="111" t="s">
        <v>714</v>
      </c>
      <c r="N417" s="384"/>
    </row>
    <row r="418" spans="1:14">
      <c r="A418" s="111" t="s">
        <v>1934</v>
      </c>
      <c r="B418" s="111" t="s">
        <v>2984</v>
      </c>
      <c r="C418" s="111">
        <v>32</v>
      </c>
      <c r="D418" s="111">
        <v>33.4</v>
      </c>
      <c r="E418" s="111">
        <v>31.65</v>
      </c>
      <c r="F418" s="111">
        <v>32.299999999999997</v>
      </c>
      <c r="G418" s="111">
        <v>32.700000000000003</v>
      </c>
      <c r="H418" s="111">
        <v>32.549999999999997</v>
      </c>
      <c r="I418" s="111">
        <v>14895</v>
      </c>
      <c r="J418" s="111">
        <v>482018</v>
      </c>
      <c r="K418" s="112">
        <v>43738</v>
      </c>
      <c r="L418" s="111">
        <v>85</v>
      </c>
      <c r="M418" s="111" t="s">
        <v>1935</v>
      </c>
      <c r="N418" s="384"/>
    </row>
    <row r="419" spans="1:14">
      <c r="A419" s="111" t="s">
        <v>3842</v>
      </c>
      <c r="B419" s="111" t="s">
        <v>2984</v>
      </c>
      <c r="C419" s="111">
        <v>0.6</v>
      </c>
      <c r="D419" s="111">
        <v>0.6</v>
      </c>
      <c r="E419" s="111">
        <v>0.6</v>
      </c>
      <c r="F419" s="111">
        <v>0.6</v>
      </c>
      <c r="G419" s="111">
        <v>0.6</v>
      </c>
      <c r="H419" s="111">
        <v>0.6</v>
      </c>
      <c r="I419" s="111">
        <v>250</v>
      </c>
      <c r="J419" s="111">
        <v>150</v>
      </c>
      <c r="K419" s="112">
        <v>43738</v>
      </c>
      <c r="L419" s="111">
        <v>3</v>
      </c>
      <c r="M419" s="111" t="s">
        <v>3843</v>
      </c>
      <c r="N419" s="384"/>
    </row>
    <row r="420" spans="1:14">
      <c r="A420" s="111" t="s">
        <v>3805</v>
      </c>
      <c r="B420" s="111" t="s">
        <v>375</v>
      </c>
      <c r="C420" s="111">
        <v>12.6</v>
      </c>
      <c r="D420" s="111">
        <v>13.45</v>
      </c>
      <c r="E420" s="111">
        <v>12.45</v>
      </c>
      <c r="F420" s="111">
        <v>13.45</v>
      </c>
      <c r="G420" s="111">
        <v>13.45</v>
      </c>
      <c r="H420" s="111">
        <v>12.85</v>
      </c>
      <c r="I420" s="111">
        <v>218</v>
      </c>
      <c r="J420" s="111">
        <v>2767.65</v>
      </c>
      <c r="K420" s="112">
        <v>43738</v>
      </c>
      <c r="L420" s="111">
        <v>4</v>
      </c>
      <c r="M420" s="111" t="s">
        <v>3806</v>
      </c>
      <c r="N420" s="384"/>
    </row>
    <row r="421" spans="1:14">
      <c r="A421" s="111" t="s">
        <v>715</v>
      </c>
      <c r="B421" s="111" t="s">
        <v>375</v>
      </c>
      <c r="C421" s="111">
        <v>47</v>
      </c>
      <c r="D421" s="111">
        <v>47.1</v>
      </c>
      <c r="E421" s="111">
        <v>45.3</v>
      </c>
      <c r="F421" s="111">
        <v>45.3</v>
      </c>
      <c r="G421" s="111">
        <v>45.3</v>
      </c>
      <c r="H421" s="111">
        <v>47.65</v>
      </c>
      <c r="I421" s="111">
        <v>179976</v>
      </c>
      <c r="J421" s="111">
        <v>8195140.1500000004</v>
      </c>
      <c r="K421" s="112">
        <v>43738</v>
      </c>
      <c r="L421" s="111">
        <v>1112</v>
      </c>
      <c r="M421" s="111" t="s">
        <v>2742</v>
      </c>
      <c r="N421" s="384"/>
    </row>
    <row r="422" spans="1:14">
      <c r="A422" s="111" t="s">
        <v>716</v>
      </c>
      <c r="B422" s="111" t="s">
        <v>375</v>
      </c>
      <c r="C422" s="111">
        <v>342</v>
      </c>
      <c r="D422" s="111">
        <v>343.85</v>
      </c>
      <c r="E422" s="111">
        <v>325.60000000000002</v>
      </c>
      <c r="F422" s="111">
        <v>331.35</v>
      </c>
      <c r="G422" s="111">
        <v>330</v>
      </c>
      <c r="H422" s="111">
        <v>338</v>
      </c>
      <c r="I422" s="111">
        <v>22277</v>
      </c>
      <c r="J422" s="111">
        <v>7390460.0499999998</v>
      </c>
      <c r="K422" s="112">
        <v>43738</v>
      </c>
      <c r="L422" s="111">
        <v>1151</v>
      </c>
      <c r="M422" s="111" t="s">
        <v>2683</v>
      </c>
      <c r="N422" s="384"/>
    </row>
    <row r="423" spans="1:14">
      <c r="A423" s="111" t="s">
        <v>2743</v>
      </c>
      <c r="B423" s="111" t="s">
        <v>2984</v>
      </c>
      <c r="C423" s="111">
        <v>0.95</v>
      </c>
      <c r="D423" s="111">
        <v>0.95</v>
      </c>
      <c r="E423" s="111">
        <v>0.85</v>
      </c>
      <c r="F423" s="111">
        <v>0.9</v>
      </c>
      <c r="G423" s="111">
        <v>0.9</v>
      </c>
      <c r="H423" s="111">
        <v>0.9</v>
      </c>
      <c r="I423" s="111">
        <v>21332</v>
      </c>
      <c r="J423" s="111">
        <v>19121.45</v>
      </c>
      <c r="K423" s="112">
        <v>43738</v>
      </c>
      <c r="L423" s="111">
        <v>34</v>
      </c>
      <c r="M423" s="111" t="s">
        <v>2744</v>
      </c>
      <c r="N423" s="384"/>
    </row>
    <row r="424" spans="1:14">
      <c r="A424" s="111" t="s">
        <v>717</v>
      </c>
      <c r="B424" s="111" t="s">
        <v>375</v>
      </c>
      <c r="C424" s="111">
        <v>974.7</v>
      </c>
      <c r="D424" s="111">
        <v>983.9</v>
      </c>
      <c r="E424" s="111">
        <v>936.1</v>
      </c>
      <c r="F424" s="111">
        <v>944.2</v>
      </c>
      <c r="G424" s="111">
        <v>945</v>
      </c>
      <c r="H424" s="111">
        <v>968.7</v>
      </c>
      <c r="I424" s="111">
        <v>8481</v>
      </c>
      <c r="J424" s="111">
        <v>8094190.3499999996</v>
      </c>
      <c r="K424" s="112">
        <v>43738</v>
      </c>
      <c r="L424" s="111">
        <v>1313</v>
      </c>
      <c r="M424" s="111" t="s">
        <v>718</v>
      </c>
      <c r="N424" s="384"/>
    </row>
    <row r="425" spans="1:14">
      <c r="A425" s="111" t="s">
        <v>65</v>
      </c>
      <c r="B425" s="111" t="s">
        <v>375</v>
      </c>
      <c r="C425" s="111">
        <v>194.2</v>
      </c>
      <c r="D425" s="111">
        <v>195.5</v>
      </c>
      <c r="E425" s="111">
        <v>190</v>
      </c>
      <c r="F425" s="111">
        <v>195.2</v>
      </c>
      <c r="G425" s="111">
        <v>195</v>
      </c>
      <c r="H425" s="111">
        <v>194.15</v>
      </c>
      <c r="I425" s="111">
        <v>1714322</v>
      </c>
      <c r="J425" s="111">
        <v>332139632.44999999</v>
      </c>
      <c r="K425" s="112">
        <v>43738</v>
      </c>
      <c r="L425" s="111">
        <v>19291</v>
      </c>
      <c r="M425" s="111" t="s">
        <v>2631</v>
      </c>
      <c r="N425" s="384"/>
    </row>
    <row r="426" spans="1:14">
      <c r="A426" s="111" t="s">
        <v>3186</v>
      </c>
      <c r="B426" s="111" t="s">
        <v>375</v>
      </c>
      <c r="C426" s="111">
        <v>313.3</v>
      </c>
      <c r="D426" s="111">
        <v>317.55</v>
      </c>
      <c r="E426" s="111">
        <v>294</v>
      </c>
      <c r="F426" s="111">
        <v>298.39999999999998</v>
      </c>
      <c r="G426" s="111">
        <v>297.05</v>
      </c>
      <c r="H426" s="111">
        <v>313.25</v>
      </c>
      <c r="I426" s="111">
        <v>12814</v>
      </c>
      <c r="J426" s="111">
        <v>3847271.85</v>
      </c>
      <c r="K426" s="112">
        <v>43738</v>
      </c>
      <c r="L426" s="111">
        <v>562</v>
      </c>
      <c r="M426" s="111" t="s">
        <v>2053</v>
      </c>
      <c r="N426" s="384"/>
    </row>
    <row r="427" spans="1:14">
      <c r="A427" s="111" t="s">
        <v>2745</v>
      </c>
      <c r="B427" s="111" t="s">
        <v>375</v>
      </c>
      <c r="C427" s="111">
        <v>41.6</v>
      </c>
      <c r="D427" s="111">
        <v>41.65</v>
      </c>
      <c r="E427" s="111">
        <v>39.35</v>
      </c>
      <c r="F427" s="111">
        <v>39.5</v>
      </c>
      <c r="G427" s="111">
        <v>39.549999999999997</v>
      </c>
      <c r="H427" s="111">
        <v>41.3</v>
      </c>
      <c r="I427" s="111">
        <v>90336</v>
      </c>
      <c r="J427" s="111">
        <v>3606897.95</v>
      </c>
      <c r="K427" s="112">
        <v>43738</v>
      </c>
      <c r="L427" s="111">
        <v>811</v>
      </c>
      <c r="M427" s="111" t="s">
        <v>2746</v>
      </c>
      <c r="N427" s="384"/>
    </row>
    <row r="428" spans="1:14" hidden="1">
      <c r="A428" s="111" t="s">
        <v>2747</v>
      </c>
      <c r="B428" s="111" t="s">
        <v>375</v>
      </c>
      <c r="C428" s="111">
        <v>499</v>
      </c>
      <c r="D428" s="111">
        <v>510</v>
      </c>
      <c r="E428" s="111">
        <v>493.1</v>
      </c>
      <c r="F428" s="111">
        <v>508.25</v>
      </c>
      <c r="G428" s="111">
        <v>510</v>
      </c>
      <c r="H428" s="111">
        <v>500.1</v>
      </c>
      <c r="I428" s="111">
        <v>3458</v>
      </c>
      <c r="J428" s="111">
        <v>1746245.2</v>
      </c>
      <c r="K428" s="112">
        <v>43738</v>
      </c>
      <c r="L428" s="111">
        <v>393</v>
      </c>
      <c r="M428" s="111" t="s">
        <v>2748</v>
      </c>
      <c r="N428" s="384"/>
    </row>
    <row r="429" spans="1:14" hidden="1">
      <c r="A429" s="111" t="s">
        <v>2749</v>
      </c>
      <c r="B429" s="111" t="s">
        <v>375</v>
      </c>
      <c r="C429" s="111">
        <v>29.45</v>
      </c>
      <c r="D429" s="111">
        <v>29.45</v>
      </c>
      <c r="E429" s="111">
        <v>26.25</v>
      </c>
      <c r="F429" s="111">
        <v>26.65</v>
      </c>
      <c r="G429" s="111">
        <v>27.05</v>
      </c>
      <c r="H429" s="111">
        <v>28.35</v>
      </c>
      <c r="I429" s="111">
        <v>110911</v>
      </c>
      <c r="J429" s="111">
        <v>3009305.9</v>
      </c>
      <c r="K429" s="112">
        <v>43738</v>
      </c>
      <c r="L429" s="111">
        <v>1094</v>
      </c>
      <c r="M429" s="111" t="s">
        <v>2750</v>
      </c>
      <c r="N429" s="384"/>
    </row>
    <row r="430" spans="1:14" hidden="1">
      <c r="A430" s="111" t="s">
        <v>1854</v>
      </c>
      <c r="B430" s="111" t="s">
        <v>375</v>
      </c>
      <c r="C430" s="111">
        <v>28.3</v>
      </c>
      <c r="D430" s="111">
        <v>28.4</v>
      </c>
      <c r="E430" s="111">
        <v>26.7</v>
      </c>
      <c r="F430" s="111">
        <v>26.9</v>
      </c>
      <c r="G430" s="111">
        <v>26.8</v>
      </c>
      <c r="H430" s="111">
        <v>28.15</v>
      </c>
      <c r="I430" s="111">
        <v>714785</v>
      </c>
      <c r="J430" s="111">
        <v>19450137.899999999</v>
      </c>
      <c r="K430" s="112">
        <v>43738</v>
      </c>
      <c r="L430" s="111">
        <v>3193</v>
      </c>
      <c r="M430" s="111" t="s">
        <v>2751</v>
      </c>
      <c r="N430" s="384"/>
    </row>
    <row r="431" spans="1:14" hidden="1">
      <c r="A431" s="111" t="s">
        <v>2752</v>
      </c>
      <c r="B431" s="111" t="s">
        <v>375</v>
      </c>
      <c r="C431" s="111">
        <v>0.25</v>
      </c>
      <c r="D431" s="111">
        <v>0.25</v>
      </c>
      <c r="E431" s="111">
        <v>0.2</v>
      </c>
      <c r="F431" s="111">
        <v>0.2</v>
      </c>
      <c r="G431" s="111">
        <v>0.25</v>
      </c>
      <c r="H431" s="111">
        <v>0.25</v>
      </c>
      <c r="I431" s="111">
        <v>525727</v>
      </c>
      <c r="J431" s="111">
        <v>121728</v>
      </c>
      <c r="K431" s="112">
        <v>43738</v>
      </c>
      <c r="L431" s="111">
        <v>3465</v>
      </c>
      <c r="M431" s="111" t="s">
        <v>2753</v>
      </c>
      <c r="N431" s="384"/>
    </row>
    <row r="432" spans="1:14" hidden="1">
      <c r="A432" s="111" t="s">
        <v>2754</v>
      </c>
      <c r="B432" s="111" t="s">
        <v>375</v>
      </c>
      <c r="C432" s="111">
        <v>175.85</v>
      </c>
      <c r="D432" s="111">
        <v>176</v>
      </c>
      <c r="E432" s="111">
        <v>174</v>
      </c>
      <c r="F432" s="111">
        <v>174.65</v>
      </c>
      <c r="G432" s="111">
        <v>174.5</v>
      </c>
      <c r="H432" s="111">
        <v>174.9</v>
      </c>
      <c r="I432" s="111">
        <v>22645</v>
      </c>
      <c r="J432" s="111">
        <v>3960878.95</v>
      </c>
      <c r="K432" s="112">
        <v>43738</v>
      </c>
      <c r="L432" s="111">
        <v>653</v>
      </c>
      <c r="M432" s="111" t="s">
        <v>2755</v>
      </c>
      <c r="N432" s="384"/>
    </row>
    <row r="433" spans="1:14" hidden="1">
      <c r="A433" s="111" t="s">
        <v>66</v>
      </c>
      <c r="B433" s="111" t="s">
        <v>375</v>
      </c>
      <c r="C433" s="111">
        <v>93.8</v>
      </c>
      <c r="D433" s="111">
        <v>94</v>
      </c>
      <c r="E433" s="111">
        <v>89.25</v>
      </c>
      <c r="F433" s="111">
        <v>90.4</v>
      </c>
      <c r="G433" s="111">
        <v>91</v>
      </c>
      <c r="H433" s="111">
        <v>93.6</v>
      </c>
      <c r="I433" s="111">
        <v>17693994</v>
      </c>
      <c r="J433" s="111">
        <v>1609512887.2</v>
      </c>
      <c r="K433" s="112">
        <v>43738</v>
      </c>
      <c r="L433" s="111">
        <v>49957</v>
      </c>
      <c r="M433" s="111" t="s">
        <v>2756</v>
      </c>
      <c r="N433" s="384"/>
    </row>
    <row r="434" spans="1:14" hidden="1">
      <c r="A434" s="111" t="s">
        <v>2757</v>
      </c>
      <c r="B434" s="111" t="s">
        <v>375</v>
      </c>
      <c r="C434" s="111">
        <v>22.15</v>
      </c>
      <c r="D434" s="111">
        <v>22.35</v>
      </c>
      <c r="E434" s="111">
        <v>20.149999999999999</v>
      </c>
      <c r="F434" s="111">
        <v>20.45</v>
      </c>
      <c r="G434" s="111">
        <v>20.55</v>
      </c>
      <c r="H434" s="111">
        <v>21.55</v>
      </c>
      <c r="I434" s="111">
        <v>121978</v>
      </c>
      <c r="J434" s="111">
        <v>2539351.25</v>
      </c>
      <c r="K434" s="112">
        <v>43738</v>
      </c>
      <c r="L434" s="111">
        <v>1543</v>
      </c>
      <c r="M434" s="111" t="s">
        <v>2758</v>
      </c>
      <c r="N434" s="384"/>
    </row>
    <row r="435" spans="1:14" hidden="1">
      <c r="A435" s="111" t="s">
        <v>720</v>
      </c>
      <c r="B435" s="111" t="s">
        <v>375</v>
      </c>
      <c r="C435" s="111">
        <v>21.7</v>
      </c>
      <c r="D435" s="111">
        <v>21.8</v>
      </c>
      <c r="E435" s="111">
        <v>20.100000000000001</v>
      </c>
      <c r="F435" s="111">
        <v>20.95</v>
      </c>
      <c r="G435" s="111">
        <v>20.9</v>
      </c>
      <c r="H435" s="111">
        <v>20.9</v>
      </c>
      <c r="I435" s="111">
        <v>7247</v>
      </c>
      <c r="J435" s="111">
        <v>152681.85</v>
      </c>
      <c r="K435" s="112">
        <v>43738</v>
      </c>
      <c r="L435" s="111">
        <v>94</v>
      </c>
      <c r="M435" s="111" t="s">
        <v>721</v>
      </c>
      <c r="N435" s="384"/>
    </row>
    <row r="436" spans="1:14" hidden="1">
      <c r="A436" s="111" t="s">
        <v>722</v>
      </c>
      <c r="B436" s="111" t="s">
        <v>375</v>
      </c>
      <c r="C436" s="111">
        <v>369.95</v>
      </c>
      <c r="D436" s="111">
        <v>370</v>
      </c>
      <c r="E436" s="111">
        <v>340.05</v>
      </c>
      <c r="F436" s="111">
        <v>344.6</v>
      </c>
      <c r="G436" s="111">
        <v>341.8</v>
      </c>
      <c r="H436" s="111">
        <v>362.25</v>
      </c>
      <c r="I436" s="111">
        <v>7963</v>
      </c>
      <c r="J436" s="111">
        <v>2773153.75</v>
      </c>
      <c r="K436" s="112">
        <v>43738</v>
      </c>
      <c r="L436" s="111">
        <v>504</v>
      </c>
      <c r="M436" s="111" t="s">
        <v>2632</v>
      </c>
      <c r="N436" s="384"/>
    </row>
    <row r="437" spans="1:14" hidden="1">
      <c r="A437" s="111" t="s">
        <v>2759</v>
      </c>
      <c r="B437" s="111" t="s">
        <v>375</v>
      </c>
      <c r="C437" s="111">
        <v>37.450000000000003</v>
      </c>
      <c r="D437" s="111">
        <v>37.700000000000003</v>
      </c>
      <c r="E437" s="111">
        <v>36.200000000000003</v>
      </c>
      <c r="F437" s="111">
        <v>36.5</v>
      </c>
      <c r="G437" s="111">
        <v>36.299999999999997</v>
      </c>
      <c r="H437" s="111">
        <v>37</v>
      </c>
      <c r="I437" s="111">
        <v>659573</v>
      </c>
      <c r="J437" s="111">
        <v>24121486.300000001</v>
      </c>
      <c r="K437" s="112">
        <v>43738</v>
      </c>
      <c r="L437" s="111">
        <v>390</v>
      </c>
      <c r="M437" s="111" t="s">
        <v>2760</v>
      </c>
      <c r="N437" s="384"/>
    </row>
    <row r="438" spans="1:14">
      <c r="A438" s="111" t="s">
        <v>724</v>
      </c>
      <c r="B438" s="111" t="s">
        <v>375</v>
      </c>
      <c r="C438" s="111">
        <v>397.8</v>
      </c>
      <c r="D438" s="111">
        <v>397.8</v>
      </c>
      <c r="E438" s="111">
        <v>377.1</v>
      </c>
      <c r="F438" s="111">
        <v>388.3</v>
      </c>
      <c r="G438" s="111">
        <v>384.1</v>
      </c>
      <c r="H438" s="111">
        <v>389.85</v>
      </c>
      <c r="I438" s="111">
        <v>74274</v>
      </c>
      <c r="J438" s="111">
        <v>28669965.25</v>
      </c>
      <c r="K438" s="112">
        <v>43738</v>
      </c>
      <c r="L438" s="111">
        <v>3999</v>
      </c>
      <c r="M438" s="111" t="s">
        <v>2761</v>
      </c>
      <c r="N438" s="384"/>
    </row>
    <row r="439" spans="1:14" hidden="1">
      <c r="A439" s="111" t="s">
        <v>2762</v>
      </c>
      <c r="B439" s="111" t="s">
        <v>375</v>
      </c>
      <c r="C439" s="111">
        <v>1718.75</v>
      </c>
      <c r="D439" s="111">
        <v>1747.85</v>
      </c>
      <c r="E439" s="111">
        <v>1700</v>
      </c>
      <c r="F439" s="111">
        <v>1729.6</v>
      </c>
      <c r="G439" s="111">
        <v>1740</v>
      </c>
      <c r="H439" s="111">
        <v>1697.65</v>
      </c>
      <c r="I439" s="111">
        <v>5995</v>
      </c>
      <c r="J439" s="111">
        <v>10340920.35</v>
      </c>
      <c r="K439" s="112">
        <v>43738</v>
      </c>
      <c r="L439" s="111">
        <v>1154</v>
      </c>
      <c r="M439" s="111" t="s">
        <v>2763</v>
      </c>
      <c r="N439" s="384"/>
    </row>
    <row r="440" spans="1:14" hidden="1">
      <c r="A440" s="111" t="s">
        <v>725</v>
      </c>
      <c r="B440" s="111" t="s">
        <v>375</v>
      </c>
      <c r="C440" s="111">
        <v>583.85</v>
      </c>
      <c r="D440" s="111">
        <v>601</v>
      </c>
      <c r="E440" s="111">
        <v>576.04999999999995</v>
      </c>
      <c r="F440" s="111">
        <v>595.95000000000005</v>
      </c>
      <c r="G440" s="111">
        <v>595.6</v>
      </c>
      <c r="H440" s="111">
        <v>582.70000000000005</v>
      </c>
      <c r="I440" s="111">
        <v>119835</v>
      </c>
      <c r="J440" s="111">
        <v>71350366.099999994</v>
      </c>
      <c r="K440" s="112">
        <v>43738</v>
      </c>
      <c r="L440" s="111">
        <v>2874</v>
      </c>
      <c r="M440" s="111" t="s">
        <v>2764</v>
      </c>
      <c r="N440" s="384"/>
    </row>
    <row r="441" spans="1:14">
      <c r="A441" s="111" t="s">
        <v>3007</v>
      </c>
      <c r="B441" s="111" t="s">
        <v>375</v>
      </c>
      <c r="C441" s="111">
        <v>9.85</v>
      </c>
      <c r="D441" s="111">
        <v>9.85</v>
      </c>
      <c r="E441" s="111">
        <v>9.4</v>
      </c>
      <c r="F441" s="111">
        <v>9.4</v>
      </c>
      <c r="G441" s="111">
        <v>9.4</v>
      </c>
      <c r="H441" s="111">
        <v>9.85</v>
      </c>
      <c r="I441" s="111">
        <v>2603</v>
      </c>
      <c r="J441" s="111">
        <v>24607.7</v>
      </c>
      <c r="K441" s="112">
        <v>43738</v>
      </c>
      <c r="L441" s="111">
        <v>18</v>
      </c>
      <c r="M441" s="111" t="s">
        <v>3008</v>
      </c>
      <c r="N441" s="384"/>
    </row>
    <row r="442" spans="1:14">
      <c r="A442" s="111" t="s">
        <v>726</v>
      </c>
      <c r="B442" s="111" t="s">
        <v>375</v>
      </c>
      <c r="C442" s="111">
        <v>440</v>
      </c>
      <c r="D442" s="111">
        <v>440</v>
      </c>
      <c r="E442" s="111">
        <v>416</v>
      </c>
      <c r="F442" s="111">
        <v>420.85</v>
      </c>
      <c r="G442" s="111">
        <v>419.85</v>
      </c>
      <c r="H442" s="111">
        <v>428.6</v>
      </c>
      <c r="I442" s="111">
        <v>15256</v>
      </c>
      <c r="J442" s="111">
        <v>6441335.7999999998</v>
      </c>
      <c r="K442" s="112">
        <v>43738</v>
      </c>
      <c r="L442" s="111">
        <v>971</v>
      </c>
      <c r="M442" s="111" t="s">
        <v>2633</v>
      </c>
      <c r="N442" s="384"/>
    </row>
    <row r="443" spans="1:14" hidden="1">
      <c r="A443" s="111" t="s">
        <v>2765</v>
      </c>
      <c r="B443" s="111" t="s">
        <v>375</v>
      </c>
      <c r="C443" s="111">
        <v>545.04999999999995</v>
      </c>
      <c r="D443" s="111">
        <v>546.65</v>
      </c>
      <c r="E443" s="111">
        <v>538.85</v>
      </c>
      <c r="F443" s="111">
        <v>544.29999999999995</v>
      </c>
      <c r="G443" s="111">
        <v>542.25</v>
      </c>
      <c r="H443" s="111">
        <v>547.54999999999995</v>
      </c>
      <c r="I443" s="111">
        <v>7362</v>
      </c>
      <c r="J443" s="111">
        <v>3999190.65</v>
      </c>
      <c r="K443" s="112">
        <v>43738</v>
      </c>
      <c r="L443" s="111">
        <v>316</v>
      </c>
      <c r="M443" s="111" t="s">
        <v>2766</v>
      </c>
      <c r="N443" s="384"/>
    </row>
    <row r="444" spans="1:14">
      <c r="A444" s="111" t="s">
        <v>727</v>
      </c>
      <c r="B444" s="111" t="s">
        <v>375</v>
      </c>
      <c r="C444" s="111">
        <v>28.55</v>
      </c>
      <c r="D444" s="111">
        <v>29.95</v>
      </c>
      <c r="E444" s="111">
        <v>27.85</v>
      </c>
      <c r="F444" s="111">
        <v>28.1</v>
      </c>
      <c r="G444" s="111">
        <v>27.85</v>
      </c>
      <c r="H444" s="111">
        <v>29.3</v>
      </c>
      <c r="I444" s="111">
        <v>6507</v>
      </c>
      <c r="J444" s="111">
        <v>185103.35</v>
      </c>
      <c r="K444" s="112">
        <v>43738</v>
      </c>
      <c r="L444" s="111">
        <v>97</v>
      </c>
      <c r="M444" s="111" t="s">
        <v>728</v>
      </c>
      <c r="N444" s="384"/>
    </row>
    <row r="445" spans="1:14">
      <c r="A445" s="111" t="s">
        <v>3408</v>
      </c>
      <c r="B445" s="111" t="s">
        <v>375</v>
      </c>
      <c r="C445" s="111">
        <v>1158.05</v>
      </c>
      <c r="D445" s="111">
        <v>1170.3499999999999</v>
      </c>
      <c r="E445" s="111">
        <v>1110.5999999999999</v>
      </c>
      <c r="F445" s="111">
        <v>1121.3</v>
      </c>
      <c r="G445" s="111">
        <v>1114.05</v>
      </c>
      <c r="H445" s="111">
        <v>1158.55</v>
      </c>
      <c r="I445" s="111">
        <v>13534</v>
      </c>
      <c r="J445" s="111">
        <v>15326431.050000001</v>
      </c>
      <c r="K445" s="112">
        <v>43738</v>
      </c>
      <c r="L445" s="111">
        <v>2081</v>
      </c>
      <c r="M445" s="111" t="s">
        <v>3409</v>
      </c>
      <c r="N445" s="384"/>
    </row>
    <row r="446" spans="1:14">
      <c r="A446" s="111" t="s">
        <v>729</v>
      </c>
      <c r="B446" s="111" t="s">
        <v>375</v>
      </c>
      <c r="C446" s="111">
        <v>136.9</v>
      </c>
      <c r="D446" s="111">
        <v>137.69999999999999</v>
      </c>
      <c r="E446" s="111">
        <v>134.25</v>
      </c>
      <c r="F446" s="111">
        <v>135.15</v>
      </c>
      <c r="G446" s="111">
        <v>135.4</v>
      </c>
      <c r="H446" s="111">
        <v>136.6</v>
      </c>
      <c r="I446" s="111">
        <v>802882</v>
      </c>
      <c r="J446" s="111">
        <v>108789412.95</v>
      </c>
      <c r="K446" s="112">
        <v>43738</v>
      </c>
      <c r="L446" s="111">
        <v>21610</v>
      </c>
      <c r="M446" s="111" t="s">
        <v>730</v>
      </c>
      <c r="N446" s="384"/>
    </row>
    <row r="447" spans="1:14">
      <c r="A447" s="111" t="s">
        <v>731</v>
      </c>
      <c r="B447" s="111" t="s">
        <v>375</v>
      </c>
      <c r="C447" s="111">
        <v>1280.25</v>
      </c>
      <c r="D447" s="111">
        <v>1298.8499999999999</v>
      </c>
      <c r="E447" s="111">
        <v>1280</v>
      </c>
      <c r="F447" s="111">
        <v>1285.25</v>
      </c>
      <c r="G447" s="111">
        <v>1288</v>
      </c>
      <c r="H447" s="111">
        <v>1290.6500000000001</v>
      </c>
      <c r="I447" s="111">
        <v>263</v>
      </c>
      <c r="J447" s="111">
        <v>337418</v>
      </c>
      <c r="K447" s="112">
        <v>43738</v>
      </c>
      <c r="L447" s="111">
        <v>24</v>
      </c>
      <c r="M447" s="111" t="s">
        <v>732</v>
      </c>
      <c r="N447" s="384"/>
    </row>
    <row r="448" spans="1:14">
      <c r="A448" s="111" t="s">
        <v>2213</v>
      </c>
      <c r="B448" s="111" t="s">
        <v>375</v>
      </c>
      <c r="C448" s="111">
        <v>387.9</v>
      </c>
      <c r="D448" s="111">
        <v>389.2</v>
      </c>
      <c r="E448" s="111">
        <v>372</v>
      </c>
      <c r="F448" s="111">
        <v>380.8</v>
      </c>
      <c r="G448" s="111">
        <v>382</v>
      </c>
      <c r="H448" s="111">
        <v>386.6</v>
      </c>
      <c r="I448" s="111">
        <v>389304</v>
      </c>
      <c r="J448" s="111">
        <v>147869645.90000001</v>
      </c>
      <c r="K448" s="112">
        <v>43738</v>
      </c>
      <c r="L448" s="111">
        <v>6271</v>
      </c>
      <c r="M448" s="111" t="s">
        <v>2214</v>
      </c>
      <c r="N448" s="384"/>
    </row>
    <row r="449" spans="1:14">
      <c r="A449" s="111" t="s">
        <v>2217</v>
      </c>
      <c r="B449" s="111" t="s">
        <v>375</v>
      </c>
      <c r="C449" s="111">
        <v>527.85</v>
      </c>
      <c r="D449" s="111">
        <v>541</v>
      </c>
      <c r="E449" s="111">
        <v>516.79999999999995</v>
      </c>
      <c r="F449" s="111">
        <v>518.45000000000005</v>
      </c>
      <c r="G449" s="111">
        <v>518</v>
      </c>
      <c r="H449" s="111">
        <v>527.85</v>
      </c>
      <c r="I449" s="111">
        <v>3931</v>
      </c>
      <c r="J449" s="111">
        <v>2075776.6</v>
      </c>
      <c r="K449" s="112">
        <v>43738</v>
      </c>
      <c r="L449" s="111">
        <v>353</v>
      </c>
      <c r="M449" s="111" t="s">
        <v>2218</v>
      </c>
      <c r="N449" s="384"/>
    </row>
    <row r="450" spans="1:14">
      <c r="A450" s="111" t="s">
        <v>733</v>
      </c>
      <c r="B450" s="111" t="s">
        <v>375</v>
      </c>
      <c r="C450" s="111">
        <v>47.05</v>
      </c>
      <c r="D450" s="111">
        <v>48.15</v>
      </c>
      <c r="E450" s="111">
        <v>45.95</v>
      </c>
      <c r="F450" s="111">
        <v>46.95</v>
      </c>
      <c r="G450" s="111">
        <v>47.05</v>
      </c>
      <c r="H450" s="111">
        <v>47</v>
      </c>
      <c r="I450" s="111">
        <v>2376464</v>
      </c>
      <c r="J450" s="111">
        <v>111346940.09999999</v>
      </c>
      <c r="K450" s="112">
        <v>43738</v>
      </c>
      <c r="L450" s="111">
        <v>36486</v>
      </c>
      <c r="M450" s="111" t="s">
        <v>734</v>
      </c>
      <c r="N450" s="384"/>
    </row>
    <row r="451" spans="1:14">
      <c r="A451" s="111" t="s">
        <v>735</v>
      </c>
      <c r="B451" s="111" t="s">
        <v>375</v>
      </c>
      <c r="C451" s="111">
        <v>113.1</v>
      </c>
      <c r="D451" s="111">
        <v>114.35</v>
      </c>
      <c r="E451" s="111">
        <v>105.15</v>
      </c>
      <c r="F451" s="111">
        <v>106.15</v>
      </c>
      <c r="G451" s="111">
        <v>105.9</v>
      </c>
      <c r="H451" s="111">
        <v>113.05</v>
      </c>
      <c r="I451" s="111">
        <v>57235</v>
      </c>
      <c r="J451" s="111">
        <v>6192318.0499999998</v>
      </c>
      <c r="K451" s="112">
        <v>43738</v>
      </c>
      <c r="L451" s="111">
        <v>1638</v>
      </c>
      <c r="M451" s="111" t="s">
        <v>736</v>
      </c>
      <c r="N451" s="384"/>
    </row>
    <row r="452" spans="1:14">
      <c r="A452" s="111" t="s">
        <v>737</v>
      </c>
      <c r="B452" s="111" t="s">
        <v>375</v>
      </c>
      <c r="C452" s="111">
        <v>167.8</v>
      </c>
      <c r="D452" s="111">
        <v>167.8</v>
      </c>
      <c r="E452" s="111">
        <v>160</v>
      </c>
      <c r="F452" s="111">
        <v>163.69999999999999</v>
      </c>
      <c r="G452" s="111">
        <v>163.4</v>
      </c>
      <c r="H452" s="111">
        <v>161.75</v>
      </c>
      <c r="I452" s="111">
        <v>24661</v>
      </c>
      <c r="J452" s="111">
        <v>4033824.7</v>
      </c>
      <c r="K452" s="112">
        <v>43738</v>
      </c>
      <c r="L452" s="111">
        <v>3932</v>
      </c>
      <c r="M452" s="111" t="s">
        <v>738</v>
      </c>
      <c r="N452" s="384"/>
    </row>
    <row r="453" spans="1:14">
      <c r="A453" s="111" t="s">
        <v>67</v>
      </c>
      <c r="B453" s="111" t="s">
        <v>375</v>
      </c>
      <c r="C453" s="111">
        <v>134.80000000000001</v>
      </c>
      <c r="D453" s="111">
        <v>135.25</v>
      </c>
      <c r="E453" s="111">
        <v>132.4</v>
      </c>
      <c r="F453" s="111">
        <v>134.5</v>
      </c>
      <c r="G453" s="111">
        <v>133.94999999999999</v>
      </c>
      <c r="H453" s="111">
        <v>134.15</v>
      </c>
      <c r="I453" s="111">
        <v>6929153</v>
      </c>
      <c r="J453" s="111">
        <v>929252941.64999998</v>
      </c>
      <c r="K453" s="112">
        <v>43738</v>
      </c>
      <c r="L453" s="111">
        <v>56297</v>
      </c>
      <c r="M453" s="111" t="s">
        <v>739</v>
      </c>
      <c r="N453" s="384"/>
    </row>
    <row r="454" spans="1:14">
      <c r="A454" s="111" t="s">
        <v>2450</v>
      </c>
      <c r="B454" s="111" t="s">
        <v>375</v>
      </c>
      <c r="C454" s="111">
        <v>3</v>
      </c>
      <c r="D454" s="111">
        <v>3</v>
      </c>
      <c r="E454" s="111">
        <v>2.4</v>
      </c>
      <c r="F454" s="111">
        <v>2.4500000000000002</v>
      </c>
      <c r="G454" s="111">
        <v>2.4</v>
      </c>
      <c r="H454" s="111">
        <v>2.95</v>
      </c>
      <c r="I454" s="111">
        <v>115127</v>
      </c>
      <c r="J454" s="111">
        <v>286232.90000000002</v>
      </c>
      <c r="K454" s="112">
        <v>43738</v>
      </c>
      <c r="L454" s="111">
        <v>173</v>
      </c>
      <c r="M454" s="111" t="s">
        <v>2451</v>
      </c>
      <c r="N454" s="384"/>
    </row>
    <row r="455" spans="1:14">
      <c r="A455" s="111" t="s">
        <v>2388</v>
      </c>
      <c r="B455" s="111" t="s">
        <v>375</v>
      </c>
      <c r="C455" s="111">
        <v>1495</v>
      </c>
      <c r="D455" s="111">
        <v>1495</v>
      </c>
      <c r="E455" s="111">
        <v>1415</v>
      </c>
      <c r="F455" s="111">
        <v>1457.45</v>
      </c>
      <c r="G455" s="111">
        <v>1464</v>
      </c>
      <c r="H455" s="111">
        <v>1473.45</v>
      </c>
      <c r="I455" s="111">
        <v>9781</v>
      </c>
      <c r="J455" s="111">
        <v>14204002.5</v>
      </c>
      <c r="K455" s="112">
        <v>43738</v>
      </c>
      <c r="L455" s="111">
        <v>1423</v>
      </c>
      <c r="M455" s="111" t="s">
        <v>2389</v>
      </c>
      <c r="N455" s="384"/>
    </row>
    <row r="456" spans="1:14">
      <c r="A456" s="111" t="s">
        <v>2452</v>
      </c>
      <c r="B456" s="111" t="s">
        <v>375</v>
      </c>
      <c r="C456" s="111">
        <v>29.9</v>
      </c>
      <c r="D456" s="111">
        <v>30</v>
      </c>
      <c r="E456" s="111">
        <v>28</v>
      </c>
      <c r="F456" s="111">
        <v>28.2</v>
      </c>
      <c r="G456" s="111">
        <v>28.05</v>
      </c>
      <c r="H456" s="111">
        <v>29.25</v>
      </c>
      <c r="I456" s="111">
        <v>10782</v>
      </c>
      <c r="J456" s="111">
        <v>308965.45</v>
      </c>
      <c r="K456" s="112">
        <v>43738</v>
      </c>
      <c r="L456" s="111">
        <v>108</v>
      </c>
      <c r="M456" s="111" t="s">
        <v>2453</v>
      </c>
      <c r="N456" s="384"/>
    </row>
    <row r="457" spans="1:14" hidden="1">
      <c r="A457" s="111" t="s">
        <v>2226</v>
      </c>
      <c r="B457" s="111" t="s">
        <v>375</v>
      </c>
      <c r="C457" s="111">
        <v>21.55</v>
      </c>
      <c r="D457" s="111">
        <v>21.8</v>
      </c>
      <c r="E457" s="111">
        <v>21.55</v>
      </c>
      <c r="F457" s="111">
        <v>21.65</v>
      </c>
      <c r="G457" s="111">
        <v>21.65</v>
      </c>
      <c r="H457" s="111">
        <v>22.3</v>
      </c>
      <c r="I457" s="111">
        <v>1745</v>
      </c>
      <c r="J457" s="111">
        <v>37813.599999999999</v>
      </c>
      <c r="K457" s="112">
        <v>43738</v>
      </c>
      <c r="L457" s="111">
        <v>43</v>
      </c>
      <c r="M457" s="111" t="s">
        <v>2613</v>
      </c>
      <c r="N457" s="384"/>
    </row>
    <row r="458" spans="1:14">
      <c r="A458" s="111" t="s">
        <v>3009</v>
      </c>
      <c r="B458" s="111" t="s">
        <v>375</v>
      </c>
      <c r="C458" s="111">
        <v>0.3</v>
      </c>
      <c r="D458" s="111">
        <v>0.35</v>
      </c>
      <c r="E458" s="111">
        <v>0.25</v>
      </c>
      <c r="F458" s="111">
        <v>0.3</v>
      </c>
      <c r="G458" s="111">
        <v>0.35</v>
      </c>
      <c r="H458" s="111">
        <v>0.3</v>
      </c>
      <c r="I458" s="111">
        <v>571683</v>
      </c>
      <c r="J458" s="111">
        <v>172745.75</v>
      </c>
      <c r="K458" s="112">
        <v>43738</v>
      </c>
      <c r="L458" s="111">
        <v>252</v>
      </c>
      <c r="M458" s="111" t="s">
        <v>3010</v>
      </c>
      <c r="N458" s="384"/>
    </row>
    <row r="459" spans="1:14">
      <c r="A459" s="111" t="s">
        <v>740</v>
      </c>
      <c r="B459" s="111" t="s">
        <v>375</v>
      </c>
      <c r="C459" s="111">
        <v>330</v>
      </c>
      <c r="D459" s="111">
        <v>330</v>
      </c>
      <c r="E459" s="111">
        <v>316</v>
      </c>
      <c r="F459" s="111">
        <v>318.39999999999998</v>
      </c>
      <c r="G459" s="111">
        <v>327</v>
      </c>
      <c r="H459" s="111">
        <v>328.9</v>
      </c>
      <c r="I459" s="111">
        <v>1042</v>
      </c>
      <c r="J459" s="111">
        <v>335048.15000000002</v>
      </c>
      <c r="K459" s="112">
        <v>43738</v>
      </c>
      <c r="L459" s="111">
        <v>115</v>
      </c>
      <c r="M459" s="111" t="s">
        <v>741</v>
      </c>
      <c r="N459" s="384"/>
    </row>
    <row r="460" spans="1:14">
      <c r="A460" s="111" t="s">
        <v>742</v>
      </c>
      <c r="B460" s="111" t="s">
        <v>375</v>
      </c>
      <c r="C460" s="111">
        <v>246</v>
      </c>
      <c r="D460" s="111">
        <v>253.6</v>
      </c>
      <c r="E460" s="111">
        <v>240.55</v>
      </c>
      <c r="F460" s="111">
        <v>247.85</v>
      </c>
      <c r="G460" s="111">
        <v>249.85</v>
      </c>
      <c r="H460" s="111">
        <v>250.8</v>
      </c>
      <c r="I460" s="111">
        <v>38822</v>
      </c>
      <c r="J460" s="111">
        <v>9714076.75</v>
      </c>
      <c r="K460" s="112">
        <v>43738</v>
      </c>
      <c r="L460" s="111">
        <v>442</v>
      </c>
      <c r="M460" s="111" t="s">
        <v>2634</v>
      </c>
      <c r="N460" s="384"/>
    </row>
    <row r="461" spans="1:14" hidden="1">
      <c r="A461" s="111" t="s">
        <v>2767</v>
      </c>
      <c r="B461" s="111" t="s">
        <v>375</v>
      </c>
      <c r="C461" s="111">
        <v>40.549999999999997</v>
      </c>
      <c r="D461" s="111">
        <v>40.700000000000003</v>
      </c>
      <c r="E461" s="111">
        <v>39</v>
      </c>
      <c r="F461" s="111">
        <v>39.299999999999997</v>
      </c>
      <c r="G461" s="111">
        <v>39.1</v>
      </c>
      <c r="H461" s="111">
        <v>40.75</v>
      </c>
      <c r="I461" s="111">
        <v>14297</v>
      </c>
      <c r="J461" s="111">
        <v>568346.19999999995</v>
      </c>
      <c r="K461" s="112">
        <v>43738</v>
      </c>
      <c r="L461" s="111">
        <v>434</v>
      </c>
      <c r="M461" s="111" t="s">
        <v>2768</v>
      </c>
      <c r="N461" s="384"/>
    </row>
    <row r="462" spans="1:14" hidden="1">
      <c r="A462" s="111" t="s">
        <v>3732</v>
      </c>
      <c r="B462" s="111" t="s">
        <v>375</v>
      </c>
      <c r="C462" s="111">
        <v>37.200000000000003</v>
      </c>
      <c r="D462" s="111">
        <v>38.1</v>
      </c>
      <c r="E462" s="111">
        <v>34.35</v>
      </c>
      <c r="F462" s="111">
        <v>38.1</v>
      </c>
      <c r="G462" s="111">
        <v>38.1</v>
      </c>
      <c r="H462" s="111">
        <v>39.950000000000003</v>
      </c>
      <c r="I462" s="111">
        <v>5844</v>
      </c>
      <c r="J462" s="111">
        <v>214225.4</v>
      </c>
      <c r="K462" s="112">
        <v>43738</v>
      </c>
      <c r="L462" s="111">
        <v>66</v>
      </c>
      <c r="M462" s="111" t="s">
        <v>3733</v>
      </c>
      <c r="N462" s="384"/>
    </row>
    <row r="463" spans="1:14">
      <c r="A463" s="111" t="s">
        <v>743</v>
      </c>
      <c r="B463" s="111" t="s">
        <v>375</v>
      </c>
      <c r="C463" s="111">
        <v>11.35</v>
      </c>
      <c r="D463" s="111">
        <v>11.8</v>
      </c>
      <c r="E463" s="111">
        <v>10.3</v>
      </c>
      <c r="F463" s="111">
        <v>10.65</v>
      </c>
      <c r="G463" s="111">
        <v>10.65</v>
      </c>
      <c r="H463" s="111">
        <v>11.25</v>
      </c>
      <c r="I463" s="111">
        <v>23802</v>
      </c>
      <c r="J463" s="111">
        <v>257666.25</v>
      </c>
      <c r="K463" s="112">
        <v>43738</v>
      </c>
      <c r="L463" s="111">
        <v>179</v>
      </c>
      <c r="M463" s="111" t="s">
        <v>744</v>
      </c>
      <c r="N463" s="384"/>
    </row>
    <row r="464" spans="1:14">
      <c r="A464" s="111" t="s">
        <v>2614</v>
      </c>
      <c r="B464" s="111" t="s">
        <v>375</v>
      </c>
      <c r="C464" s="111">
        <v>1200</v>
      </c>
      <c r="D464" s="111">
        <v>1205.5999999999999</v>
      </c>
      <c r="E464" s="111">
        <v>1180</v>
      </c>
      <c r="F464" s="111">
        <v>1185.3499999999999</v>
      </c>
      <c r="G464" s="111">
        <v>1185</v>
      </c>
      <c r="H464" s="111">
        <v>1187.25</v>
      </c>
      <c r="I464" s="111">
        <v>10728</v>
      </c>
      <c r="J464" s="111">
        <v>12825224.800000001</v>
      </c>
      <c r="K464" s="112">
        <v>43738</v>
      </c>
      <c r="L464" s="111">
        <v>626</v>
      </c>
      <c r="M464" s="111" t="s">
        <v>745</v>
      </c>
      <c r="N464" s="384"/>
    </row>
    <row r="465" spans="1:14">
      <c r="A465" s="111" t="s">
        <v>746</v>
      </c>
      <c r="B465" s="111" t="s">
        <v>375</v>
      </c>
      <c r="C465" s="111">
        <v>56.95</v>
      </c>
      <c r="D465" s="111">
        <v>56.95</v>
      </c>
      <c r="E465" s="111">
        <v>53.65</v>
      </c>
      <c r="F465" s="111">
        <v>53.65</v>
      </c>
      <c r="G465" s="111">
        <v>53.65</v>
      </c>
      <c r="H465" s="111">
        <v>56.45</v>
      </c>
      <c r="I465" s="111">
        <v>273550</v>
      </c>
      <c r="J465" s="111">
        <v>14729258.1</v>
      </c>
      <c r="K465" s="112">
        <v>43738</v>
      </c>
      <c r="L465" s="111">
        <v>770</v>
      </c>
      <c r="M465" s="111" t="s">
        <v>747</v>
      </c>
      <c r="N465" s="384"/>
    </row>
    <row r="466" spans="1:14">
      <c r="A466" s="111" t="s">
        <v>2580</v>
      </c>
      <c r="B466" s="111" t="s">
        <v>375</v>
      </c>
      <c r="C466" s="111">
        <v>0.3</v>
      </c>
      <c r="D466" s="111">
        <v>0.3</v>
      </c>
      <c r="E466" s="111">
        <v>0.25</v>
      </c>
      <c r="F466" s="111">
        <v>0.3</v>
      </c>
      <c r="G466" s="111">
        <v>0.3</v>
      </c>
      <c r="H466" s="111">
        <v>0.3</v>
      </c>
      <c r="I466" s="111">
        <v>149507</v>
      </c>
      <c r="J466" s="111">
        <v>39382.6</v>
      </c>
      <c r="K466" s="112">
        <v>43738</v>
      </c>
      <c r="L466" s="111">
        <v>52</v>
      </c>
      <c r="M466" s="111" t="s">
        <v>2581</v>
      </c>
      <c r="N466" s="384"/>
    </row>
    <row r="467" spans="1:14">
      <c r="A467" s="111" t="s">
        <v>2390</v>
      </c>
      <c r="B467" s="111" t="s">
        <v>375</v>
      </c>
      <c r="C467" s="111">
        <v>107.95</v>
      </c>
      <c r="D467" s="111">
        <v>117.9</v>
      </c>
      <c r="E467" s="111">
        <v>104</v>
      </c>
      <c r="F467" s="111">
        <v>107.9</v>
      </c>
      <c r="G467" s="111">
        <v>111</v>
      </c>
      <c r="H467" s="111">
        <v>107.95</v>
      </c>
      <c r="I467" s="111">
        <v>1782425</v>
      </c>
      <c r="J467" s="111">
        <v>193307177.5</v>
      </c>
      <c r="K467" s="112">
        <v>43738</v>
      </c>
      <c r="L467" s="111">
        <v>5278</v>
      </c>
      <c r="M467" s="111" t="s">
        <v>2391</v>
      </c>
      <c r="N467" s="384"/>
    </row>
    <row r="468" spans="1:14">
      <c r="A468" s="111" t="s">
        <v>369</v>
      </c>
      <c r="B468" s="111" t="s">
        <v>375</v>
      </c>
      <c r="C468" s="111">
        <v>108.95</v>
      </c>
      <c r="D468" s="111">
        <v>111.3</v>
      </c>
      <c r="E468" s="111">
        <v>107.5</v>
      </c>
      <c r="F468" s="111">
        <v>108.3</v>
      </c>
      <c r="G468" s="111">
        <v>108.3</v>
      </c>
      <c r="H468" s="111">
        <v>108.2</v>
      </c>
      <c r="I468" s="111">
        <v>71856</v>
      </c>
      <c r="J468" s="111">
        <v>7844804</v>
      </c>
      <c r="K468" s="112">
        <v>43738</v>
      </c>
      <c r="L468" s="111">
        <v>1133</v>
      </c>
      <c r="M468" s="111" t="s">
        <v>2635</v>
      </c>
      <c r="N468" s="384"/>
    </row>
    <row r="469" spans="1:14">
      <c r="A469" s="111" t="s">
        <v>2769</v>
      </c>
      <c r="B469" s="111" t="s">
        <v>375</v>
      </c>
      <c r="C469" s="111">
        <v>92.35</v>
      </c>
      <c r="D469" s="111">
        <v>94.4</v>
      </c>
      <c r="E469" s="111">
        <v>89.5</v>
      </c>
      <c r="F469" s="111">
        <v>90.25</v>
      </c>
      <c r="G469" s="111">
        <v>90</v>
      </c>
      <c r="H469" s="111">
        <v>93.1</v>
      </c>
      <c r="I469" s="111">
        <v>4607</v>
      </c>
      <c r="J469" s="111">
        <v>417639.35</v>
      </c>
      <c r="K469" s="112">
        <v>43738</v>
      </c>
      <c r="L469" s="111">
        <v>132</v>
      </c>
      <c r="M469" s="111" t="s">
        <v>2770</v>
      </c>
      <c r="N469" s="384"/>
    </row>
    <row r="470" spans="1:14" hidden="1">
      <c r="A470" s="111" t="s">
        <v>2771</v>
      </c>
      <c r="B470" s="111" t="s">
        <v>375</v>
      </c>
      <c r="C470" s="111">
        <v>78.45</v>
      </c>
      <c r="D470" s="111">
        <v>81.8</v>
      </c>
      <c r="E470" s="111">
        <v>74.25</v>
      </c>
      <c r="F470" s="111">
        <v>79.599999999999994</v>
      </c>
      <c r="G470" s="111">
        <v>79.25</v>
      </c>
      <c r="H470" s="111">
        <v>78.75</v>
      </c>
      <c r="I470" s="111">
        <v>106650</v>
      </c>
      <c r="J470" s="111">
        <v>8514579.5500000007</v>
      </c>
      <c r="K470" s="112">
        <v>43738</v>
      </c>
      <c r="L470" s="111">
        <v>664</v>
      </c>
      <c r="M470" s="111" t="s">
        <v>2772</v>
      </c>
      <c r="N470" s="384"/>
    </row>
    <row r="471" spans="1:14">
      <c r="A471" s="111" t="s">
        <v>2773</v>
      </c>
      <c r="B471" s="111" t="s">
        <v>375</v>
      </c>
      <c r="C471" s="111">
        <v>6.95</v>
      </c>
      <c r="D471" s="111">
        <v>7.25</v>
      </c>
      <c r="E471" s="111">
        <v>6.8</v>
      </c>
      <c r="F471" s="111">
        <v>7</v>
      </c>
      <c r="G471" s="111">
        <v>6.95</v>
      </c>
      <c r="H471" s="111">
        <v>6.85</v>
      </c>
      <c r="I471" s="111">
        <v>245581</v>
      </c>
      <c r="J471" s="111">
        <v>1711768.75</v>
      </c>
      <c r="K471" s="112">
        <v>43738</v>
      </c>
      <c r="L471" s="111">
        <v>417</v>
      </c>
      <c r="M471" s="111" t="s">
        <v>2774</v>
      </c>
      <c r="N471" s="384"/>
    </row>
    <row r="472" spans="1:14">
      <c r="A472" s="111" t="s">
        <v>748</v>
      </c>
      <c r="B472" s="111" t="s">
        <v>375</v>
      </c>
      <c r="C472" s="111">
        <v>23.9</v>
      </c>
      <c r="D472" s="111">
        <v>24.1</v>
      </c>
      <c r="E472" s="111">
        <v>23.3</v>
      </c>
      <c r="F472" s="111">
        <v>23.35</v>
      </c>
      <c r="G472" s="111">
        <v>23.35</v>
      </c>
      <c r="H472" s="111">
        <v>23.6</v>
      </c>
      <c r="I472" s="111">
        <v>68501</v>
      </c>
      <c r="J472" s="111">
        <v>1611584.8</v>
      </c>
      <c r="K472" s="112">
        <v>43738</v>
      </c>
      <c r="L472" s="111">
        <v>292</v>
      </c>
      <c r="M472" s="111" t="s">
        <v>749</v>
      </c>
      <c r="N472" s="384"/>
    </row>
    <row r="473" spans="1:14">
      <c r="A473" s="111" t="s">
        <v>1930</v>
      </c>
      <c r="B473" s="111" t="s">
        <v>375</v>
      </c>
      <c r="C473" s="111">
        <v>30.5</v>
      </c>
      <c r="D473" s="111">
        <v>30.5</v>
      </c>
      <c r="E473" s="111">
        <v>27.3</v>
      </c>
      <c r="F473" s="111">
        <v>28.05</v>
      </c>
      <c r="G473" s="111">
        <v>28</v>
      </c>
      <c r="H473" s="111">
        <v>29.5</v>
      </c>
      <c r="I473" s="111">
        <v>240760</v>
      </c>
      <c r="J473" s="111">
        <v>6859171.5</v>
      </c>
      <c r="K473" s="112">
        <v>43738</v>
      </c>
      <c r="L473" s="111">
        <v>2742</v>
      </c>
      <c r="M473" s="111" t="s">
        <v>750</v>
      </c>
      <c r="N473" s="384"/>
    </row>
    <row r="474" spans="1:14">
      <c r="A474" s="111" t="s">
        <v>1831</v>
      </c>
      <c r="B474" s="111" t="s">
        <v>375</v>
      </c>
      <c r="C474" s="111">
        <v>820.2</v>
      </c>
      <c r="D474" s="111">
        <v>833.95</v>
      </c>
      <c r="E474" s="111">
        <v>790.05</v>
      </c>
      <c r="F474" s="111">
        <v>798.75</v>
      </c>
      <c r="G474" s="111">
        <v>798.5</v>
      </c>
      <c r="H474" s="111">
        <v>822.75</v>
      </c>
      <c r="I474" s="111">
        <v>12425</v>
      </c>
      <c r="J474" s="111">
        <v>10023487.800000001</v>
      </c>
      <c r="K474" s="112">
        <v>43738</v>
      </c>
      <c r="L474" s="111">
        <v>1041</v>
      </c>
      <c r="M474" s="111" t="s">
        <v>405</v>
      </c>
      <c r="N474" s="384"/>
    </row>
    <row r="475" spans="1:14">
      <c r="A475" s="111" t="s">
        <v>194</v>
      </c>
      <c r="B475" s="111" t="s">
        <v>375</v>
      </c>
      <c r="C475" s="111">
        <v>286.89999999999998</v>
      </c>
      <c r="D475" s="111">
        <v>286.89999999999998</v>
      </c>
      <c r="E475" s="111">
        <v>277.95</v>
      </c>
      <c r="F475" s="111">
        <v>280.2</v>
      </c>
      <c r="G475" s="111">
        <v>279.5</v>
      </c>
      <c r="H475" s="111">
        <v>283.35000000000002</v>
      </c>
      <c r="I475" s="111">
        <v>38682</v>
      </c>
      <c r="J475" s="111">
        <v>10839850.35</v>
      </c>
      <c r="K475" s="112">
        <v>43738</v>
      </c>
      <c r="L475" s="111">
        <v>1752</v>
      </c>
      <c r="M475" s="111" t="s">
        <v>751</v>
      </c>
      <c r="N475" s="384"/>
    </row>
    <row r="476" spans="1:14">
      <c r="A476" s="111" t="s">
        <v>1832</v>
      </c>
      <c r="B476" s="111" t="s">
        <v>375</v>
      </c>
      <c r="C476" s="111">
        <v>176</v>
      </c>
      <c r="D476" s="111">
        <v>194</v>
      </c>
      <c r="E476" s="111">
        <v>168.05</v>
      </c>
      <c r="F476" s="111">
        <v>190.1</v>
      </c>
      <c r="G476" s="111">
        <v>190.8</v>
      </c>
      <c r="H476" s="111">
        <v>175.75</v>
      </c>
      <c r="I476" s="111">
        <v>122490</v>
      </c>
      <c r="J476" s="111">
        <v>22855911.050000001</v>
      </c>
      <c r="K476" s="112">
        <v>43738</v>
      </c>
      <c r="L476" s="111">
        <v>4505</v>
      </c>
      <c r="M476" s="111" t="s">
        <v>420</v>
      </c>
      <c r="N476" s="384"/>
    </row>
    <row r="477" spans="1:14">
      <c r="A477" s="111" t="s">
        <v>3353</v>
      </c>
      <c r="B477" s="111" t="s">
        <v>2984</v>
      </c>
      <c r="C477" s="111">
        <v>78.55</v>
      </c>
      <c r="D477" s="111">
        <v>85.95</v>
      </c>
      <c r="E477" s="111">
        <v>78.55</v>
      </c>
      <c r="F477" s="111">
        <v>79.099999999999994</v>
      </c>
      <c r="G477" s="111">
        <v>80</v>
      </c>
      <c r="H477" s="111">
        <v>82.65</v>
      </c>
      <c r="I477" s="111">
        <v>131340</v>
      </c>
      <c r="J477" s="111">
        <v>10366074.5</v>
      </c>
      <c r="K477" s="112">
        <v>43738</v>
      </c>
      <c r="L477" s="111">
        <v>618</v>
      </c>
      <c r="M477" s="111" t="s">
        <v>806</v>
      </c>
      <c r="N477" s="384"/>
    </row>
    <row r="478" spans="1:14">
      <c r="A478" s="111" t="s">
        <v>3652</v>
      </c>
      <c r="B478" s="111" t="s">
        <v>2984</v>
      </c>
      <c r="C478" s="111">
        <v>4.05</v>
      </c>
      <c r="D478" s="111">
        <v>4.05</v>
      </c>
      <c r="E478" s="111">
        <v>4.05</v>
      </c>
      <c r="F478" s="111">
        <v>4.05</v>
      </c>
      <c r="G478" s="111">
        <v>4.05</v>
      </c>
      <c r="H478" s="111">
        <v>3.9</v>
      </c>
      <c r="I478" s="111">
        <v>25704</v>
      </c>
      <c r="J478" s="111">
        <v>104101.2</v>
      </c>
      <c r="K478" s="112">
        <v>43738</v>
      </c>
      <c r="L478" s="111">
        <v>73</v>
      </c>
      <c r="M478" s="111" t="s">
        <v>3653</v>
      </c>
      <c r="N478" s="384"/>
    </row>
    <row r="479" spans="1:14">
      <c r="A479" s="111" t="s">
        <v>752</v>
      </c>
      <c r="B479" s="111" t="s">
        <v>375</v>
      </c>
      <c r="C479" s="111">
        <v>219.55</v>
      </c>
      <c r="D479" s="111">
        <v>221.75</v>
      </c>
      <c r="E479" s="111">
        <v>206.05</v>
      </c>
      <c r="F479" s="111">
        <v>210.95</v>
      </c>
      <c r="G479" s="111">
        <v>210.2</v>
      </c>
      <c r="H479" s="111">
        <v>221.15</v>
      </c>
      <c r="I479" s="111">
        <v>80397</v>
      </c>
      <c r="J479" s="111">
        <v>17167535.850000001</v>
      </c>
      <c r="K479" s="112">
        <v>43738</v>
      </c>
      <c r="L479" s="111">
        <v>1749</v>
      </c>
      <c r="M479" s="111" t="s">
        <v>753</v>
      </c>
      <c r="N479" s="384"/>
    </row>
    <row r="480" spans="1:14">
      <c r="A480" s="111" t="s">
        <v>754</v>
      </c>
      <c r="B480" s="111" t="s">
        <v>375</v>
      </c>
      <c r="C480" s="111">
        <v>148.6</v>
      </c>
      <c r="D480" s="111">
        <v>150</v>
      </c>
      <c r="E480" s="111">
        <v>141</v>
      </c>
      <c r="F480" s="111">
        <v>142.80000000000001</v>
      </c>
      <c r="G480" s="111">
        <v>142.80000000000001</v>
      </c>
      <c r="H480" s="111">
        <v>149.75</v>
      </c>
      <c r="I480" s="111">
        <v>64187</v>
      </c>
      <c r="J480" s="111">
        <v>9281072.6500000004</v>
      </c>
      <c r="K480" s="112">
        <v>43738</v>
      </c>
      <c r="L480" s="111">
        <v>1820</v>
      </c>
      <c r="M480" s="111" t="s">
        <v>755</v>
      </c>
      <c r="N480" s="384"/>
    </row>
    <row r="481" spans="1:14">
      <c r="A481" s="111" t="s">
        <v>2149</v>
      </c>
      <c r="B481" s="111" t="s">
        <v>375</v>
      </c>
      <c r="C481" s="111">
        <v>213</v>
      </c>
      <c r="D481" s="111">
        <v>225.6</v>
      </c>
      <c r="E481" s="111">
        <v>205.6</v>
      </c>
      <c r="F481" s="111">
        <v>219.9</v>
      </c>
      <c r="G481" s="111">
        <v>224</v>
      </c>
      <c r="H481" s="111">
        <v>215.9</v>
      </c>
      <c r="I481" s="111">
        <v>237798</v>
      </c>
      <c r="J481" s="111">
        <v>51258067.200000003</v>
      </c>
      <c r="K481" s="112">
        <v>43738</v>
      </c>
      <c r="L481" s="111">
        <v>5317</v>
      </c>
      <c r="M481" s="111" t="s">
        <v>2150</v>
      </c>
      <c r="N481" s="384"/>
    </row>
    <row r="482" spans="1:14">
      <c r="A482" s="111" t="s">
        <v>3625</v>
      </c>
      <c r="B482" s="111" t="s">
        <v>375</v>
      </c>
      <c r="C482" s="111">
        <v>29.35</v>
      </c>
      <c r="D482" s="111">
        <v>31.15</v>
      </c>
      <c r="E482" s="111">
        <v>28</v>
      </c>
      <c r="F482" s="111">
        <v>28.85</v>
      </c>
      <c r="G482" s="111">
        <v>30.5</v>
      </c>
      <c r="H482" s="111">
        <v>29.25</v>
      </c>
      <c r="I482" s="111">
        <v>744</v>
      </c>
      <c r="J482" s="111">
        <v>21764.3</v>
      </c>
      <c r="K482" s="112">
        <v>43738</v>
      </c>
      <c r="L482" s="111">
        <v>39</v>
      </c>
      <c r="M482" s="111" t="s">
        <v>3626</v>
      </c>
      <c r="N482" s="384"/>
    </row>
    <row r="483" spans="1:14">
      <c r="A483" s="111" t="s">
        <v>756</v>
      </c>
      <c r="B483" s="111" t="s">
        <v>375</v>
      </c>
      <c r="C483" s="111">
        <v>7150</v>
      </c>
      <c r="D483" s="111">
        <v>7150</v>
      </c>
      <c r="E483" s="111">
        <v>7043.95</v>
      </c>
      <c r="F483" s="111">
        <v>7099.3</v>
      </c>
      <c r="G483" s="111">
        <v>7110</v>
      </c>
      <c r="H483" s="111">
        <v>7103.35</v>
      </c>
      <c r="I483" s="111">
        <v>12226</v>
      </c>
      <c r="J483" s="111">
        <v>86783988.549999997</v>
      </c>
      <c r="K483" s="112">
        <v>43738</v>
      </c>
      <c r="L483" s="111">
        <v>2525</v>
      </c>
      <c r="M483" s="111" t="s">
        <v>757</v>
      </c>
      <c r="N483" s="384"/>
    </row>
    <row r="484" spans="1:14">
      <c r="A484" s="111" t="s">
        <v>758</v>
      </c>
      <c r="B484" s="111" t="s">
        <v>375</v>
      </c>
      <c r="C484" s="111">
        <v>8.8000000000000007</v>
      </c>
      <c r="D484" s="111">
        <v>8.85</v>
      </c>
      <c r="E484" s="111">
        <v>8.4</v>
      </c>
      <c r="F484" s="111">
        <v>8.5</v>
      </c>
      <c r="G484" s="111">
        <v>8.6</v>
      </c>
      <c r="H484" s="111">
        <v>8.9</v>
      </c>
      <c r="I484" s="111">
        <v>33430</v>
      </c>
      <c r="J484" s="111">
        <v>287575.65000000002</v>
      </c>
      <c r="K484" s="112">
        <v>43738</v>
      </c>
      <c r="L484" s="111">
        <v>119</v>
      </c>
      <c r="M484" s="111" t="s">
        <v>759</v>
      </c>
      <c r="N484" s="384"/>
    </row>
    <row r="485" spans="1:14">
      <c r="A485" s="111" t="s">
        <v>760</v>
      </c>
      <c r="B485" s="111" t="s">
        <v>375</v>
      </c>
      <c r="C485" s="111">
        <v>71.150000000000006</v>
      </c>
      <c r="D485" s="111">
        <v>71.150000000000006</v>
      </c>
      <c r="E485" s="111">
        <v>68.3</v>
      </c>
      <c r="F485" s="111">
        <v>68.599999999999994</v>
      </c>
      <c r="G485" s="111">
        <v>68.400000000000006</v>
      </c>
      <c r="H485" s="111">
        <v>70.55</v>
      </c>
      <c r="I485" s="111">
        <v>88135</v>
      </c>
      <c r="J485" s="111">
        <v>6107006.75</v>
      </c>
      <c r="K485" s="112">
        <v>43738</v>
      </c>
      <c r="L485" s="111">
        <v>602</v>
      </c>
      <c r="M485" s="111" t="s">
        <v>761</v>
      </c>
      <c r="N485" s="384"/>
    </row>
    <row r="486" spans="1:14">
      <c r="A486" s="111" t="s">
        <v>3608</v>
      </c>
      <c r="B486" s="111" t="s">
        <v>375</v>
      </c>
      <c r="C486" s="111">
        <v>749.75</v>
      </c>
      <c r="D486" s="111">
        <v>749.75</v>
      </c>
      <c r="E486" s="111">
        <v>717.2</v>
      </c>
      <c r="F486" s="111">
        <v>736.3</v>
      </c>
      <c r="G486" s="111">
        <v>729</v>
      </c>
      <c r="H486" s="111">
        <v>736.1</v>
      </c>
      <c r="I486" s="111">
        <v>15</v>
      </c>
      <c r="J486" s="111">
        <v>10907.9</v>
      </c>
      <c r="K486" s="112">
        <v>43738</v>
      </c>
      <c r="L486" s="111">
        <v>11</v>
      </c>
      <c r="M486" s="111" t="s">
        <v>3609</v>
      </c>
      <c r="N486" s="384"/>
    </row>
    <row r="487" spans="1:14">
      <c r="A487" s="111" t="s">
        <v>762</v>
      </c>
      <c r="B487" s="111" t="s">
        <v>375</v>
      </c>
      <c r="C487" s="111">
        <v>1400</v>
      </c>
      <c r="D487" s="111">
        <v>1404.95</v>
      </c>
      <c r="E487" s="111">
        <v>1370.4</v>
      </c>
      <c r="F487" s="111">
        <v>1389.45</v>
      </c>
      <c r="G487" s="111">
        <v>1388</v>
      </c>
      <c r="H487" s="111">
        <v>1401.95</v>
      </c>
      <c r="I487" s="111">
        <v>35000</v>
      </c>
      <c r="J487" s="111">
        <v>48483209.200000003</v>
      </c>
      <c r="K487" s="112">
        <v>43738</v>
      </c>
      <c r="L487" s="111">
        <v>4689</v>
      </c>
      <c r="M487" s="111" t="s">
        <v>763</v>
      </c>
      <c r="N487" s="384"/>
    </row>
    <row r="488" spans="1:14">
      <c r="A488" s="111" t="s">
        <v>68</v>
      </c>
      <c r="B488" s="111" t="s">
        <v>375</v>
      </c>
      <c r="C488" s="111">
        <v>333</v>
      </c>
      <c r="D488" s="111">
        <v>333</v>
      </c>
      <c r="E488" s="111">
        <v>319.3</v>
      </c>
      <c r="F488" s="111">
        <v>325.05</v>
      </c>
      <c r="G488" s="111">
        <v>324.45</v>
      </c>
      <c r="H488" s="111">
        <v>333.25</v>
      </c>
      <c r="I488" s="111">
        <v>1649372</v>
      </c>
      <c r="J488" s="111">
        <v>535985116.30000001</v>
      </c>
      <c r="K488" s="112">
        <v>43738</v>
      </c>
      <c r="L488" s="111">
        <v>42352</v>
      </c>
      <c r="M488" s="111" t="s">
        <v>764</v>
      </c>
      <c r="N488" s="384"/>
    </row>
    <row r="489" spans="1:14">
      <c r="A489" s="111" t="s">
        <v>765</v>
      </c>
      <c r="B489" s="111" t="s">
        <v>375</v>
      </c>
      <c r="C489" s="111">
        <v>59.15</v>
      </c>
      <c r="D489" s="111">
        <v>62.65</v>
      </c>
      <c r="E489" s="111">
        <v>58.15</v>
      </c>
      <c r="F489" s="111">
        <v>58.45</v>
      </c>
      <c r="G489" s="111">
        <v>59.3</v>
      </c>
      <c r="H489" s="111">
        <v>61.2</v>
      </c>
      <c r="I489" s="111">
        <v>4414</v>
      </c>
      <c r="J489" s="111">
        <v>259984.35</v>
      </c>
      <c r="K489" s="112">
        <v>43738</v>
      </c>
      <c r="L489" s="111">
        <v>128</v>
      </c>
      <c r="M489" s="111" t="s">
        <v>766</v>
      </c>
      <c r="N489" s="384"/>
    </row>
    <row r="490" spans="1:14">
      <c r="A490" s="111" t="s">
        <v>3011</v>
      </c>
      <c r="B490" s="111" t="s">
        <v>2984</v>
      </c>
      <c r="C490" s="111">
        <v>6.4</v>
      </c>
      <c r="D490" s="111">
        <v>6.4</v>
      </c>
      <c r="E490" s="111">
        <v>6</v>
      </c>
      <c r="F490" s="111">
        <v>6.35</v>
      </c>
      <c r="G490" s="111">
        <v>6.35</v>
      </c>
      <c r="H490" s="111">
        <v>6.25</v>
      </c>
      <c r="I490" s="111">
        <v>3746</v>
      </c>
      <c r="J490" s="111">
        <v>23661.05</v>
      </c>
      <c r="K490" s="112">
        <v>43738</v>
      </c>
      <c r="L490" s="111">
        <v>38</v>
      </c>
      <c r="M490" s="111" t="s">
        <v>3012</v>
      </c>
      <c r="N490" s="384"/>
    </row>
    <row r="491" spans="1:14">
      <c r="A491" s="111" t="s">
        <v>2293</v>
      </c>
      <c r="B491" s="111" t="s">
        <v>375</v>
      </c>
      <c r="C491" s="111">
        <v>138.85</v>
      </c>
      <c r="D491" s="111">
        <v>138.94999999999999</v>
      </c>
      <c r="E491" s="111">
        <v>131.1</v>
      </c>
      <c r="F491" s="111">
        <v>131.80000000000001</v>
      </c>
      <c r="G491" s="111">
        <v>132.69999999999999</v>
      </c>
      <c r="H491" s="111">
        <v>139.25</v>
      </c>
      <c r="I491" s="111">
        <v>49758</v>
      </c>
      <c r="J491" s="111">
        <v>6710738.6500000004</v>
      </c>
      <c r="K491" s="112">
        <v>43738</v>
      </c>
      <c r="L491" s="111">
        <v>1566</v>
      </c>
      <c r="M491" s="111" t="s">
        <v>2294</v>
      </c>
      <c r="N491" s="384"/>
    </row>
    <row r="492" spans="1:14">
      <c r="A492" s="111" t="s">
        <v>767</v>
      </c>
      <c r="B492" s="111" t="s">
        <v>375</v>
      </c>
      <c r="C492" s="111">
        <v>417.85</v>
      </c>
      <c r="D492" s="111">
        <v>448</v>
      </c>
      <c r="E492" s="111">
        <v>417</v>
      </c>
      <c r="F492" s="111">
        <v>426.85</v>
      </c>
      <c r="G492" s="111">
        <v>428</v>
      </c>
      <c r="H492" s="111">
        <v>416.8</v>
      </c>
      <c r="I492" s="111">
        <v>512156</v>
      </c>
      <c r="J492" s="111">
        <v>221935151.69999999</v>
      </c>
      <c r="K492" s="112">
        <v>43738</v>
      </c>
      <c r="L492" s="111">
        <v>16362</v>
      </c>
      <c r="M492" s="111" t="s">
        <v>768</v>
      </c>
      <c r="N492" s="384"/>
    </row>
    <row r="493" spans="1:14">
      <c r="A493" s="111" t="s">
        <v>769</v>
      </c>
      <c r="B493" s="111" t="s">
        <v>375</v>
      </c>
      <c r="C493" s="111">
        <v>63.25</v>
      </c>
      <c r="D493" s="111">
        <v>63.25</v>
      </c>
      <c r="E493" s="111">
        <v>60.75</v>
      </c>
      <c r="F493" s="111">
        <v>61.25</v>
      </c>
      <c r="G493" s="111">
        <v>60.9</v>
      </c>
      <c r="H493" s="111">
        <v>62.85</v>
      </c>
      <c r="I493" s="111">
        <v>131519</v>
      </c>
      <c r="J493" s="111">
        <v>8118558.9500000002</v>
      </c>
      <c r="K493" s="112">
        <v>43738</v>
      </c>
      <c r="L493" s="111">
        <v>1328</v>
      </c>
      <c r="M493" s="111" t="s">
        <v>770</v>
      </c>
      <c r="N493" s="384"/>
    </row>
    <row r="494" spans="1:14">
      <c r="A494" s="111" t="s">
        <v>2401</v>
      </c>
      <c r="B494" s="111" t="s">
        <v>375</v>
      </c>
      <c r="C494" s="111">
        <v>1520</v>
      </c>
      <c r="D494" s="111">
        <v>1520</v>
      </c>
      <c r="E494" s="111">
        <v>1470.15</v>
      </c>
      <c r="F494" s="111">
        <v>1497.35</v>
      </c>
      <c r="G494" s="111">
        <v>1493</v>
      </c>
      <c r="H494" s="111">
        <v>1487.7</v>
      </c>
      <c r="I494" s="111">
        <v>3861</v>
      </c>
      <c r="J494" s="111">
        <v>5739677</v>
      </c>
      <c r="K494" s="112">
        <v>43738</v>
      </c>
      <c r="L494" s="111">
        <v>460</v>
      </c>
      <c r="M494" s="111" t="s">
        <v>2402</v>
      </c>
      <c r="N494" s="384"/>
    </row>
    <row r="495" spans="1:14">
      <c r="A495" s="111" t="s">
        <v>69</v>
      </c>
      <c r="B495" s="111" t="s">
        <v>375</v>
      </c>
      <c r="C495" s="111">
        <v>17.100000000000001</v>
      </c>
      <c r="D495" s="111">
        <v>17.2</v>
      </c>
      <c r="E495" s="111">
        <v>16.649999999999999</v>
      </c>
      <c r="F495" s="111">
        <v>17</v>
      </c>
      <c r="G495" s="111">
        <v>17</v>
      </c>
      <c r="H495" s="111">
        <v>17.149999999999999</v>
      </c>
      <c r="I495" s="111">
        <v>19943176</v>
      </c>
      <c r="J495" s="111">
        <v>337971315.80000001</v>
      </c>
      <c r="K495" s="112">
        <v>43738</v>
      </c>
      <c r="L495" s="111">
        <v>13163</v>
      </c>
      <c r="M495" s="111" t="s">
        <v>771</v>
      </c>
      <c r="N495" s="384"/>
    </row>
    <row r="496" spans="1:14">
      <c r="A496" s="111" t="s">
        <v>1850</v>
      </c>
      <c r="B496" s="111" t="s">
        <v>375</v>
      </c>
      <c r="C496" s="111">
        <v>262.39999999999998</v>
      </c>
      <c r="D496" s="111">
        <v>263.89999999999998</v>
      </c>
      <c r="E496" s="111">
        <v>248.55</v>
      </c>
      <c r="F496" s="111">
        <v>249.75</v>
      </c>
      <c r="G496" s="111">
        <v>249.15</v>
      </c>
      <c r="H496" s="111">
        <v>261.39999999999998</v>
      </c>
      <c r="I496" s="111">
        <v>44304</v>
      </c>
      <c r="J496" s="111">
        <v>11236715.300000001</v>
      </c>
      <c r="K496" s="112">
        <v>43738</v>
      </c>
      <c r="L496" s="111">
        <v>1680</v>
      </c>
      <c r="M496" s="111" t="s">
        <v>1851</v>
      </c>
      <c r="N496" s="384"/>
    </row>
    <row r="497" spans="1:14">
      <c r="A497" s="111" t="s">
        <v>772</v>
      </c>
      <c r="B497" s="111" t="s">
        <v>375</v>
      </c>
      <c r="C497" s="111">
        <v>210.6</v>
      </c>
      <c r="D497" s="111">
        <v>210.6</v>
      </c>
      <c r="E497" s="111">
        <v>200</v>
      </c>
      <c r="F497" s="111">
        <v>202.4</v>
      </c>
      <c r="G497" s="111">
        <v>202</v>
      </c>
      <c r="H497" s="111">
        <v>209.8</v>
      </c>
      <c r="I497" s="111">
        <v>198868</v>
      </c>
      <c r="J497" s="111">
        <v>40455061.549999997</v>
      </c>
      <c r="K497" s="112">
        <v>43738</v>
      </c>
      <c r="L497" s="111">
        <v>5896</v>
      </c>
      <c r="M497" s="111" t="s">
        <v>773</v>
      </c>
      <c r="N497" s="384"/>
    </row>
    <row r="498" spans="1:14">
      <c r="A498" s="111" t="s">
        <v>2078</v>
      </c>
      <c r="B498" s="111" t="s">
        <v>2984</v>
      </c>
      <c r="C498" s="111">
        <v>291.55</v>
      </c>
      <c r="D498" s="111">
        <v>291.55</v>
      </c>
      <c r="E498" s="111">
        <v>291.55</v>
      </c>
      <c r="F498" s="111">
        <v>291.55</v>
      </c>
      <c r="G498" s="111">
        <v>291.55</v>
      </c>
      <c r="H498" s="111">
        <v>306.85000000000002</v>
      </c>
      <c r="I498" s="111">
        <v>1979</v>
      </c>
      <c r="J498" s="111">
        <v>576977.44999999995</v>
      </c>
      <c r="K498" s="112">
        <v>43738</v>
      </c>
      <c r="L498" s="111">
        <v>95</v>
      </c>
      <c r="M498" s="111" t="s">
        <v>2079</v>
      </c>
      <c r="N498" s="384"/>
    </row>
    <row r="499" spans="1:14">
      <c r="A499" s="111" t="s">
        <v>774</v>
      </c>
      <c r="B499" s="111" t="s">
        <v>375</v>
      </c>
      <c r="C499" s="111">
        <v>315.45</v>
      </c>
      <c r="D499" s="111">
        <v>315.5</v>
      </c>
      <c r="E499" s="111">
        <v>291.10000000000002</v>
      </c>
      <c r="F499" s="111">
        <v>297.60000000000002</v>
      </c>
      <c r="G499" s="111">
        <v>291.10000000000002</v>
      </c>
      <c r="H499" s="111">
        <v>312.25</v>
      </c>
      <c r="I499" s="111">
        <v>4933</v>
      </c>
      <c r="J499" s="111">
        <v>1498037.4</v>
      </c>
      <c r="K499" s="112">
        <v>43738</v>
      </c>
      <c r="L499" s="111">
        <v>373</v>
      </c>
      <c r="M499" s="111" t="s">
        <v>775</v>
      </c>
      <c r="N499" s="384"/>
    </row>
    <row r="500" spans="1:14">
      <c r="A500" s="111" t="s">
        <v>776</v>
      </c>
      <c r="B500" s="111" t="s">
        <v>375</v>
      </c>
      <c r="C500" s="111">
        <v>985</v>
      </c>
      <c r="D500" s="111">
        <v>988</v>
      </c>
      <c r="E500" s="111">
        <v>951.05</v>
      </c>
      <c r="F500" s="111">
        <v>960.9</v>
      </c>
      <c r="G500" s="111">
        <v>957.9</v>
      </c>
      <c r="H500" s="111">
        <v>984.7</v>
      </c>
      <c r="I500" s="111">
        <v>43840</v>
      </c>
      <c r="J500" s="111">
        <v>42621745.200000003</v>
      </c>
      <c r="K500" s="112">
        <v>43738</v>
      </c>
      <c r="L500" s="111">
        <v>4983</v>
      </c>
      <c r="M500" s="111" t="s">
        <v>777</v>
      </c>
      <c r="N500" s="384"/>
    </row>
    <row r="501" spans="1:14">
      <c r="A501" s="111" t="s">
        <v>2139</v>
      </c>
      <c r="B501" s="111" t="s">
        <v>375</v>
      </c>
      <c r="C501" s="111">
        <v>480</v>
      </c>
      <c r="D501" s="111">
        <v>489.55</v>
      </c>
      <c r="E501" s="111">
        <v>470.1</v>
      </c>
      <c r="F501" s="111">
        <v>477</v>
      </c>
      <c r="G501" s="111">
        <v>475.25</v>
      </c>
      <c r="H501" s="111">
        <v>482.15</v>
      </c>
      <c r="I501" s="111">
        <v>19663</v>
      </c>
      <c r="J501" s="111">
        <v>9358622.25</v>
      </c>
      <c r="K501" s="112">
        <v>43738</v>
      </c>
      <c r="L501" s="111">
        <v>1566</v>
      </c>
      <c r="M501" s="111" t="s">
        <v>2140</v>
      </c>
      <c r="N501" s="384"/>
    </row>
    <row r="502" spans="1:14">
      <c r="A502" s="111" t="s">
        <v>334</v>
      </c>
      <c r="B502" s="111" t="s">
        <v>375</v>
      </c>
      <c r="C502" s="111">
        <v>692.25</v>
      </c>
      <c r="D502" s="111">
        <v>696.95</v>
      </c>
      <c r="E502" s="111">
        <v>680.2</v>
      </c>
      <c r="F502" s="111">
        <v>687.3</v>
      </c>
      <c r="G502" s="111">
        <v>687</v>
      </c>
      <c r="H502" s="111">
        <v>692.25</v>
      </c>
      <c r="I502" s="111">
        <v>1004570</v>
      </c>
      <c r="J502" s="111">
        <v>690618269.35000002</v>
      </c>
      <c r="K502" s="112">
        <v>43738</v>
      </c>
      <c r="L502" s="111">
        <v>29697</v>
      </c>
      <c r="M502" s="111" t="s">
        <v>778</v>
      </c>
      <c r="N502" s="384"/>
    </row>
    <row r="503" spans="1:14">
      <c r="A503" s="111" t="s">
        <v>70</v>
      </c>
      <c r="B503" s="111" t="s">
        <v>375</v>
      </c>
      <c r="C503" s="111">
        <v>416</v>
      </c>
      <c r="D503" s="111">
        <v>417.3</v>
      </c>
      <c r="E503" s="111">
        <v>405</v>
      </c>
      <c r="F503" s="111">
        <v>408.4</v>
      </c>
      <c r="G503" s="111">
        <v>408</v>
      </c>
      <c r="H503" s="111">
        <v>412.45</v>
      </c>
      <c r="I503" s="111">
        <v>120227</v>
      </c>
      <c r="J503" s="111">
        <v>49471017.850000001</v>
      </c>
      <c r="K503" s="112">
        <v>43738</v>
      </c>
      <c r="L503" s="111">
        <v>9834</v>
      </c>
      <c r="M503" s="111" t="s">
        <v>779</v>
      </c>
      <c r="N503" s="384"/>
    </row>
    <row r="504" spans="1:14" hidden="1">
      <c r="A504" s="111" t="s">
        <v>780</v>
      </c>
      <c r="B504" s="111" t="s">
        <v>375</v>
      </c>
      <c r="C504" s="111">
        <v>1062.0999999999999</v>
      </c>
      <c r="D504" s="111">
        <v>1062.45</v>
      </c>
      <c r="E504" s="111">
        <v>1023.05</v>
      </c>
      <c r="F504" s="111">
        <v>1038.7</v>
      </c>
      <c r="G504" s="111">
        <v>1038</v>
      </c>
      <c r="H504" s="111">
        <v>1062.0999999999999</v>
      </c>
      <c r="I504" s="111">
        <v>154733</v>
      </c>
      <c r="J504" s="111">
        <v>160924203.84999999</v>
      </c>
      <c r="K504" s="112">
        <v>43738</v>
      </c>
      <c r="L504" s="111">
        <v>12884</v>
      </c>
      <c r="M504" s="111" t="s">
        <v>2636</v>
      </c>
      <c r="N504" s="384"/>
    </row>
    <row r="505" spans="1:14">
      <c r="A505" s="111" t="s">
        <v>2775</v>
      </c>
      <c r="B505" s="111" t="s">
        <v>375</v>
      </c>
      <c r="C505" s="111">
        <v>93.4</v>
      </c>
      <c r="D505" s="111">
        <v>94</v>
      </c>
      <c r="E505" s="111">
        <v>87</v>
      </c>
      <c r="F505" s="111">
        <v>88.2</v>
      </c>
      <c r="G505" s="111">
        <v>88.05</v>
      </c>
      <c r="H505" s="111">
        <v>92.05</v>
      </c>
      <c r="I505" s="111">
        <v>41896</v>
      </c>
      <c r="J505" s="111">
        <v>3733826.3</v>
      </c>
      <c r="K505" s="112">
        <v>43738</v>
      </c>
      <c r="L505" s="111">
        <v>628</v>
      </c>
      <c r="M505" s="111" t="s">
        <v>2776</v>
      </c>
      <c r="N505" s="384"/>
    </row>
    <row r="506" spans="1:14">
      <c r="A506" s="111" t="s">
        <v>2295</v>
      </c>
      <c r="B506" s="111" t="s">
        <v>375</v>
      </c>
      <c r="C506" s="111">
        <v>15.3</v>
      </c>
      <c r="D506" s="111">
        <v>15.55</v>
      </c>
      <c r="E506" s="111">
        <v>14.55</v>
      </c>
      <c r="F506" s="111">
        <v>14.6</v>
      </c>
      <c r="G506" s="111">
        <v>14.95</v>
      </c>
      <c r="H506" s="111">
        <v>15.3</v>
      </c>
      <c r="I506" s="111">
        <v>5372</v>
      </c>
      <c r="J506" s="111">
        <v>79230.350000000006</v>
      </c>
      <c r="K506" s="112">
        <v>43738</v>
      </c>
      <c r="L506" s="111">
        <v>97</v>
      </c>
      <c r="M506" s="111" t="s">
        <v>2296</v>
      </c>
      <c r="N506" s="384"/>
    </row>
    <row r="507" spans="1:14">
      <c r="A507" s="111" t="s">
        <v>2297</v>
      </c>
      <c r="B507" s="111" t="s">
        <v>375</v>
      </c>
      <c r="C507" s="111">
        <v>15.25</v>
      </c>
      <c r="D507" s="111">
        <v>15.25</v>
      </c>
      <c r="E507" s="111">
        <v>14.5</v>
      </c>
      <c r="F507" s="111">
        <v>14.5</v>
      </c>
      <c r="G507" s="111">
        <v>15.05</v>
      </c>
      <c r="H507" s="111">
        <v>15.25</v>
      </c>
      <c r="I507" s="111">
        <v>3473</v>
      </c>
      <c r="J507" s="111">
        <v>50582.5</v>
      </c>
      <c r="K507" s="112">
        <v>43738</v>
      </c>
      <c r="L507" s="111">
        <v>49</v>
      </c>
      <c r="M507" s="111" t="s">
        <v>2298</v>
      </c>
      <c r="N507" s="384"/>
    </row>
    <row r="508" spans="1:14">
      <c r="A508" s="111" t="s">
        <v>3203</v>
      </c>
      <c r="B508" s="111" t="s">
        <v>375</v>
      </c>
      <c r="C508" s="111">
        <v>3301.95</v>
      </c>
      <c r="D508" s="111">
        <v>3304.95</v>
      </c>
      <c r="E508" s="111">
        <v>3281.55</v>
      </c>
      <c r="F508" s="111">
        <v>3297.25</v>
      </c>
      <c r="G508" s="111">
        <v>3299</v>
      </c>
      <c r="H508" s="111">
        <v>3302.15</v>
      </c>
      <c r="I508" s="111">
        <v>19825</v>
      </c>
      <c r="J508" s="111">
        <v>65252761.899999999</v>
      </c>
      <c r="K508" s="112">
        <v>43738</v>
      </c>
      <c r="L508" s="111">
        <v>2846</v>
      </c>
      <c r="M508" s="111" t="s">
        <v>3204</v>
      </c>
      <c r="N508" s="384"/>
    </row>
    <row r="509" spans="1:14">
      <c r="A509" s="111" t="s">
        <v>3013</v>
      </c>
      <c r="B509" s="111" t="s">
        <v>375</v>
      </c>
      <c r="C509" s="111">
        <v>29</v>
      </c>
      <c r="D509" s="111">
        <v>29.5</v>
      </c>
      <c r="E509" s="111">
        <v>28.4</v>
      </c>
      <c r="F509" s="111">
        <v>28.4</v>
      </c>
      <c r="G509" s="111">
        <v>28.4</v>
      </c>
      <c r="H509" s="111">
        <v>29.85</v>
      </c>
      <c r="I509" s="111">
        <v>843</v>
      </c>
      <c r="J509" s="111">
        <v>24115.45</v>
      </c>
      <c r="K509" s="112">
        <v>43738</v>
      </c>
      <c r="L509" s="111">
        <v>15</v>
      </c>
      <c r="M509" s="111" t="s">
        <v>3014</v>
      </c>
      <c r="N509" s="384"/>
    </row>
    <row r="510" spans="1:14">
      <c r="A510" s="111" t="s">
        <v>2777</v>
      </c>
      <c r="B510" s="111" t="s">
        <v>375</v>
      </c>
      <c r="C510" s="111">
        <v>140.9</v>
      </c>
      <c r="D510" s="111">
        <v>142.30000000000001</v>
      </c>
      <c r="E510" s="111">
        <v>132.65</v>
      </c>
      <c r="F510" s="111">
        <v>136.4</v>
      </c>
      <c r="G510" s="111">
        <v>135</v>
      </c>
      <c r="H510" s="111">
        <v>140.85</v>
      </c>
      <c r="I510" s="111">
        <v>112214</v>
      </c>
      <c r="J510" s="111">
        <v>15494637.699999999</v>
      </c>
      <c r="K510" s="112">
        <v>43738</v>
      </c>
      <c r="L510" s="111">
        <v>3127</v>
      </c>
      <c r="M510" s="111" t="s">
        <v>2778</v>
      </c>
      <c r="N510" s="384"/>
    </row>
    <row r="511" spans="1:14">
      <c r="A511" s="111" t="s">
        <v>3205</v>
      </c>
      <c r="B511" s="111" t="s">
        <v>375</v>
      </c>
      <c r="C511" s="111">
        <v>3352.85</v>
      </c>
      <c r="D511" s="111">
        <v>3366</v>
      </c>
      <c r="E511" s="111">
        <v>3335.15</v>
      </c>
      <c r="F511" s="111">
        <v>3341.2</v>
      </c>
      <c r="G511" s="111">
        <v>3337.2</v>
      </c>
      <c r="H511" s="111">
        <v>3352.8</v>
      </c>
      <c r="I511" s="111">
        <v>744</v>
      </c>
      <c r="J511" s="111">
        <v>2489847.1</v>
      </c>
      <c r="K511" s="112">
        <v>43738</v>
      </c>
      <c r="L511" s="111">
        <v>178</v>
      </c>
      <c r="M511" s="111" t="s">
        <v>3206</v>
      </c>
      <c r="N511" s="384"/>
    </row>
    <row r="512" spans="1:14">
      <c r="A512" s="111" t="s">
        <v>2684</v>
      </c>
      <c r="B512" s="111" t="s">
        <v>375</v>
      </c>
      <c r="C512" s="111">
        <v>10.25</v>
      </c>
      <c r="D512" s="111">
        <v>10.95</v>
      </c>
      <c r="E512" s="111">
        <v>10.25</v>
      </c>
      <c r="F512" s="111">
        <v>10.6</v>
      </c>
      <c r="G512" s="111">
        <v>10.65</v>
      </c>
      <c r="H512" s="111">
        <v>10.65</v>
      </c>
      <c r="I512" s="111">
        <v>23124</v>
      </c>
      <c r="J512" s="111">
        <v>247265.6</v>
      </c>
      <c r="K512" s="112">
        <v>43738</v>
      </c>
      <c r="L512" s="111">
        <v>55</v>
      </c>
      <c r="M512" s="111" t="s">
        <v>2685</v>
      </c>
      <c r="N512" s="384"/>
    </row>
    <row r="513" spans="1:14">
      <c r="A513" s="111" t="s">
        <v>2779</v>
      </c>
      <c r="B513" s="111" t="s">
        <v>375</v>
      </c>
      <c r="C513" s="111">
        <v>60.15</v>
      </c>
      <c r="D513" s="111">
        <v>60.15</v>
      </c>
      <c r="E513" s="111">
        <v>56.8</v>
      </c>
      <c r="F513" s="111">
        <v>57.15</v>
      </c>
      <c r="G513" s="111">
        <v>56.8</v>
      </c>
      <c r="H513" s="111">
        <v>60.15</v>
      </c>
      <c r="I513" s="111">
        <v>18609</v>
      </c>
      <c r="J513" s="111">
        <v>1070460.25</v>
      </c>
      <c r="K513" s="112">
        <v>43738</v>
      </c>
      <c r="L513" s="111">
        <v>229</v>
      </c>
      <c r="M513" s="111" t="s">
        <v>2780</v>
      </c>
      <c r="N513" s="384"/>
    </row>
    <row r="514" spans="1:14">
      <c r="A514" s="111" t="s">
        <v>2183</v>
      </c>
      <c r="B514" s="111" t="s">
        <v>375</v>
      </c>
      <c r="C514" s="111">
        <v>153.94999999999999</v>
      </c>
      <c r="D514" s="111">
        <v>155.9</v>
      </c>
      <c r="E514" s="111">
        <v>144.25</v>
      </c>
      <c r="F514" s="111">
        <v>147.35</v>
      </c>
      <c r="G514" s="111">
        <v>148</v>
      </c>
      <c r="H514" s="111">
        <v>151.80000000000001</v>
      </c>
      <c r="I514" s="111">
        <v>34408</v>
      </c>
      <c r="J514" s="111">
        <v>5094590.9000000004</v>
      </c>
      <c r="K514" s="112">
        <v>43738</v>
      </c>
      <c r="L514" s="111">
        <v>1001</v>
      </c>
      <c r="M514" s="111" t="s">
        <v>2184</v>
      </c>
      <c r="N514" s="384"/>
    </row>
    <row r="515" spans="1:14">
      <c r="A515" s="111" t="s">
        <v>306</v>
      </c>
      <c r="B515" s="111" t="s">
        <v>375</v>
      </c>
      <c r="C515" s="111">
        <v>86.95</v>
      </c>
      <c r="D515" s="111">
        <v>88</v>
      </c>
      <c r="E515" s="111">
        <v>84.3</v>
      </c>
      <c r="F515" s="111">
        <v>86.1</v>
      </c>
      <c r="G515" s="111">
        <v>85.8</v>
      </c>
      <c r="H515" s="111">
        <v>86.95</v>
      </c>
      <c r="I515" s="111">
        <v>82558</v>
      </c>
      <c r="J515" s="111">
        <v>7102182.5499999998</v>
      </c>
      <c r="K515" s="112">
        <v>43738</v>
      </c>
      <c r="L515" s="111">
        <v>2790</v>
      </c>
      <c r="M515" s="111" t="s">
        <v>781</v>
      </c>
      <c r="N515" s="384"/>
    </row>
    <row r="516" spans="1:14">
      <c r="A516" s="111" t="s">
        <v>1791</v>
      </c>
      <c r="B516" s="111" t="s">
        <v>375</v>
      </c>
      <c r="C516" s="111">
        <v>36.25</v>
      </c>
      <c r="D516" s="111">
        <v>41.7</v>
      </c>
      <c r="E516" s="111">
        <v>36.25</v>
      </c>
      <c r="F516" s="111">
        <v>36.799999999999997</v>
      </c>
      <c r="G516" s="111">
        <v>36.799999999999997</v>
      </c>
      <c r="H516" s="111">
        <v>38</v>
      </c>
      <c r="I516" s="111">
        <v>1755</v>
      </c>
      <c r="J516" s="111">
        <v>64834.9</v>
      </c>
      <c r="K516" s="112">
        <v>43738</v>
      </c>
      <c r="L516" s="111">
        <v>27</v>
      </c>
      <c r="M516" s="111" t="s">
        <v>1792</v>
      </c>
      <c r="N516" s="384"/>
    </row>
    <row r="517" spans="1:14">
      <c r="A517" s="111" t="s">
        <v>339</v>
      </c>
      <c r="B517" s="111" t="s">
        <v>375</v>
      </c>
      <c r="C517" s="111">
        <v>103</v>
      </c>
      <c r="D517" s="111">
        <v>106</v>
      </c>
      <c r="E517" s="111">
        <v>100.2</v>
      </c>
      <c r="F517" s="111">
        <v>104.7</v>
      </c>
      <c r="G517" s="111">
        <v>105.95</v>
      </c>
      <c r="H517" s="111">
        <v>102.05</v>
      </c>
      <c r="I517" s="111">
        <v>951732</v>
      </c>
      <c r="J517" s="111">
        <v>97921640.099999994</v>
      </c>
      <c r="K517" s="112">
        <v>43738</v>
      </c>
      <c r="L517" s="111">
        <v>5457</v>
      </c>
      <c r="M517" s="111" t="s">
        <v>782</v>
      </c>
      <c r="N517" s="384"/>
    </row>
    <row r="518" spans="1:14">
      <c r="A518" s="111" t="s">
        <v>783</v>
      </c>
      <c r="B518" s="111" t="s">
        <v>375</v>
      </c>
      <c r="C518" s="111">
        <v>315.2</v>
      </c>
      <c r="D518" s="111">
        <v>316.75</v>
      </c>
      <c r="E518" s="111">
        <v>285.10000000000002</v>
      </c>
      <c r="F518" s="111">
        <v>290.95</v>
      </c>
      <c r="G518" s="111">
        <v>291.60000000000002</v>
      </c>
      <c r="H518" s="111">
        <v>316.35000000000002</v>
      </c>
      <c r="I518" s="111">
        <v>1992180</v>
      </c>
      <c r="J518" s="111">
        <v>590698117.14999998</v>
      </c>
      <c r="K518" s="112">
        <v>43738</v>
      </c>
      <c r="L518" s="111">
        <v>47427</v>
      </c>
      <c r="M518" s="111" t="s">
        <v>784</v>
      </c>
      <c r="N518" s="384"/>
    </row>
    <row r="519" spans="1:14">
      <c r="A519" s="111" t="s">
        <v>71</v>
      </c>
      <c r="B519" s="111" t="s">
        <v>375</v>
      </c>
      <c r="C519" s="111">
        <v>724.7</v>
      </c>
      <c r="D519" s="111">
        <v>738.6</v>
      </c>
      <c r="E519" s="111">
        <v>708.25</v>
      </c>
      <c r="F519" s="111">
        <v>730.1</v>
      </c>
      <c r="G519" s="111">
        <v>736.95</v>
      </c>
      <c r="H519" s="111">
        <v>727</v>
      </c>
      <c r="I519" s="111">
        <v>1742195</v>
      </c>
      <c r="J519" s="111">
        <v>1253289056.2</v>
      </c>
      <c r="K519" s="112">
        <v>43738</v>
      </c>
      <c r="L519" s="111">
        <v>56402</v>
      </c>
      <c r="M519" s="111" t="s">
        <v>1849</v>
      </c>
      <c r="N519" s="384"/>
    </row>
    <row r="520" spans="1:14">
      <c r="A520" s="111" t="s">
        <v>371</v>
      </c>
      <c r="B520" s="111" t="s">
        <v>375</v>
      </c>
      <c r="C520" s="111">
        <v>45.65</v>
      </c>
      <c r="D520" s="111">
        <v>45.7</v>
      </c>
      <c r="E520" s="111">
        <v>40.65</v>
      </c>
      <c r="F520" s="111">
        <v>42.25</v>
      </c>
      <c r="G520" s="111">
        <v>42.25</v>
      </c>
      <c r="H520" s="111">
        <v>44.5</v>
      </c>
      <c r="I520" s="111">
        <v>49634</v>
      </c>
      <c r="J520" s="111">
        <v>2129527.15</v>
      </c>
      <c r="K520" s="112">
        <v>43738</v>
      </c>
      <c r="L520" s="111">
        <v>1040</v>
      </c>
      <c r="M520" s="111" t="s">
        <v>785</v>
      </c>
      <c r="N520" s="384"/>
    </row>
    <row r="521" spans="1:14">
      <c r="A521" s="111" t="s">
        <v>786</v>
      </c>
      <c r="B521" s="111" t="s">
        <v>375</v>
      </c>
      <c r="C521" s="111">
        <v>146.15</v>
      </c>
      <c r="D521" s="111">
        <v>146.94999999999999</v>
      </c>
      <c r="E521" s="111">
        <v>142.35</v>
      </c>
      <c r="F521" s="111">
        <v>146.05000000000001</v>
      </c>
      <c r="G521" s="111">
        <v>146</v>
      </c>
      <c r="H521" s="111">
        <v>146.44999999999999</v>
      </c>
      <c r="I521" s="111">
        <v>182556</v>
      </c>
      <c r="J521" s="111">
        <v>26449310.350000001</v>
      </c>
      <c r="K521" s="112">
        <v>43738</v>
      </c>
      <c r="L521" s="111">
        <v>5074</v>
      </c>
      <c r="M521" s="111" t="s">
        <v>787</v>
      </c>
      <c r="N521" s="384"/>
    </row>
    <row r="522" spans="1:14" hidden="1">
      <c r="A522" s="111" t="s">
        <v>788</v>
      </c>
      <c r="B522" s="111" t="s">
        <v>375</v>
      </c>
      <c r="C522" s="111">
        <v>899</v>
      </c>
      <c r="D522" s="111">
        <v>899</v>
      </c>
      <c r="E522" s="111">
        <v>880</v>
      </c>
      <c r="F522" s="111">
        <v>884.85</v>
      </c>
      <c r="G522" s="111">
        <v>890</v>
      </c>
      <c r="H522" s="111">
        <v>880.7</v>
      </c>
      <c r="I522" s="111">
        <v>648</v>
      </c>
      <c r="J522" s="111">
        <v>573447.05000000005</v>
      </c>
      <c r="K522" s="112">
        <v>43738</v>
      </c>
      <c r="L522" s="111">
        <v>63</v>
      </c>
      <c r="M522" s="111" t="s">
        <v>789</v>
      </c>
      <c r="N522" s="384"/>
    </row>
    <row r="523" spans="1:14">
      <c r="A523" s="111" t="s">
        <v>790</v>
      </c>
      <c r="B523" s="111" t="s">
        <v>375</v>
      </c>
      <c r="C523" s="111">
        <v>167.5</v>
      </c>
      <c r="D523" s="111">
        <v>174.75</v>
      </c>
      <c r="E523" s="111">
        <v>155.5</v>
      </c>
      <c r="F523" s="111">
        <v>160.6</v>
      </c>
      <c r="G523" s="111">
        <v>155.5</v>
      </c>
      <c r="H523" s="111">
        <v>169.6</v>
      </c>
      <c r="I523" s="111">
        <v>73835</v>
      </c>
      <c r="J523" s="111">
        <v>12337758.4</v>
      </c>
      <c r="K523" s="112">
        <v>43738</v>
      </c>
      <c r="L523" s="111">
        <v>1858</v>
      </c>
      <c r="M523" s="111" t="s">
        <v>791</v>
      </c>
      <c r="N523" s="384"/>
    </row>
    <row r="524" spans="1:14">
      <c r="A524" s="111" t="s">
        <v>792</v>
      </c>
      <c r="B524" s="111" t="s">
        <v>375</v>
      </c>
      <c r="C524" s="111">
        <v>2.35</v>
      </c>
      <c r="D524" s="111">
        <v>2.4</v>
      </c>
      <c r="E524" s="111">
        <v>2.2999999999999998</v>
      </c>
      <c r="F524" s="111">
        <v>2.35</v>
      </c>
      <c r="G524" s="111">
        <v>2.35</v>
      </c>
      <c r="H524" s="111">
        <v>2.4</v>
      </c>
      <c r="I524" s="111">
        <v>106833</v>
      </c>
      <c r="J524" s="111">
        <v>252843.6</v>
      </c>
      <c r="K524" s="112">
        <v>43738</v>
      </c>
      <c r="L524" s="111">
        <v>64</v>
      </c>
      <c r="M524" s="111" t="s">
        <v>793</v>
      </c>
      <c r="N524" s="384"/>
    </row>
    <row r="525" spans="1:14">
      <c r="A525" s="111" t="s">
        <v>794</v>
      </c>
      <c r="B525" s="111" t="s">
        <v>375</v>
      </c>
      <c r="C525" s="111">
        <v>609.95000000000005</v>
      </c>
      <c r="D525" s="111">
        <v>622.45000000000005</v>
      </c>
      <c r="E525" s="111">
        <v>582</v>
      </c>
      <c r="F525" s="111">
        <v>617.15</v>
      </c>
      <c r="G525" s="111">
        <v>616</v>
      </c>
      <c r="H525" s="111">
        <v>605.70000000000005</v>
      </c>
      <c r="I525" s="111">
        <v>22621</v>
      </c>
      <c r="J525" s="111">
        <v>13668517</v>
      </c>
      <c r="K525" s="112">
        <v>43738</v>
      </c>
      <c r="L525" s="111">
        <v>1800</v>
      </c>
      <c r="M525" s="111" t="s">
        <v>795</v>
      </c>
      <c r="N525" s="384"/>
    </row>
    <row r="526" spans="1:14">
      <c r="A526" s="111" t="s">
        <v>3445</v>
      </c>
      <c r="B526" s="111" t="s">
        <v>375</v>
      </c>
      <c r="C526" s="111">
        <v>300</v>
      </c>
      <c r="D526" s="111">
        <v>350</v>
      </c>
      <c r="E526" s="111">
        <v>289.05</v>
      </c>
      <c r="F526" s="111">
        <v>317.2</v>
      </c>
      <c r="G526" s="111">
        <v>325</v>
      </c>
      <c r="H526" s="111">
        <v>314.5</v>
      </c>
      <c r="I526" s="111">
        <v>338</v>
      </c>
      <c r="J526" s="111">
        <v>109218.9</v>
      </c>
      <c r="K526" s="112">
        <v>43738</v>
      </c>
      <c r="L526" s="111">
        <v>36</v>
      </c>
      <c r="M526" s="111" t="s">
        <v>3446</v>
      </c>
      <c r="N526" s="384"/>
    </row>
    <row r="527" spans="1:14">
      <c r="A527" s="111" t="s">
        <v>3084</v>
      </c>
      <c r="B527" s="111" t="s">
        <v>375</v>
      </c>
      <c r="C527" s="111">
        <v>901</v>
      </c>
      <c r="D527" s="111">
        <v>948</v>
      </c>
      <c r="E527" s="111">
        <v>889</v>
      </c>
      <c r="F527" s="111">
        <v>919.95</v>
      </c>
      <c r="G527" s="111">
        <v>919.95</v>
      </c>
      <c r="H527" s="111">
        <v>936.5</v>
      </c>
      <c r="I527" s="111">
        <v>50</v>
      </c>
      <c r="J527" s="111">
        <v>45307.95</v>
      </c>
      <c r="K527" s="112">
        <v>43738</v>
      </c>
      <c r="L527" s="111">
        <v>23</v>
      </c>
      <c r="M527" s="111" t="s">
        <v>3097</v>
      </c>
      <c r="N527" s="384"/>
    </row>
    <row r="528" spans="1:14">
      <c r="A528" s="111" t="s">
        <v>2947</v>
      </c>
      <c r="B528" s="111" t="s">
        <v>375</v>
      </c>
      <c r="C528" s="111">
        <v>180.4</v>
      </c>
      <c r="D528" s="111">
        <v>183.5</v>
      </c>
      <c r="E528" s="111">
        <v>175.55</v>
      </c>
      <c r="F528" s="111">
        <v>176.8</v>
      </c>
      <c r="G528" s="111">
        <v>176.6</v>
      </c>
      <c r="H528" s="111">
        <v>179.6</v>
      </c>
      <c r="I528" s="111">
        <v>355304</v>
      </c>
      <c r="J528" s="111">
        <v>63776378.850000001</v>
      </c>
      <c r="K528" s="112">
        <v>43738</v>
      </c>
      <c r="L528" s="111">
        <v>6853</v>
      </c>
      <c r="M528" s="111" t="s">
        <v>2948</v>
      </c>
      <c r="N528" s="384"/>
    </row>
    <row r="529" spans="1:14">
      <c r="A529" s="111" t="s">
        <v>796</v>
      </c>
      <c r="B529" s="111" t="s">
        <v>375</v>
      </c>
      <c r="C529" s="111">
        <v>268.7</v>
      </c>
      <c r="D529" s="111">
        <v>271.8</v>
      </c>
      <c r="E529" s="111">
        <v>267.14999999999998</v>
      </c>
      <c r="F529" s="111">
        <v>269.35000000000002</v>
      </c>
      <c r="G529" s="111">
        <v>269</v>
      </c>
      <c r="H529" s="111">
        <v>265.89999999999998</v>
      </c>
      <c r="I529" s="111">
        <v>915514</v>
      </c>
      <c r="J529" s="111">
        <v>246728930.69999999</v>
      </c>
      <c r="K529" s="112">
        <v>43738</v>
      </c>
      <c r="L529" s="111">
        <v>27902</v>
      </c>
      <c r="M529" s="111" t="s">
        <v>2637</v>
      </c>
      <c r="N529" s="384"/>
    </row>
    <row r="530" spans="1:14">
      <c r="A530" s="111" t="s">
        <v>2781</v>
      </c>
      <c r="B530" s="111" t="s">
        <v>375</v>
      </c>
      <c r="C530" s="111">
        <v>17.75</v>
      </c>
      <c r="D530" s="111">
        <v>17.75</v>
      </c>
      <c r="E530" s="111">
        <v>17.05</v>
      </c>
      <c r="F530" s="111">
        <v>17.2</v>
      </c>
      <c r="G530" s="111">
        <v>17.100000000000001</v>
      </c>
      <c r="H530" s="111">
        <v>17.649999999999999</v>
      </c>
      <c r="I530" s="111">
        <v>30772</v>
      </c>
      <c r="J530" s="111">
        <v>537147.25</v>
      </c>
      <c r="K530" s="112">
        <v>43738</v>
      </c>
      <c r="L530" s="111">
        <v>82</v>
      </c>
      <c r="M530" s="111" t="s">
        <v>2782</v>
      </c>
      <c r="N530" s="384"/>
    </row>
    <row r="531" spans="1:14">
      <c r="A531" s="111" t="s">
        <v>304</v>
      </c>
      <c r="B531" s="111" t="s">
        <v>375</v>
      </c>
      <c r="C531" s="111">
        <v>80.2</v>
      </c>
      <c r="D531" s="111">
        <v>80.2</v>
      </c>
      <c r="E531" s="111">
        <v>77.400000000000006</v>
      </c>
      <c r="F531" s="111">
        <v>77.8</v>
      </c>
      <c r="G531" s="111">
        <v>77.5</v>
      </c>
      <c r="H531" s="111">
        <v>79.900000000000006</v>
      </c>
      <c r="I531" s="111">
        <v>221841</v>
      </c>
      <c r="J531" s="111">
        <v>17353510.800000001</v>
      </c>
      <c r="K531" s="112">
        <v>43738</v>
      </c>
      <c r="L531" s="111">
        <v>2263</v>
      </c>
      <c r="M531" s="111" t="s">
        <v>797</v>
      </c>
      <c r="N531" s="384"/>
    </row>
    <row r="532" spans="1:14">
      <c r="A532" s="111" t="s">
        <v>179</v>
      </c>
      <c r="B532" s="111" t="s">
        <v>375</v>
      </c>
      <c r="C532" s="111">
        <v>8642</v>
      </c>
      <c r="D532" s="111">
        <v>8651.35</v>
      </c>
      <c r="E532" s="111">
        <v>8502</v>
      </c>
      <c r="F532" s="111">
        <v>8528.9</v>
      </c>
      <c r="G532" s="111">
        <v>8539</v>
      </c>
      <c r="H532" s="111">
        <v>8640.35</v>
      </c>
      <c r="I532" s="111">
        <v>62038</v>
      </c>
      <c r="J532" s="111">
        <v>530089754.30000001</v>
      </c>
      <c r="K532" s="112">
        <v>43738</v>
      </c>
      <c r="L532" s="111">
        <v>2563</v>
      </c>
      <c r="M532" s="111" t="s">
        <v>798</v>
      </c>
      <c r="N532" s="384"/>
    </row>
    <row r="533" spans="1:14">
      <c r="A533" s="111" t="s">
        <v>195</v>
      </c>
      <c r="B533" s="111" t="s">
        <v>375</v>
      </c>
      <c r="C533" s="111">
        <v>217.45</v>
      </c>
      <c r="D533" s="111">
        <v>220.4</v>
      </c>
      <c r="E533" s="111">
        <v>216.05</v>
      </c>
      <c r="F533" s="111">
        <v>216.95</v>
      </c>
      <c r="G533" s="111">
        <v>217</v>
      </c>
      <c r="H533" s="111">
        <v>218.95</v>
      </c>
      <c r="I533" s="111">
        <v>413451</v>
      </c>
      <c r="J533" s="111">
        <v>89763764.150000006</v>
      </c>
      <c r="K533" s="112">
        <v>43738</v>
      </c>
      <c r="L533" s="111">
        <v>11312</v>
      </c>
      <c r="M533" s="111" t="s">
        <v>799</v>
      </c>
      <c r="N533" s="384"/>
    </row>
    <row r="534" spans="1:14">
      <c r="A534" s="111" t="s">
        <v>2080</v>
      </c>
      <c r="B534" s="111" t="s">
        <v>375</v>
      </c>
      <c r="C534" s="111">
        <v>33</v>
      </c>
      <c r="D534" s="111">
        <v>33</v>
      </c>
      <c r="E534" s="111">
        <v>31.25</v>
      </c>
      <c r="F534" s="111">
        <v>31.35</v>
      </c>
      <c r="G534" s="111">
        <v>31.25</v>
      </c>
      <c r="H534" s="111">
        <v>32.85</v>
      </c>
      <c r="I534" s="111">
        <v>17901</v>
      </c>
      <c r="J534" s="111">
        <v>571127.25</v>
      </c>
      <c r="K534" s="112">
        <v>43738</v>
      </c>
      <c r="L534" s="111">
        <v>208</v>
      </c>
      <c r="M534" s="111" t="s">
        <v>2081</v>
      </c>
      <c r="N534" s="384"/>
    </row>
    <row r="535" spans="1:14">
      <c r="A535" s="111" t="s">
        <v>800</v>
      </c>
      <c r="B535" s="111" t="s">
        <v>375</v>
      </c>
      <c r="C535" s="111">
        <v>2.15</v>
      </c>
      <c r="D535" s="111">
        <v>2.15</v>
      </c>
      <c r="E535" s="111">
        <v>2.15</v>
      </c>
      <c r="F535" s="111">
        <v>2.15</v>
      </c>
      <c r="G535" s="111">
        <v>2.15</v>
      </c>
      <c r="H535" s="111">
        <v>2.25</v>
      </c>
      <c r="I535" s="111">
        <v>12032</v>
      </c>
      <c r="J535" s="111">
        <v>25868.799999999999</v>
      </c>
      <c r="K535" s="112">
        <v>43738</v>
      </c>
      <c r="L535" s="111">
        <v>29</v>
      </c>
      <c r="M535" s="111" t="s">
        <v>801</v>
      </c>
      <c r="N535" s="384"/>
    </row>
    <row r="536" spans="1:14">
      <c r="A536" s="111" t="s">
        <v>2520</v>
      </c>
      <c r="B536" s="111" t="s">
        <v>375</v>
      </c>
      <c r="C536" s="111">
        <v>0.55000000000000004</v>
      </c>
      <c r="D536" s="111">
        <v>0.6</v>
      </c>
      <c r="E536" s="111">
        <v>0.55000000000000004</v>
      </c>
      <c r="F536" s="111">
        <v>0.55000000000000004</v>
      </c>
      <c r="G536" s="111">
        <v>0.55000000000000004</v>
      </c>
      <c r="H536" s="111">
        <v>0.6</v>
      </c>
      <c r="I536" s="111">
        <v>2059981</v>
      </c>
      <c r="J536" s="111">
        <v>1145185.7</v>
      </c>
      <c r="K536" s="112">
        <v>43738</v>
      </c>
      <c r="L536" s="111">
        <v>332</v>
      </c>
      <c r="M536" s="111" t="s">
        <v>2521</v>
      </c>
      <c r="N536" s="384"/>
    </row>
    <row r="537" spans="1:14">
      <c r="A537" s="111" t="s">
        <v>2638</v>
      </c>
      <c r="B537" s="111" t="s">
        <v>375</v>
      </c>
      <c r="C537" s="111">
        <v>7.65</v>
      </c>
      <c r="D537" s="111">
        <v>7.65</v>
      </c>
      <c r="E537" s="111">
        <v>7.45</v>
      </c>
      <c r="F537" s="111">
        <v>7.45</v>
      </c>
      <c r="G537" s="111">
        <v>7.45</v>
      </c>
      <c r="H537" s="111">
        <v>7.65</v>
      </c>
      <c r="I537" s="111">
        <v>2025</v>
      </c>
      <c r="J537" s="111">
        <v>15182.5</v>
      </c>
      <c r="K537" s="112">
        <v>43738</v>
      </c>
      <c r="L537" s="111">
        <v>4</v>
      </c>
      <c r="M537" s="111" t="s">
        <v>2639</v>
      </c>
      <c r="N537" s="384"/>
    </row>
    <row r="538" spans="1:14">
      <c r="A538" s="111" t="s">
        <v>3509</v>
      </c>
      <c r="B538" s="111" t="s">
        <v>375</v>
      </c>
      <c r="C538" s="111">
        <v>7.65</v>
      </c>
      <c r="D538" s="111">
        <v>8.3000000000000007</v>
      </c>
      <c r="E538" s="111">
        <v>7.65</v>
      </c>
      <c r="F538" s="111">
        <v>7.65</v>
      </c>
      <c r="G538" s="111">
        <v>8.25</v>
      </c>
      <c r="H538" s="111">
        <v>7.95</v>
      </c>
      <c r="I538" s="111">
        <v>3354</v>
      </c>
      <c r="J538" s="111">
        <v>26022.1</v>
      </c>
      <c r="K538" s="112">
        <v>43738</v>
      </c>
      <c r="L538" s="111">
        <v>18</v>
      </c>
      <c r="M538" s="111" t="s">
        <v>3510</v>
      </c>
      <c r="N538" s="384"/>
    </row>
    <row r="539" spans="1:14" hidden="1">
      <c r="A539" s="111" t="s">
        <v>2023</v>
      </c>
      <c r="B539" s="111" t="s">
        <v>375</v>
      </c>
      <c r="C539" s="111">
        <v>71</v>
      </c>
      <c r="D539" s="111">
        <v>72</v>
      </c>
      <c r="E539" s="111">
        <v>70</v>
      </c>
      <c r="F539" s="111">
        <v>70.75</v>
      </c>
      <c r="G539" s="111">
        <v>70</v>
      </c>
      <c r="H539" s="111">
        <v>71.349999999999994</v>
      </c>
      <c r="I539" s="111">
        <v>7867</v>
      </c>
      <c r="J539" s="111">
        <v>555052.85</v>
      </c>
      <c r="K539" s="112">
        <v>43738</v>
      </c>
      <c r="L539" s="111">
        <v>196</v>
      </c>
      <c r="M539" s="111" t="s">
        <v>2024</v>
      </c>
      <c r="N539" s="384"/>
    </row>
    <row r="540" spans="1:14">
      <c r="A540" s="111" t="s">
        <v>802</v>
      </c>
      <c r="B540" s="111" t="s">
        <v>375</v>
      </c>
      <c r="C540" s="111">
        <v>71.349999999999994</v>
      </c>
      <c r="D540" s="111">
        <v>72.7</v>
      </c>
      <c r="E540" s="111">
        <v>68.599999999999994</v>
      </c>
      <c r="F540" s="111">
        <v>69.599999999999994</v>
      </c>
      <c r="G540" s="111">
        <v>68.650000000000006</v>
      </c>
      <c r="H540" s="111">
        <v>71.45</v>
      </c>
      <c r="I540" s="111">
        <v>25721</v>
      </c>
      <c r="J540" s="111">
        <v>1825003.55</v>
      </c>
      <c r="K540" s="112">
        <v>43738</v>
      </c>
      <c r="L540" s="111">
        <v>1072</v>
      </c>
      <c r="M540" s="111" t="s">
        <v>803</v>
      </c>
      <c r="N540" s="384"/>
    </row>
    <row r="541" spans="1:14">
      <c r="A541" s="111" t="s">
        <v>804</v>
      </c>
      <c r="B541" s="111" t="s">
        <v>375</v>
      </c>
      <c r="C541" s="111">
        <v>461.8</v>
      </c>
      <c r="D541" s="111">
        <v>479.9</v>
      </c>
      <c r="E541" s="111">
        <v>445.1</v>
      </c>
      <c r="F541" s="111">
        <v>455.8</v>
      </c>
      <c r="G541" s="111">
        <v>477.9</v>
      </c>
      <c r="H541" s="111">
        <v>466.45</v>
      </c>
      <c r="I541" s="111">
        <v>67473</v>
      </c>
      <c r="J541" s="111">
        <v>30689020.649999999</v>
      </c>
      <c r="K541" s="112">
        <v>43738</v>
      </c>
      <c r="L541" s="111">
        <v>3550</v>
      </c>
      <c r="M541" s="111" t="s">
        <v>805</v>
      </c>
      <c r="N541" s="384"/>
    </row>
    <row r="542" spans="1:14">
      <c r="A542" s="111" t="s">
        <v>1794</v>
      </c>
      <c r="B542" s="111" t="s">
        <v>375</v>
      </c>
      <c r="C542" s="111">
        <v>141.15</v>
      </c>
      <c r="D542" s="111">
        <v>141.15</v>
      </c>
      <c r="E542" s="111">
        <v>131.44999999999999</v>
      </c>
      <c r="F542" s="111">
        <v>137.19999999999999</v>
      </c>
      <c r="G542" s="111">
        <v>135.30000000000001</v>
      </c>
      <c r="H542" s="111">
        <v>141.15</v>
      </c>
      <c r="I542" s="111">
        <v>1302</v>
      </c>
      <c r="J542" s="111">
        <v>177551.25</v>
      </c>
      <c r="K542" s="112">
        <v>43738</v>
      </c>
      <c r="L542" s="111">
        <v>166</v>
      </c>
      <c r="M542" s="111" t="s">
        <v>1795</v>
      </c>
      <c r="N542" s="384"/>
    </row>
    <row r="543" spans="1:14">
      <c r="A543" s="111" t="s">
        <v>807</v>
      </c>
      <c r="B543" s="111" t="s">
        <v>375</v>
      </c>
      <c r="C543" s="111">
        <v>173</v>
      </c>
      <c r="D543" s="111">
        <v>179.9</v>
      </c>
      <c r="E543" s="111">
        <v>167.95</v>
      </c>
      <c r="F543" s="111">
        <v>177.3</v>
      </c>
      <c r="G543" s="111">
        <v>175</v>
      </c>
      <c r="H543" s="111">
        <v>172.35</v>
      </c>
      <c r="I543" s="111">
        <v>1326260</v>
      </c>
      <c r="J543" s="111">
        <v>230794975.90000001</v>
      </c>
      <c r="K543" s="112">
        <v>43738</v>
      </c>
      <c r="L543" s="111">
        <v>14065</v>
      </c>
      <c r="M543" s="111" t="s">
        <v>3102</v>
      </c>
      <c r="N543" s="384"/>
    </row>
    <row r="544" spans="1:14">
      <c r="A544" s="111" t="s">
        <v>808</v>
      </c>
      <c r="B544" s="111" t="s">
        <v>375</v>
      </c>
      <c r="C544" s="111">
        <v>864.3</v>
      </c>
      <c r="D544" s="111">
        <v>866.85</v>
      </c>
      <c r="E544" s="111">
        <v>851.05</v>
      </c>
      <c r="F544" s="111">
        <v>862.5</v>
      </c>
      <c r="G544" s="111">
        <v>863</v>
      </c>
      <c r="H544" s="111">
        <v>865.25</v>
      </c>
      <c r="I544" s="111">
        <v>1550</v>
      </c>
      <c r="J544" s="111">
        <v>1338840.95</v>
      </c>
      <c r="K544" s="112">
        <v>43738</v>
      </c>
      <c r="L544" s="111">
        <v>306</v>
      </c>
      <c r="M544" s="111" t="s">
        <v>809</v>
      </c>
      <c r="N544" s="384"/>
    </row>
    <row r="545" spans="1:14">
      <c r="A545" s="111" t="s">
        <v>810</v>
      </c>
      <c r="B545" s="111" t="s">
        <v>375</v>
      </c>
      <c r="C545" s="111">
        <v>41.1</v>
      </c>
      <c r="D545" s="111">
        <v>41.55</v>
      </c>
      <c r="E545" s="111">
        <v>38.1</v>
      </c>
      <c r="F545" s="111">
        <v>38.4</v>
      </c>
      <c r="G545" s="111">
        <v>38.5</v>
      </c>
      <c r="H545" s="111">
        <v>40.700000000000003</v>
      </c>
      <c r="I545" s="111">
        <v>9477</v>
      </c>
      <c r="J545" s="111">
        <v>373166.1</v>
      </c>
      <c r="K545" s="112">
        <v>43738</v>
      </c>
      <c r="L545" s="111">
        <v>183</v>
      </c>
      <c r="M545" s="111" t="s">
        <v>811</v>
      </c>
      <c r="N545" s="384"/>
    </row>
    <row r="546" spans="1:14">
      <c r="A546" s="111" t="s">
        <v>812</v>
      </c>
      <c r="B546" s="111" t="s">
        <v>2984</v>
      </c>
      <c r="C546" s="111">
        <v>49.4</v>
      </c>
      <c r="D546" s="111">
        <v>49.4</v>
      </c>
      <c r="E546" s="111">
        <v>47</v>
      </c>
      <c r="F546" s="111">
        <v>47.7</v>
      </c>
      <c r="G546" s="111">
        <v>47.7</v>
      </c>
      <c r="H546" s="111">
        <v>49.4</v>
      </c>
      <c r="I546" s="111">
        <v>6628</v>
      </c>
      <c r="J546" s="111">
        <v>315137.75</v>
      </c>
      <c r="K546" s="112">
        <v>43738</v>
      </c>
      <c r="L546" s="111">
        <v>39</v>
      </c>
      <c r="M546" s="111" t="s">
        <v>1906</v>
      </c>
      <c r="N546" s="384"/>
    </row>
    <row r="547" spans="1:14">
      <c r="A547" s="111" t="s">
        <v>2299</v>
      </c>
      <c r="B547" s="111" t="s">
        <v>375</v>
      </c>
      <c r="C547" s="111">
        <v>4.25</v>
      </c>
      <c r="D547" s="111">
        <v>4.25</v>
      </c>
      <c r="E547" s="111">
        <v>4.05</v>
      </c>
      <c r="F547" s="111">
        <v>4.0999999999999996</v>
      </c>
      <c r="G547" s="111">
        <v>4.0999999999999996</v>
      </c>
      <c r="H547" s="111">
        <v>4.2</v>
      </c>
      <c r="I547" s="111">
        <v>962495</v>
      </c>
      <c r="J547" s="111">
        <v>3956000</v>
      </c>
      <c r="K547" s="112">
        <v>43738</v>
      </c>
      <c r="L547" s="111">
        <v>788</v>
      </c>
      <c r="M547" s="111" t="s">
        <v>2300</v>
      </c>
      <c r="N547" s="384"/>
    </row>
    <row r="548" spans="1:14" hidden="1">
      <c r="A548" s="111" t="s">
        <v>2408</v>
      </c>
      <c r="B548" s="111" t="s">
        <v>375</v>
      </c>
      <c r="C548" s="111">
        <v>743</v>
      </c>
      <c r="D548" s="111">
        <v>743</v>
      </c>
      <c r="E548" s="111">
        <v>700</v>
      </c>
      <c r="F548" s="111">
        <v>706.3</v>
      </c>
      <c r="G548" s="111">
        <v>706.5</v>
      </c>
      <c r="H548" s="111">
        <v>729.4</v>
      </c>
      <c r="I548" s="111">
        <v>11992</v>
      </c>
      <c r="J548" s="111">
        <v>8502306.6500000004</v>
      </c>
      <c r="K548" s="112">
        <v>43738</v>
      </c>
      <c r="L548" s="111">
        <v>1412</v>
      </c>
      <c r="M548" s="111" t="s">
        <v>2409</v>
      </c>
      <c r="N548" s="384"/>
    </row>
    <row r="549" spans="1:14">
      <c r="A549" s="111" t="s">
        <v>2640</v>
      </c>
      <c r="B549" s="111" t="s">
        <v>375</v>
      </c>
      <c r="C549" s="111">
        <v>428.55</v>
      </c>
      <c r="D549" s="111">
        <v>428.55</v>
      </c>
      <c r="E549" s="111">
        <v>410.1</v>
      </c>
      <c r="F549" s="111">
        <v>418.05</v>
      </c>
      <c r="G549" s="111">
        <v>422.4</v>
      </c>
      <c r="H549" s="111">
        <v>418.8</v>
      </c>
      <c r="I549" s="111">
        <v>1049</v>
      </c>
      <c r="J549" s="111">
        <v>437281.2</v>
      </c>
      <c r="K549" s="112">
        <v>43738</v>
      </c>
      <c r="L549" s="111">
        <v>47</v>
      </c>
      <c r="M549" s="111" t="s">
        <v>2641</v>
      </c>
      <c r="N549" s="384"/>
    </row>
    <row r="550" spans="1:14">
      <c r="A550" s="111" t="s">
        <v>2783</v>
      </c>
      <c r="B550" s="111" t="s">
        <v>375</v>
      </c>
      <c r="C550" s="111">
        <v>55.2</v>
      </c>
      <c r="D550" s="111">
        <v>58.6</v>
      </c>
      <c r="E550" s="111">
        <v>52.05</v>
      </c>
      <c r="F550" s="111">
        <v>54.1</v>
      </c>
      <c r="G550" s="111">
        <v>54.25</v>
      </c>
      <c r="H550" s="111">
        <v>55.35</v>
      </c>
      <c r="I550" s="111">
        <v>79995</v>
      </c>
      <c r="J550" s="111">
        <v>4368320.3</v>
      </c>
      <c r="K550" s="112">
        <v>43738</v>
      </c>
      <c r="L550" s="111">
        <v>1791</v>
      </c>
      <c r="M550" s="111" t="s">
        <v>2784</v>
      </c>
      <c r="N550" s="384"/>
    </row>
    <row r="551" spans="1:14">
      <c r="A551" s="111" t="s">
        <v>813</v>
      </c>
      <c r="B551" s="111" t="s">
        <v>375</v>
      </c>
      <c r="C551" s="111">
        <v>21.15</v>
      </c>
      <c r="D551" s="111">
        <v>21.6</v>
      </c>
      <c r="E551" s="111">
        <v>20.6</v>
      </c>
      <c r="F551" s="111">
        <v>20.8</v>
      </c>
      <c r="G551" s="111">
        <v>21</v>
      </c>
      <c r="H551" s="111">
        <v>21.65</v>
      </c>
      <c r="I551" s="111">
        <v>262786</v>
      </c>
      <c r="J551" s="111">
        <v>5455208.5</v>
      </c>
      <c r="K551" s="112">
        <v>43738</v>
      </c>
      <c r="L551" s="111">
        <v>1004</v>
      </c>
      <c r="M551" s="111" t="s">
        <v>814</v>
      </c>
      <c r="N551" s="384"/>
    </row>
    <row r="552" spans="1:14">
      <c r="A552" s="111" t="s">
        <v>815</v>
      </c>
      <c r="B552" s="111" t="s">
        <v>375</v>
      </c>
      <c r="C552" s="111">
        <v>633</v>
      </c>
      <c r="D552" s="111">
        <v>638.29999999999995</v>
      </c>
      <c r="E552" s="111">
        <v>616.35</v>
      </c>
      <c r="F552" s="111">
        <v>626.45000000000005</v>
      </c>
      <c r="G552" s="111">
        <v>626.1</v>
      </c>
      <c r="H552" s="111">
        <v>633.54999999999995</v>
      </c>
      <c r="I552" s="111">
        <v>3165</v>
      </c>
      <c r="J552" s="111">
        <v>1986793</v>
      </c>
      <c r="K552" s="112">
        <v>43738</v>
      </c>
      <c r="L552" s="111">
        <v>237</v>
      </c>
      <c r="M552" s="111" t="s">
        <v>816</v>
      </c>
      <c r="N552" s="384"/>
    </row>
    <row r="553" spans="1:14">
      <c r="A553" s="111" t="s">
        <v>72</v>
      </c>
      <c r="B553" s="111" t="s">
        <v>375</v>
      </c>
      <c r="C553" s="111">
        <v>715.9</v>
      </c>
      <c r="D553" s="111">
        <v>721.25</v>
      </c>
      <c r="E553" s="111">
        <v>709.05</v>
      </c>
      <c r="F553" s="111">
        <v>718.3</v>
      </c>
      <c r="G553" s="111">
        <v>719</v>
      </c>
      <c r="H553" s="111">
        <v>713.8</v>
      </c>
      <c r="I553" s="111">
        <v>979643</v>
      </c>
      <c r="J553" s="111">
        <v>701339672.89999998</v>
      </c>
      <c r="K553" s="112">
        <v>43738</v>
      </c>
      <c r="L553" s="111">
        <v>33413</v>
      </c>
      <c r="M553" s="111" t="s">
        <v>817</v>
      </c>
      <c r="N553" s="384"/>
    </row>
    <row r="554" spans="1:14">
      <c r="A554" s="111" t="s">
        <v>3431</v>
      </c>
      <c r="B554" s="111" t="s">
        <v>2984</v>
      </c>
      <c r="C554" s="111">
        <v>0.55000000000000004</v>
      </c>
      <c r="D554" s="111">
        <v>0.65</v>
      </c>
      <c r="E554" s="111">
        <v>0.55000000000000004</v>
      </c>
      <c r="F554" s="111">
        <v>0.55000000000000004</v>
      </c>
      <c r="G554" s="111">
        <v>0.55000000000000004</v>
      </c>
      <c r="H554" s="111">
        <v>0.6</v>
      </c>
      <c r="I554" s="111">
        <v>24417</v>
      </c>
      <c r="J554" s="111">
        <v>13629.35</v>
      </c>
      <c r="K554" s="112">
        <v>43738</v>
      </c>
      <c r="L554" s="111">
        <v>13</v>
      </c>
      <c r="M554" s="111" t="s">
        <v>3432</v>
      </c>
      <c r="N554" s="384"/>
    </row>
    <row r="555" spans="1:14">
      <c r="A555" s="111" t="s">
        <v>818</v>
      </c>
      <c r="B555" s="111" t="s">
        <v>375</v>
      </c>
      <c r="C555" s="111">
        <v>19.7</v>
      </c>
      <c r="D555" s="111">
        <v>20.100000000000001</v>
      </c>
      <c r="E555" s="111">
        <v>18.5</v>
      </c>
      <c r="F555" s="111">
        <v>18.55</v>
      </c>
      <c r="G555" s="111">
        <v>18.5</v>
      </c>
      <c r="H555" s="111">
        <v>19.7</v>
      </c>
      <c r="I555" s="111">
        <v>91491</v>
      </c>
      <c r="J555" s="111">
        <v>1723065.15</v>
      </c>
      <c r="K555" s="112">
        <v>43738</v>
      </c>
      <c r="L555" s="111">
        <v>566</v>
      </c>
      <c r="M555" s="111" t="s">
        <v>819</v>
      </c>
      <c r="N555" s="384"/>
    </row>
    <row r="556" spans="1:14">
      <c r="A556" s="111" t="s">
        <v>3762</v>
      </c>
      <c r="B556" s="111" t="s">
        <v>375</v>
      </c>
      <c r="C556" s="111">
        <v>7.15</v>
      </c>
      <c r="D556" s="111">
        <v>7.15</v>
      </c>
      <c r="E556" s="111">
        <v>6.9</v>
      </c>
      <c r="F556" s="111">
        <v>6.9</v>
      </c>
      <c r="G556" s="111">
        <v>6.9</v>
      </c>
      <c r="H556" s="111">
        <v>7.25</v>
      </c>
      <c r="I556" s="111">
        <v>159</v>
      </c>
      <c r="J556" s="111">
        <v>1117.0999999999999</v>
      </c>
      <c r="K556" s="112">
        <v>43738</v>
      </c>
      <c r="L556" s="111">
        <v>4</v>
      </c>
      <c r="M556" s="111" t="s">
        <v>3763</v>
      </c>
      <c r="N556" s="384"/>
    </row>
    <row r="557" spans="1:14">
      <c r="A557" s="111" t="s">
        <v>820</v>
      </c>
      <c r="B557" s="111" t="s">
        <v>375</v>
      </c>
      <c r="C557" s="111">
        <v>9.1</v>
      </c>
      <c r="D557" s="111">
        <v>9.1</v>
      </c>
      <c r="E557" s="111">
        <v>8.4</v>
      </c>
      <c r="F557" s="111">
        <v>8.5500000000000007</v>
      </c>
      <c r="G557" s="111">
        <v>8.5</v>
      </c>
      <c r="H557" s="111">
        <v>8.9499999999999993</v>
      </c>
      <c r="I557" s="111">
        <v>1094125</v>
      </c>
      <c r="J557" s="111">
        <v>9443430.4499999993</v>
      </c>
      <c r="K557" s="112">
        <v>43738</v>
      </c>
      <c r="L557" s="111">
        <v>1499</v>
      </c>
      <c r="M557" s="111" t="s">
        <v>821</v>
      </c>
      <c r="N557" s="384"/>
    </row>
    <row r="558" spans="1:14">
      <c r="A558" s="111" t="s">
        <v>822</v>
      </c>
      <c r="B558" s="111" t="s">
        <v>375</v>
      </c>
      <c r="C558" s="111">
        <v>111.4</v>
      </c>
      <c r="D558" s="111">
        <v>112.5</v>
      </c>
      <c r="E558" s="111">
        <v>110</v>
      </c>
      <c r="F558" s="111">
        <v>111.1</v>
      </c>
      <c r="G558" s="111">
        <v>111.5</v>
      </c>
      <c r="H558" s="111">
        <v>110.4</v>
      </c>
      <c r="I558" s="111">
        <v>3246</v>
      </c>
      <c r="J558" s="111">
        <v>360318.75</v>
      </c>
      <c r="K558" s="112">
        <v>43738</v>
      </c>
      <c r="L558" s="111">
        <v>172</v>
      </c>
      <c r="M558" s="111" t="s">
        <v>823</v>
      </c>
      <c r="N558" s="384"/>
    </row>
    <row r="559" spans="1:14">
      <c r="A559" s="111" t="s">
        <v>825</v>
      </c>
      <c r="B559" s="111" t="s">
        <v>375</v>
      </c>
      <c r="C559" s="111">
        <v>8</v>
      </c>
      <c r="D559" s="111">
        <v>8</v>
      </c>
      <c r="E559" s="111">
        <v>7.6</v>
      </c>
      <c r="F559" s="111">
        <v>7.7</v>
      </c>
      <c r="G559" s="111">
        <v>7.75</v>
      </c>
      <c r="H559" s="111">
        <v>7.95</v>
      </c>
      <c r="I559" s="111">
        <v>451200</v>
      </c>
      <c r="J559" s="111">
        <v>3503310.15</v>
      </c>
      <c r="K559" s="112">
        <v>43738</v>
      </c>
      <c r="L559" s="111">
        <v>972</v>
      </c>
      <c r="M559" s="111" t="s">
        <v>826</v>
      </c>
      <c r="N559" s="384"/>
    </row>
    <row r="560" spans="1:14">
      <c r="A560" s="111" t="s">
        <v>73</v>
      </c>
      <c r="B560" s="111" t="s">
        <v>375</v>
      </c>
      <c r="C560" s="111">
        <v>1044</v>
      </c>
      <c r="D560" s="111">
        <v>1096.5</v>
      </c>
      <c r="E560" s="111">
        <v>1043.05</v>
      </c>
      <c r="F560" s="111">
        <v>1080.5999999999999</v>
      </c>
      <c r="G560" s="111">
        <v>1078.6500000000001</v>
      </c>
      <c r="H560" s="111">
        <v>1041.05</v>
      </c>
      <c r="I560" s="111">
        <v>4279793</v>
      </c>
      <c r="J560" s="111">
        <v>4607855379.5</v>
      </c>
      <c r="K560" s="112">
        <v>43738</v>
      </c>
      <c r="L560" s="111">
        <v>156471</v>
      </c>
      <c r="M560" s="111" t="s">
        <v>827</v>
      </c>
      <c r="N560" s="384"/>
    </row>
    <row r="561" spans="1:14" hidden="1">
      <c r="A561" s="111" t="s">
        <v>74</v>
      </c>
      <c r="B561" s="111" t="s">
        <v>375</v>
      </c>
      <c r="C561" s="111">
        <v>2035.9</v>
      </c>
      <c r="D561" s="111">
        <v>2038.5</v>
      </c>
      <c r="E561" s="111">
        <v>1970.05</v>
      </c>
      <c r="F561" s="111">
        <v>1977.05</v>
      </c>
      <c r="G561" s="111">
        <v>1977.05</v>
      </c>
      <c r="H561" s="111">
        <v>2035.9</v>
      </c>
      <c r="I561" s="111">
        <v>7117561</v>
      </c>
      <c r="J561" s="111">
        <v>14160810329.65</v>
      </c>
      <c r="K561" s="112">
        <v>43738</v>
      </c>
      <c r="L561" s="111">
        <v>255161</v>
      </c>
      <c r="M561" s="111" t="s">
        <v>828</v>
      </c>
      <c r="N561" s="384"/>
    </row>
    <row r="562" spans="1:14">
      <c r="A562" s="111" t="s">
        <v>2611</v>
      </c>
      <c r="B562" s="111" t="s">
        <v>375</v>
      </c>
      <c r="C562" s="111">
        <v>2800</v>
      </c>
      <c r="D562" s="111">
        <v>2839.15</v>
      </c>
      <c r="E562" s="111">
        <v>2787</v>
      </c>
      <c r="F562" s="111">
        <v>2801.7</v>
      </c>
      <c r="G562" s="111">
        <v>2800</v>
      </c>
      <c r="H562" s="111">
        <v>2804</v>
      </c>
      <c r="I562" s="111">
        <v>190861</v>
      </c>
      <c r="J562" s="111">
        <v>537388228.70000005</v>
      </c>
      <c r="K562" s="112">
        <v>43738</v>
      </c>
      <c r="L562" s="111">
        <v>19013</v>
      </c>
      <c r="M562" s="111" t="s">
        <v>2612</v>
      </c>
      <c r="N562" s="384"/>
    </row>
    <row r="563" spans="1:14">
      <c r="A563" s="111" t="s">
        <v>75</v>
      </c>
      <c r="B563" s="111" t="s">
        <v>375</v>
      </c>
      <c r="C563" s="111">
        <v>1228.8</v>
      </c>
      <c r="D563" s="111">
        <v>1240</v>
      </c>
      <c r="E563" s="111">
        <v>1216.5</v>
      </c>
      <c r="F563" s="111">
        <v>1227.45</v>
      </c>
      <c r="G563" s="111">
        <v>1227.5</v>
      </c>
      <c r="H563" s="111">
        <v>1244.2</v>
      </c>
      <c r="I563" s="111">
        <v>9109229</v>
      </c>
      <c r="J563" s="111">
        <v>11200672638.85</v>
      </c>
      <c r="K563" s="112">
        <v>43738</v>
      </c>
      <c r="L563" s="111">
        <v>213075</v>
      </c>
      <c r="M563" s="111" t="s">
        <v>3734</v>
      </c>
      <c r="N563" s="384"/>
    </row>
    <row r="564" spans="1:14">
      <c r="A564" s="111" t="s">
        <v>2203</v>
      </c>
      <c r="B564" s="111" t="s">
        <v>375</v>
      </c>
      <c r="C564" s="111">
        <v>585</v>
      </c>
      <c r="D564" s="111">
        <v>609</v>
      </c>
      <c r="E564" s="111">
        <v>585</v>
      </c>
      <c r="F564" s="111">
        <v>601.15</v>
      </c>
      <c r="G564" s="111">
        <v>600.4</v>
      </c>
      <c r="H564" s="111">
        <v>582.29999999999995</v>
      </c>
      <c r="I564" s="111">
        <v>5522478</v>
      </c>
      <c r="J564" s="111">
        <v>3308152149.1999998</v>
      </c>
      <c r="K564" s="112">
        <v>43738</v>
      </c>
      <c r="L564" s="111">
        <v>111452</v>
      </c>
      <c r="M564" s="111" t="s">
        <v>2204</v>
      </c>
      <c r="N564" s="384"/>
    </row>
    <row r="565" spans="1:14">
      <c r="A565" s="111" t="s">
        <v>3207</v>
      </c>
      <c r="B565" s="111" t="s">
        <v>375</v>
      </c>
      <c r="C565" s="111">
        <v>3400</v>
      </c>
      <c r="D565" s="111">
        <v>3400</v>
      </c>
      <c r="E565" s="111">
        <v>3380.05</v>
      </c>
      <c r="F565" s="111">
        <v>3393.35</v>
      </c>
      <c r="G565" s="111">
        <v>3400</v>
      </c>
      <c r="H565" s="111">
        <v>3389.8</v>
      </c>
      <c r="I565" s="111">
        <v>988</v>
      </c>
      <c r="J565" s="111">
        <v>3352978.7</v>
      </c>
      <c r="K565" s="112">
        <v>43738</v>
      </c>
      <c r="L565" s="111">
        <v>197</v>
      </c>
      <c r="M565" s="111" t="s">
        <v>3208</v>
      </c>
      <c r="N565" s="384"/>
    </row>
    <row r="566" spans="1:14" hidden="1">
      <c r="A566" s="111" t="s">
        <v>829</v>
      </c>
      <c r="B566" s="111" t="s">
        <v>375</v>
      </c>
      <c r="C566" s="111">
        <v>1205</v>
      </c>
      <c r="D566" s="111">
        <v>1205</v>
      </c>
      <c r="E566" s="111">
        <v>1192.98</v>
      </c>
      <c r="F566" s="111">
        <v>1202.24</v>
      </c>
      <c r="G566" s="111">
        <v>1201.9000000000001</v>
      </c>
      <c r="H566" s="111">
        <v>1210</v>
      </c>
      <c r="I566" s="111">
        <v>605</v>
      </c>
      <c r="J566" s="111">
        <v>724466.03</v>
      </c>
      <c r="K566" s="112">
        <v>43738</v>
      </c>
      <c r="L566" s="111">
        <v>63</v>
      </c>
      <c r="M566" s="111" t="s">
        <v>830</v>
      </c>
      <c r="N566" s="384"/>
    </row>
    <row r="567" spans="1:14">
      <c r="A567" s="111" t="s">
        <v>3113</v>
      </c>
      <c r="B567" s="111" t="s">
        <v>375</v>
      </c>
      <c r="C567" s="111">
        <v>4082.59</v>
      </c>
      <c r="D567" s="111">
        <v>4091.5</v>
      </c>
      <c r="E567" s="111">
        <v>4034.77</v>
      </c>
      <c r="F567" s="111">
        <v>4047.98</v>
      </c>
      <c r="G567" s="111">
        <v>4047.69</v>
      </c>
      <c r="H567" s="111">
        <v>4093.58</v>
      </c>
      <c r="I567" s="111">
        <v>54</v>
      </c>
      <c r="J567" s="111">
        <v>219282.29</v>
      </c>
      <c r="K567" s="112">
        <v>43738</v>
      </c>
      <c r="L567" s="111">
        <v>16</v>
      </c>
      <c r="M567" s="111" t="s">
        <v>3114</v>
      </c>
      <c r="N567" s="384"/>
    </row>
    <row r="568" spans="1:14">
      <c r="A568" s="111" t="s">
        <v>76</v>
      </c>
      <c r="B568" s="111" t="s">
        <v>375</v>
      </c>
      <c r="C568" s="111">
        <v>4</v>
      </c>
      <c r="D568" s="111">
        <v>4</v>
      </c>
      <c r="E568" s="111">
        <v>4</v>
      </c>
      <c r="F568" s="111">
        <v>4</v>
      </c>
      <c r="G568" s="111">
        <v>4</v>
      </c>
      <c r="H568" s="111">
        <v>4.2</v>
      </c>
      <c r="I568" s="111">
        <v>263372</v>
      </c>
      <c r="J568" s="111">
        <v>1053488</v>
      </c>
      <c r="K568" s="112">
        <v>43738</v>
      </c>
      <c r="L568" s="111">
        <v>312</v>
      </c>
      <c r="M568" s="111" t="s">
        <v>831</v>
      </c>
      <c r="N568" s="384"/>
    </row>
    <row r="569" spans="1:14">
      <c r="A569" s="111" t="s">
        <v>832</v>
      </c>
      <c r="B569" s="111" t="s">
        <v>375</v>
      </c>
      <c r="C569" s="111">
        <v>1017</v>
      </c>
      <c r="D569" s="111">
        <v>1017</v>
      </c>
      <c r="E569" s="111">
        <v>935</v>
      </c>
      <c r="F569" s="111">
        <v>953.2</v>
      </c>
      <c r="G569" s="111">
        <v>955.15</v>
      </c>
      <c r="H569" s="111">
        <v>1026</v>
      </c>
      <c r="I569" s="111">
        <v>706656</v>
      </c>
      <c r="J569" s="111">
        <v>681598432.14999998</v>
      </c>
      <c r="K569" s="112">
        <v>43738</v>
      </c>
      <c r="L569" s="111">
        <v>39023</v>
      </c>
      <c r="M569" s="111" t="s">
        <v>2642</v>
      </c>
      <c r="N569" s="384"/>
    </row>
    <row r="570" spans="1:14">
      <c r="A570" s="111" t="s">
        <v>833</v>
      </c>
      <c r="B570" s="111" t="s">
        <v>375</v>
      </c>
      <c r="C570" s="111">
        <v>194</v>
      </c>
      <c r="D570" s="111">
        <v>194.6</v>
      </c>
      <c r="E570" s="111">
        <v>187.55</v>
      </c>
      <c r="F570" s="111">
        <v>188.3</v>
      </c>
      <c r="G570" s="111">
        <v>188</v>
      </c>
      <c r="H570" s="111">
        <v>193.85</v>
      </c>
      <c r="I570" s="111">
        <v>182416</v>
      </c>
      <c r="J570" s="111">
        <v>34586033.450000003</v>
      </c>
      <c r="K570" s="112">
        <v>43738</v>
      </c>
      <c r="L570" s="111">
        <v>4484</v>
      </c>
      <c r="M570" s="111" t="s">
        <v>2785</v>
      </c>
      <c r="N570" s="384"/>
    </row>
    <row r="571" spans="1:14">
      <c r="A571" s="111" t="s">
        <v>834</v>
      </c>
      <c r="B571" s="111" t="s">
        <v>375</v>
      </c>
      <c r="C571" s="111">
        <v>90.4</v>
      </c>
      <c r="D571" s="111">
        <v>90.95</v>
      </c>
      <c r="E571" s="111">
        <v>86.15</v>
      </c>
      <c r="F571" s="111">
        <v>87.45</v>
      </c>
      <c r="G571" s="111">
        <v>87</v>
      </c>
      <c r="H571" s="111">
        <v>90.4</v>
      </c>
      <c r="I571" s="111">
        <v>4107</v>
      </c>
      <c r="J571" s="111">
        <v>361337.4</v>
      </c>
      <c r="K571" s="112">
        <v>43738</v>
      </c>
      <c r="L571" s="111">
        <v>315</v>
      </c>
      <c r="M571" s="111" t="s">
        <v>835</v>
      </c>
      <c r="N571" s="384"/>
    </row>
    <row r="572" spans="1:14">
      <c r="A572" s="111" t="s">
        <v>836</v>
      </c>
      <c r="B572" s="111" t="s">
        <v>375</v>
      </c>
      <c r="C572" s="111">
        <v>396</v>
      </c>
      <c r="D572" s="111">
        <v>396</v>
      </c>
      <c r="E572" s="111">
        <v>380</v>
      </c>
      <c r="F572" s="111">
        <v>382.65</v>
      </c>
      <c r="G572" s="111">
        <v>382</v>
      </c>
      <c r="H572" s="111">
        <v>388</v>
      </c>
      <c r="I572" s="111">
        <v>11675</v>
      </c>
      <c r="J572" s="111">
        <v>4515468.8</v>
      </c>
      <c r="K572" s="112">
        <v>43738</v>
      </c>
      <c r="L572" s="111">
        <v>406</v>
      </c>
      <c r="M572" s="111" t="s">
        <v>2135</v>
      </c>
      <c r="N572" s="384"/>
    </row>
    <row r="573" spans="1:14">
      <c r="A573" s="111" t="s">
        <v>77</v>
      </c>
      <c r="B573" s="111" t="s">
        <v>375</v>
      </c>
      <c r="C573" s="111">
        <v>2734</v>
      </c>
      <c r="D573" s="111">
        <v>2758.75</v>
      </c>
      <c r="E573" s="111">
        <v>2668.2</v>
      </c>
      <c r="F573" s="111">
        <v>2704.75</v>
      </c>
      <c r="G573" s="111">
        <v>2690</v>
      </c>
      <c r="H573" s="111">
        <v>2729.15</v>
      </c>
      <c r="I573" s="111">
        <v>837786</v>
      </c>
      <c r="J573" s="111">
        <v>2267774652</v>
      </c>
      <c r="K573" s="112">
        <v>43738</v>
      </c>
      <c r="L573" s="111">
        <v>51533</v>
      </c>
      <c r="M573" s="111" t="s">
        <v>837</v>
      </c>
      <c r="N573" s="384"/>
    </row>
    <row r="574" spans="1:14">
      <c r="A574" s="111" t="s">
        <v>838</v>
      </c>
      <c r="B574" s="111" t="s">
        <v>375</v>
      </c>
      <c r="C574" s="111">
        <v>1750</v>
      </c>
      <c r="D574" s="111">
        <v>1790.95</v>
      </c>
      <c r="E574" s="111">
        <v>1700</v>
      </c>
      <c r="F574" s="111">
        <v>1733.85</v>
      </c>
      <c r="G574" s="111">
        <v>1725.05</v>
      </c>
      <c r="H574" s="111">
        <v>1740.75</v>
      </c>
      <c r="I574" s="111">
        <v>7925</v>
      </c>
      <c r="J574" s="111">
        <v>13781808.35</v>
      </c>
      <c r="K574" s="112">
        <v>43738</v>
      </c>
      <c r="L574" s="111">
        <v>1513</v>
      </c>
      <c r="M574" s="111" t="s">
        <v>839</v>
      </c>
      <c r="N574" s="384"/>
    </row>
    <row r="575" spans="1:14">
      <c r="A575" s="111" t="s">
        <v>3381</v>
      </c>
      <c r="B575" s="111" t="s">
        <v>2984</v>
      </c>
      <c r="C575" s="111">
        <v>5.25</v>
      </c>
      <c r="D575" s="111">
        <v>5.25</v>
      </c>
      <c r="E575" s="111">
        <v>5.25</v>
      </c>
      <c r="F575" s="111">
        <v>5.25</v>
      </c>
      <c r="G575" s="111">
        <v>5.25</v>
      </c>
      <c r="H575" s="111">
        <v>5</v>
      </c>
      <c r="I575" s="111">
        <v>7701</v>
      </c>
      <c r="J575" s="111">
        <v>40430.25</v>
      </c>
      <c r="K575" s="112">
        <v>43738</v>
      </c>
      <c r="L575" s="111">
        <v>13</v>
      </c>
      <c r="M575" s="111" t="s">
        <v>3382</v>
      </c>
      <c r="N575" s="384"/>
    </row>
    <row r="576" spans="1:14">
      <c r="A576" s="111" t="s">
        <v>78</v>
      </c>
      <c r="B576" s="111" t="s">
        <v>375</v>
      </c>
      <c r="C576" s="111">
        <v>376.95</v>
      </c>
      <c r="D576" s="111">
        <v>385.3</v>
      </c>
      <c r="E576" s="111">
        <v>375.05</v>
      </c>
      <c r="F576" s="111">
        <v>380.35</v>
      </c>
      <c r="G576" s="111">
        <v>381.55</v>
      </c>
      <c r="H576" s="111">
        <v>375.95</v>
      </c>
      <c r="I576" s="111">
        <v>1691175</v>
      </c>
      <c r="J576" s="111">
        <v>645062502.5</v>
      </c>
      <c r="K576" s="112">
        <v>43738</v>
      </c>
      <c r="L576" s="111">
        <v>21520</v>
      </c>
      <c r="M576" s="111" t="s">
        <v>840</v>
      </c>
      <c r="N576" s="384"/>
    </row>
    <row r="577" spans="1:14">
      <c r="A577" s="111" t="s">
        <v>841</v>
      </c>
      <c r="B577" s="111" t="s">
        <v>375</v>
      </c>
      <c r="C577" s="111">
        <v>18.899999999999999</v>
      </c>
      <c r="D577" s="111">
        <v>19</v>
      </c>
      <c r="E577" s="111">
        <v>17.8</v>
      </c>
      <c r="F577" s="111">
        <v>18</v>
      </c>
      <c r="G577" s="111">
        <v>17.850000000000001</v>
      </c>
      <c r="H577" s="111">
        <v>18.8</v>
      </c>
      <c r="I577" s="111">
        <v>2136311</v>
      </c>
      <c r="J577" s="111">
        <v>38854813.549999997</v>
      </c>
      <c r="K577" s="112">
        <v>43738</v>
      </c>
      <c r="L577" s="111">
        <v>5564</v>
      </c>
      <c r="M577" s="111" t="s">
        <v>2643</v>
      </c>
      <c r="N577" s="384"/>
    </row>
    <row r="578" spans="1:14">
      <c r="A578" s="111" t="s">
        <v>2786</v>
      </c>
      <c r="B578" s="111" t="s">
        <v>375</v>
      </c>
      <c r="C578" s="111">
        <v>201.6</v>
      </c>
      <c r="D578" s="111">
        <v>220.95</v>
      </c>
      <c r="E578" s="111">
        <v>200.15</v>
      </c>
      <c r="F578" s="111">
        <v>212.2</v>
      </c>
      <c r="G578" s="111">
        <v>213.8</v>
      </c>
      <c r="H578" s="111">
        <v>201.6</v>
      </c>
      <c r="I578" s="111">
        <v>161580</v>
      </c>
      <c r="J578" s="111">
        <v>34045390.149999999</v>
      </c>
      <c r="K578" s="112">
        <v>43738</v>
      </c>
      <c r="L578" s="111">
        <v>3430</v>
      </c>
      <c r="M578" s="111" t="s">
        <v>2787</v>
      </c>
      <c r="N578" s="384"/>
    </row>
    <row r="579" spans="1:14">
      <c r="A579" s="111" t="s">
        <v>842</v>
      </c>
      <c r="B579" s="111" t="s">
        <v>375</v>
      </c>
      <c r="C579" s="111">
        <v>576.1</v>
      </c>
      <c r="D579" s="111">
        <v>585.70000000000005</v>
      </c>
      <c r="E579" s="111">
        <v>567.95000000000005</v>
      </c>
      <c r="F579" s="111">
        <v>575.45000000000005</v>
      </c>
      <c r="G579" s="111">
        <v>585.70000000000005</v>
      </c>
      <c r="H579" s="111">
        <v>575.9</v>
      </c>
      <c r="I579" s="111">
        <v>2923</v>
      </c>
      <c r="J579" s="111">
        <v>1679271.8</v>
      </c>
      <c r="K579" s="112">
        <v>43738</v>
      </c>
      <c r="L579" s="111">
        <v>342</v>
      </c>
      <c r="M579" s="111" t="s">
        <v>843</v>
      </c>
      <c r="N579" s="384"/>
    </row>
    <row r="580" spans="1:14">
      <c r="A580" s="111" t="s">
        <v>844</v>
      </c>
      <c r="B580" s="111" t="s">
        <v>375</v>
      </c>
      <c r="C580" s="111">
        <v>152.44999999999999</v>
      </c>
      <c r="D580" s="111">
        <v>153.1</v>
      </c>
      <c r="E580" s="111">
        <v>147.4</v>
      </c>
      <c r="F580" s="111">
        <v>149.30000000000001</v>
      </c>
      <c r="G580" s="111">
        <v>149</v>
      </c>
      <c r="H580" s="111">
        <v>151.65</v>
      </c>
      <c r="I580" s="111">
        <v>171083</v>
      </c>
      <c r="J580" s="111">
        <v>25542482.399999999</v>
      </c>
      <c r="K580" s="112">
        <v>43738</v>
      </c>
      <c r="L580" s="111">
        <v>1936</v>
      </c>
      <c r="M580" s="111" t="s">
        <v>845</v>
      </c>
      <c r="N580" s="384"/>
    </row>
    <row r="581" spans="1:14">
      <c r="A581" s="111" t="s">
        <v>846</v>
      </c>
      <c r="B581" s="111" t="s">
        <v>375</v>
      </c>
      <c r="C581" s="111">
        <v>1340.1</v>
      </c>
      <c r="D581" s="111">
        <v>1340.1</v>
      </c>
      <c r="E581" s="111">
        <v>1265</v>
      </c>
      <c r="F581" s="111">
        <v>1278.95</v>
      </c>
      <c r="G581" s="111">
        <v>1272.05</v>
      </c>
      <c r="H581" s="111">
        <v>1339.75</v>
      </c>
      <c r="I581" s="111">
        <v>8214</v>
      </c>
      <c r="J581" s="111">
        <v>10593618.4</v>
      </c>
      <c r="K581" s="112">
        <v>43738</v>
      </c>
      <c r="L581" s="111">
        <v>1493</v>
      </c>
      <c r="M581" s="111" t="s">
        <v>847</v>
      </c>
      <c r="N581" s="384"/>
    </row>
    <row r="582" spans="1:14">
      <c r="A582" s="111" t="s">
        <v>2522</v>
      </c>
      <c r="B582" s="111" t="s">
        <v>375</v>
      </c>
      <c r="C582" s="111">
        <v>10.7</v>
      </c>
      <c r="D582" s="111">
        <v>10.7</v>
      </c>
      <c r="E582" s="111">
        <v>9.5</v>
      </c>
      <c r="F582" s="111">
        <v>9.5500000000000007</v>
      </c>
      <c r="G582" s="111">
        <v>9.5500000000000007</v>
      </c>
      <c r="H582" s="111">
        <v>9.9</v>
      </c>
      <c r="I582" s="111">
        <v>2370</v>
      </c>
      <c r="J582" s="111">
        <v>23153.3</v>
      </c>
      <c r="K582" s="112">
        <v>43738</v>
      </c>
      <c r="L582" s="111">
        <v>25</v>
      </c>
      <c r="M582" s="111" t="s">
        <v>2523</v>
      </c>
      <c r="N582" s="384"/>
    </row>
    <row r="583" spans="1:14">
      <c r="A583" s="111" t="s">
        <v>848</v>
      </c>
      <c r="B583" s="111" t="s">
        <v>375</v>
      </c>
      <c r="C583" s="111">
        <v>146.69999999999999</v>
      </c>
      <c r="D583" s="111">
        <v>146.69999999999999</v>
      </c>
      <c r="E583" s="111">
        <v>141.5</v>
      </c>
      <c r="F583" s="111">
        <v>143.19999999999999</v>
      </c>
      <c r="G583" s="111">
        <v>143.55000000000001</v>
      </c>
      <c r="H583" s="111">
        <v>145.69999999999999</v>
      </c>
      <c r="I583" s="111">
        <v>33240</v>
      </c>
      <c r="J583" s="111">
        <v>4744237.9000000004</v>
      </c>
      <c r="K583" s="112">
        <v>43738</v>
      </c>
      <c r="L583" s="111">
        <v>875</v>
      </c>
      <c r="M583" s="111" t="s">
        <v>849</v>
      </c>
      <c r="N583" s="384"/>
    </row>
    <row r="584" spans="1:14">
      <c r="A584" s="111" t="s">
        <v>79</v>
      </c>
      <c r="B584" s="111" t="s">
        <v>375</v>
      </c>
      <c r="C584" s="111">
        <v>189.4</v>
      </c>
      <c r="D584" s="111">
        <v>191.9</v>
      </c>
      <c r="E584" s="111">
        <v>184.75</v>
      </c>
      <c r="F584" s="111">
        <v>191.35</v>
      </c>
      <c r="G584" s="111">
        <v>191.3</v>
      </c>
      <c r="H584" s="111">
        <v>190.7</v>
      </c>
      <c r="I584" s="111">
        <v>6521755</v>
      </c>
      <c r="J584" s="111">
        <v>1227110291.6500001</v>
      </c>
      <c r="K584" s="112">
        <v>43738</v>
      </c>
      <c r="L584" s="111">
        <v>42789</v>
      </c>
      <c r="M584" s="111" t="s">
        <v>850</v>
      </c>
      <c r="N584" s="384"/>
    </row>
    <row r="585" spans="1:14">
      <c r="A585" s="111" t="s">
        <v>851</v>
      </c>
      <c r="B585" s="111" t="s">
        <v>375</v>
      </c>
      <c r="C585" s="111">
        <v>177</v>
      </c>
      <c r="D585" s="111">
        <v>188</v>
      </c>
      <c r="E585" s="111">
        <v>177</v>
      </c>
      <c r="F585" s="111">
        <v>185.65</v>
      </c>
      <c r="G585" s="111">
        <v>188</v>
      </c>
      <c r="H585" s="111">
        <v>179</v>
      </c>
      <c r="I585" s="111">
        <v>2195</v>
      </c>
      <c r="J585" s="111">
        <v>394824.75</v>
      </c>
      <c r="K585" s="112">
        <v>43738</v>
      </c>
      <c r="L585" s="111">
        <v>211</v>
      </c>
      <c r="M585" s="111" t="s">
        <v>1980</v>
      </c>
      <c r="N585" s="384"/>
    </row>
    <row r="586" spans="1:14">
      <c r="A586" s="111" t="s">
        <v>852</v>
      </c>
      <c r="B586" s="111" t="s">
        <v>375</v>
      </c>
      <c r="C586" s="111">
        <v>36.6</v>
      </c>
      <c r="D586" s="111">
        <v>36.799999999999997</v>
      </c>
      <c r="E586" s="111">
        <v>34.799999999999997</v>
      </c>
      <c r="F586" s="111">
        <v>35.200000000000003</v>
      </c>
      <c r="G586" s="111">
        <v>34.9</v>
      </c>
      <c r="H586" s="111">
        <v>36.6</v>
      </c>
      <c r="I586" s="111">
        <v>631942</v>
      </c>
      <c r="J586" s="111">
        <v>22379589.5</v>
      </c>
      <c r="K586" s="112">
        <v>43738</v>
      </c>
      <c r="L586" s="111">
        <v>2545</v>
      </c>
      <c r="M586" s="111" t="s">
        <v>853</v>
      </c>
      <c r="N586" s="384"/>
    </row>
    <row r="587" spans="1:14">
      <c r="A587" s="111" t="s">
        <v>2454</v>
      </c>
      <c r="B587" s="111" t="s">
        <v>375</v>
      </c>
      <c r="C587" s="111">
        <v>6.1</v>
      </c>
      <c r="D587" s="111">
        <v>6.1</v>
      </c>
      <c r="E587" s="111">
        <v>5.7</v>
      </c>
      <c r="F587" s="111">
        <v>5.75</v>
      </c>
      <c r="G587" s="111">
        <v>5.75</v>
      </c>
      <c r="H587" s="111">
        <v>6.05</v>
      </c>
      <c r="I587" s="111">
        <v>67837</v>
      </c>
      <c r="J587" s="111">
        <v>398290.95</v>
      </c>
      <c r="K587" s="112">
        <v>43738</v>
      </c>
      <c r="L587" s="111">
        <v>316</v>
      </c>
      <c r="M587" s="111" t="s">
        <v>2455</v>
      </c>
      <c r="N587" s="384"/>
    </row>
    <row r="588" spans="1:14">
      <c r="A588" s="111" t="s">
        <v>2243</v>
      </c>
      <c r="B588" s="111" t="s">
        <v>375</v>
      </c>
      <c r="C588" s="111">
        <v>41.9</v>
      </c>
      <c r="D588" s="111">
        <v>41.9</v>
      </c>
      <c r="E588" s="111">
        <v>38</v>
      </c>
      <c r="F588" s="111">
        <v>40</v>
      </c>
      <c r="G588" s="111">
        <v>39.6</v>
      </c>
      <c r="H588" s="111">
        <v>39.950000000000003</v>
      </c>
      <c r="I588" s="111">
        <v>20791</v>
      </c>
      <c r="J588" s="111">
        <v>836836.8</v>
      </c>
      <c r="K588" s="112">
        <v>43738</v>
      </c>
      <c r="L588" s="111">
        <v>113</v>
      </c>
      <c r="M588" s="111" t="s">
        <v>2244</v>
      </c>
      <c r="N588" s="384"/>
    </row>
    <row r="589" spans="1:14">
      <c r="A589" s="111" t="s">
        <v>854</v>
      </c>
      <c r="B589" s="111" t="s">
        <v>375</v>
      </c>
      <c r="C589" s="111">
        <v>99.1</v>
      </c>
      <c r="D589" s="111">
        <v>100.55</v>
      </c>
      <c r="E589" s="111">
        <v>97.55</v>
      </c>
      <c r="F589" s="111">
        <v>98.3</v>
      </c>
      <c r="G589" s="111">
        <v>98.3</v>
      </c>
      <c r="H589" s="111">
        <v>100.35</v>
      </c>
      <c r="I589" s="111">
        <v>133904</v>
      </c>
      <c r="J589" s="111">
        <v>13160857.65</v>
      </c>
      <c r="K589" s="112">
        <v>43738</v>
      </c>
      <c r="L589" s="111">
        <v>1567</v>
      </c>
      <c r="M589" s="111" t="s">
        <v>855</v>
      </c>
      <c r="N589" s="384"/>
    </row>
    <row r="590" spans="1:14">
      <c r="A590" s="111" t="s">
        <v>80</v>
      </c>
      <c r="B590" s="111" t="s">
        <v>375</v>
      </c>
      <c r="C590" s="111">
        <v>305.7</v>
      </c>
      <c r="D590" s="111">
        <v>310.89999999999998</v>
      </c>
      <c r="E590" s="111">
        <v>296.60000000000002</v>
      </c>
      <c r="F590" s="111">
        <v>301.7</v>
      </c>
      <c r="G590" s="111">
        <v>302.3</v>
      </c>
      <c r="H590" s="111">
        <v>305.85000000000002</v>
      </c>
      <c r="I590" s="111">
        <v>7797774</v>
      </c>
      <c r="J590" s="111">
        <v>2367107956.75</v>
      </c>
      <c r="K590" s="112">
        <v>43738</v>
      </c>
      <c r="L590" s="111">
        <v>67563</v>
      </c>
      <c r="M590" s="111" t="s">
        <v>856</v>
      </c>
      <c r="N590" s="384"/>
    </row>
    <row r="591" spans="1:14">
      <c r="A591" s="111" t="s">
        <v>857</v>
      </c>
      <c r="B591" s="111" t="s">
        <v>375</v>
      </c>
      <c r="C591" s="111">
        <v>339.85</v>
      </c>
      <c r="D591" s="111">
        <v>339.85</v>
      </c>
      <c r="E591" s="111">
        <v>320.25</v>
      </c>
      <c r="F591" s="111">
        <v>321.05</v>
      </c>
      <c r="G591" s="111">
        <v>320.25</v>
      </c>
      <c r="H591" s="111">
        <v>333.4</v>
      </c>
      <c r="I591" s="111">
        <v>1129</v>
      </c>
      <c r="J591" s="111">
        <v>367297.05</v>
      </c>
      <c r="K591" s="112">
        <v>43738</v>
      </c>
      <c r="L591" s="111">
        <v>155</v>
      </c>
      <c r="M591" s="111" t="s">
        <v>858</v>
      </c>
      <c r="N591" s="384"/>
    </row>
    <row r="592" spans="1:14">
      <c r="A592" s="111" t="s">
        <v>81</v>
      </c>
      <c r="B592" s="111" t="s">
        <v>375</v>
      </c>
      <c r="C592" s="111">
        <v>2007.9</v>
      </c>
      <c r="D592" s="111">
        <v>2017.9</v>
      </c>
      <c r="E592" s="111">
        <v>1971.4</v>
      </c>
      <c r="F592" s="111">
        <v>1981.95</v>
      </c>
      <c r="G592" s="111">
        <v>1984.95</v>
      </c>
      <c r="H592" s="111">
        <v>2010.9</v>
      </c>
      <c r="I592" s="111">
        <v>2169407</v>
      </c>
      <c r="J592" s="111">
        <v>4321276260.6000004</v>
      </c>
      <c r="K592" s="112">
        <v>43738</v>
      </c>
      <c r="L592" s="111">
        <v>81697</v>
      </c>
      <c r="M592" s="111" t="s">
        <v>859</v>
      </c>
      <c r="N592" s="384"/>
    </row>
    <row r="593" spans="1:14">
      <c r="A593" s="111" t="s">
        <v>82</v>
      </c>
      <c r="B593" s="111" t="s">
        <v>375</v>
      </c>
      <c r="C593" s="111">
        <v>217.1</v>
      </c>
      <c r="D593" s="111">
        <v>218.4</v>
      </c>
      <c r="E593" s="111">
        <v>211.8</v>
      </c>
      <c r="F593" s="111">
        <v>213.45</v>
      </c>
      <c r="G593" s="111">
        <v>212.85</v>
      </c>
      <c r="H593" s="111">
        <v>216.6</v>
      </c>
      <c r="I593" s="111">
        <v>843381</v>
      </c>
      <c r="J593" s="111">
        <v>181125624.75</v>
      </c>
      <c r="K593" s="112">
        <v>43738</v>
      </c>
      <c r="L593" s="111">
        <v>11045</v>
      </c>
      <c r="M593" s="111" t="s">
        <v>860</v>
      </c>
      <c r="N593" s="384"/>
    </row>
    <row r="594" spans="1:14">
      <c r="A594" s="111" t="s">
        <v>2185</v>
      </c>
      <c r="B594" s="111" t="s">
        <v>375</v>
      </c>
      <c r="C594" s="111">
        <v>166.2</v>
      </c>
      <c r="D594" s="111">
        <v>175</v>
      </c>
      <c r="E594" s="111">
        <v>166</v>
      </c>
      <c r="F594" s="111">
        <v>166.4</v>
      </c>
      <c r="G594" s="111">
        <v>167</v>
      </c>
      <c r="H594" s="111">
        <v>164.45</v>
      </c>
      <c r="I594" s="111">
        <v>54054</v>
      </c>
      <c r="J594" s="111">
        <v>9191115.0500000007</v>
      </c>
      <c r="K594" s="112">
        <v>43738</v>
      </c>
      <c r="L594" s="111">
        <v>1371</v>
      </c>
      <c r="M594" s="111" t="s">
        <v>2186</v>
      </c>
      <c r="N594" s="384"/>
    </row>
    <row r="595" spans="1:14">
      <c r="A595" s="111" t="s">
        <v>2571</v>
      </c>
      <c r="B595" s="111" t="s">
        <v>375</v>
      </c>
      <c r="C595" s="111">
        <v>51</v>
      </c>
      <c r="D595" s="111">
        <v>53.45</v>
      </c>
      <c r="E595" s="111">
        <v>48.4</v>
      </c>
      <c r="F595" s="111">
        <v>50.05</v>
      </c>
      <c r="G595" s="111">
        <v>50</v>
      </c>
      <c r="H595" s="111">
        <v>52</v>
      </c>
      <c r="I595" s="111">
        <v>840</v>
      </c>
      <c r="J595" s="111">
        <v>41948.6</v>
      </c>
      <c r="K595" s="112">
        <v>43738</v>
      </c>
      <c r="L595" s="111">
        <v>30</v>
      </c>
      <c r="M595" s="111" t="s">
        <v>2572</v>
      </c>
      <c r="N595" s="384"/>
    </row>
    <row r="596" spans="1:14">
      <c r="A596" s="111" t="s">
        <v>2480</v>
      </c>
      <c r="B596" s="111" t="s">
        <v>375</v>
      </c>
      <c r="C596" s="111">
        <v>173.4</v>
      </c>
      <c r="D596" s="111">
        <v>186</v>
      </c>
      <c r="E596" s="111">
        <v>163.25</v>
      </c>
      <c r="F596" s="111">
        <v>178.8</v>
      </c>
      <c r="G596" s="111">
        <v>177</v>
      </c>
      <c r="H596" s="111">
        <v>173.4</v>
      </c>
      <c r="I596" s="111">
        <v>32070</v>
      </c>
      <c r="J596" s="111">
        <v>5519680.5499999998</v>
      </c>
      <c r="K596" s="112">
        <v>43738</v>
      </c>
      <c r="L596" s="111">
        <v>671</v>
      </c>
      <c r="M596" s="111" t="s">
        <v>2481</v>
      </c>
      <c r="N596" s="384"/>
    </row>
    <row r="597" spans="1:14">
      <c r="A597" s="111" t="s">
        <v>3182</v>
      </c>
      <c r="B597" s="111" t="s">
        <v>375</v>
      </c>
      <c r="C597" s="111">
        <v>83</v>
      </c>
      <c r="D597" s="111">
        <v>84.9</v>
      </c>
      <c r="E597" s="111">
        <v>78</v>
      </c>
      <c r="F597" s="111">
        <v>79</v>
      </c>
      <c r="G597" s="111">
        <v>79</v>
      </c>
      <c r="H597" s="111">
        <v>86</v>
      </c>
      <c r="I597" s="111">
        <v>4663</v>
      </c>
      <c r="J597" s="111">
        <v>375905.7</v>
      </c>
      <c r="K597" s="112">
        <v>43738</v>
      </c>
      <c r="L597" s="111">
        <v>170</v>
      </c>
      <c r="M597" s="111" t="s">
        <v>3183</v>
      </c>
      <c r="N597" s="384"/>
    </row>
    <row r="598" spans="1:14">
      <c r="A598" s="111" t="s">
        <v>862</v>
      </c>
      <c r="B598" s="111" t="s">
        <v>375</v>
      </c>
      <c r="C598" s="111">
        <v>175.05</v>
      </c>
      <c r="D598" s="111">
        <v>175.05</v>
      </c>
      <c r="E598" s="111">
        <v>170</v>
      </c>
      <c r="F598" s="111">
        <v>171.7</v>
      </c>
      <c r="G598" s="111">
        <v>170.05</v>
      </c>
      <c r="H598" s="111">
        <v>177</v>
      </c>
      <c r="I598" s="111">
        <v>1257</v>
      </c>
      <c r="J598" s="111">
        <v>216948.9</v>
      </c>
      <c r="K598" s="112">
        <v>43738</v>
      </c>
      <c r="L598" s="111">
        <v>99</v>
      </c>
      <c r="M598" s="111" t="s">
        <v>863</v>
      </c>
      <c r="N598" s="384"/>
    </row>
    <row r="599" spans="1:14">
      <c r="A599" s="111" t="s">
        <v>864</v>
      </c>
      <c r="B599" s="111" t="s">
        <v>375</v>
      </c>
      <c r="C599" s="111">
        <v>82.5</v>
      </c>
      <c r="D599" s="111">
        <v>82.5</v>
      </c>
      <c r="E599" s="111">
        <v>79</v>
      </c>
      <c r="F599" s="111">
        <v>79.400000000000006</v>
      </c>
      <c r="G599" s="111">
        <v>79.400000000000006</v>
      </c>
      <c r="H599" s="111">
        <v>79.45</v>
      </c>
      <c r="I599" s="111">
        <v>9860</v>
      </c>
      <c r="J599" s="111">
        <v>786271.75</v>
      </c>
      <c r="K599" s="112">
        <v>43738</v>
      </c>
      <c r="L599" s="111">
        <v>100</v>
      </c>
      <c r="M599" s="111" t="s">
        <v>865</v>
      </c>
      <c r="N599" s="384"/>
    </row>
    <row r="600" spans="1:14">
      <c r="A600" s="111" t="s">
        <v>3410</v>
      </c>
      <c r="B600" s="111" t="s">
        <v>2984</v>
      </c>
      <c r="C600" s="111">
        <v>521.85</v>
      </c>
      <c r="D600" s="111">
        <v>540</v>
      </c>
      <c r="E600" s="111">
        <v>505.2</v>
      </c>
      <c r="F600" s="111">
        <v>530.25</v>
      </c>
      <c r="G600" s="111">
        <v>530</v>
      </c>
      <c r="H600" s="111">
        <v>521.85</v>
      </c>
      <c r="I600" s="111">
        <v>6602</v>
      </c>
      <c r="J600" s="111">
        <v>3508583.65</v>
      </c>
      <c r="K600" s="112">
        <v>43738</v>
      </c>
      <c r="L600" s="111">
        <v>101</v>
      </c>
      <c r="M600" s="111" t="s">
        <v>3411</v>
      </c>
      <c r="N600" s="384"/>
    </row>
    <row r="601" spans="1:14">
      <c r="A601" s="111" t="s">
        <v>3807</v>
      </c>
      <c r="B601" s="111" t="s">
        <v>375</v>
      </c>
      <c r="C601" s="111">
        <v>3160.01</v>
      </c>
      <c r="D601" s="111">
        <v>3228.93</v>
      </c>
      <c r="E601" s="111">
        <v>3160</v>
      </c>
      <c r="F601" s="111">
        <v>3165.83</v>
      </c>
      <c r="G601" s="111">
        <v>3185</v>
      </c>
      <c r="H601" s="111">
        <v>3236.9</v>
      </c>
      <c r="I601" s="111">
        <v>75</v>
      </c>
      <c r="J601" s="111">
        <v>238442.58</v>
      </c>
      <c r="K601" s="112">
        <v>43738</v>
      </c>
      <c r="L601" s="111">
        <v>49</v>
      </c>
      <c r="M601" s="111" t="s">
        <v>3808</v>
      </c>
      <c r="N601" s="384"/>
    </row>
    <row r="602" spans="1:14">
      <c r="A602" s="111" t="s">
        <v>866</v>
      </c>
      <c r="B602" s="111" t="s">
        <v>375</v>
      </c>
      <c r="C602" s="111">
        <v>28900</v>
      </c>
      <c r="D602" s="111">
        <v>28999.95</v>
      </c>
      <c r="E602" s="111">
        <v>28516.15</v>
      </c>
      <c r="F602" s="111">
        <v>28677.5</v>
      </c>
      <c r="G602" s="111">
        <v>28606</v>
      </c>
      <c r="H602" s="111">
        <v>28617.1</v>
      </c>
      <c r="I602" s="111">
        <v>544</v>
      </c>
      <c r="J602" s="111">
        <v>15625355.800000001</v>
      </c>
      <c r="K602" s="112">
        <v>43738</v>
      </c>
      <c r="L602" s="111">
        <v>349</v>
      </c>
      <c r="M602" s="111" t="s">
        <v>867</v>
      </c>
      <c r="N602" s="384"/>
    </row>
    <row r="603" spans="1:14">
      <c r="A603" s="111" t="s">
        <v>868</v>
      </c>
      <c r="B603" s="111" t="s">
        <v>375</v>
      </c>
      <c r="C603" s="111">
        <v>1065</v>
      </c>
      <c r="D603" s="111">
        <v>1065</v>
      </c>
      <c r="E603" s="111">
        <v>1035</v>
      </c>
      <c r="F603" s="111">
        <v>1051.5</v>
      </c>
      <c r="G603" s="111">
        <v>1051</v>
      </c>
      <c r="H603" s="111">
        <v>1064.4000000000001</v>
      </c>
      <c r="I603" s="111">
        <v>1012</v>
      </c>
      <c r="J603" s="111">
        <v>1060666.3999999999</v>
      </c>
      <c r="K603" s="112">
        <v>43738</v>
      </c>
      <c r="L603" s="111">
        <v>139</v>
      </c>
      <c r="M603" s="111" t="s">
        <v>869</v>
      </c>
      <c r="N603" s="384"/>
    </row>
    <row r="604" spans="1:14">
      <c r="A604" s="111" t="s">
        <v>870</v>
      </c>
      <c r="B604" s="111" t="s">
        <v>375</v>
      </c>
      <c r="C604" s="111">
        <v>7.45</v>
      </c>
      <c r="D604" s="111">
        <v>7.75</v>
      </c>
      <c r="E604" s="111">
        <v>7.15</v>
      </c>
      <c r="F604" s="111">
        <v>7.35</v>
      </c>
      <c r="G604" s="111">
        <v>7.3</v>
      </c>
      <c r="H604" s="111">
        <v>7.75</v>
      </c>
      <c r="I604" s="111">
        <v>243216</v>
      </c>
      <c r="J604" s="111">
        <v>1780984.3</v>
      </c>
      <c r="K604" s="112">
        <v>43738</v>
      </c>
      <c r="L604" s="111">
        <v>437</v>
      </c>
      <c r="M604" s="111" t="s">
        <v>871</v>
      </c>
      <c r="N604" s="384"/>
    </row>
    <row r="605" spans="1:14">
      <c r="A605" s="111" t="s">
        <v>2301</v>
      </c>
      <c r="B605" s="111" t="s">
        <v>375</v>
      </c>
      <c r="C605" s="111">
        <v>76.150000000000006</v>
      </c>
      <c r="D605" s="111">
        <v>78.400000000000006</v>
      </c>
      <c r="E605" s="111">
        <v>73</v>
      </c>
      <c r="F605" s="111">
        <v>73.650000000000006</v>
      </c>
      <c r="G605" s="111">
        <v>75.25</v>
      </c>
      <c r="H605" s="111">
        <v>76.150000000000006</v>
      </c>
      <c r="I605" s="111">
        <v>2246</v>
      </c>
      <c r="J605" s="111">
        <v>167631</v>
      </c>
      <c r="K605" s="112">
        <v>43738</v>
      </c>
      <c r="L605" s="111">
        <v>97</v>
      </c>
      <c r="M605" s="111" t="s">
        <v>2302</v>
      </c>
      <c r="N605" s="384"/>
    </row>
    <row r="606" spans="1:14">
      <c r="A606" s="111" t="s">
        <v>1846</v>
      </c>
      <c r="B606" s="111" t="s">
        <v>375</v>
      </c>
      <c r="C606" s="111">
        <v>46</v>
      </c>
      <c r="D606" s="111">
        <v>46</v>
      </c>
      <c r="E606" s="111">
        <v>42.6</v>
      </c>
      <c r="F606" s="111">
        <v>42.95</v>
      </c>
      <c r="G606" s="111">
        <v>42.8</v>
      </c>
      <c r="H606" s="111">
        <v>43.95</v>
      </c>
      <c r="I606" s="111">
        <v>19650</v>
      </c>
      <c r="J606" s="111">
        <v>857441.65</v>
      </c>
      <c r="K606" s="112">
        <v>43738</v>
      </c>
      <c r="L606" s="111">
        <v>294</v>
      </c>
      <c r="M606" s="111" t="s">
        <v>1847</v>
      </c>
      <c r="N606" s="384"/>
    </row>
    <row r="607" spans="1:14">
      <c r="A607" s="111" t="s">
        <v>1810</v>
      </c>
      <c r="B607" s="111" t="s">
        <v>375</v>
      </c>
      <c r="C607" s="111">
        <v>84</v>
      </c>
      <c r="D607" s="111">
        <v>84</v>
      </c>
      <c r="E607" s="111">
        <v>78.849999999999994</v>
      </c>
      <c r="F607" s="111">
        <v>81</v>
      </c>
      <c r="G607" s="111">
        <v>81</v>
      </c>
      <c r="H607" s="111">
        <v>83.7</v>
      </c>
      <c r="I607" s="111">
        <v>440483</v>
      </c>
      <c r="J607" s="111">
        <v>35617590.600000001</v>
      </c>
      <c r="K607" s="112">
        <v>43738</v>
      </c>
      <c r="L607" s="111">
        <v>4222</v>
      </c>
      <c r="M607" s="111" t="s">
        <v>824</v>
      </c>
      <c r="N607" s="384"/>
    </row>
    <row r="608" spans="1:14">
      <c r="A608" s="111" t="s">
        <v>291</v>
      </c>
      <c r="B608" s="111" t="s">
        <v>375</v>
      </c>
      <c r="C608" s="111">
        <v>41.9</v>
      </c>
      <c r="D608" s="111">
        <v>42</v>
      </c>
      <c r="E608" s="111">
        <v>40.5</v>
      </c>
      <c r="F608" s="111">
        <v>40.85</v>
      </c>
      <c r="G608" s="111">
        <v>40.9</v>
      </c>
      <c r="H608" s="111">
        <v>41.9</v>
      </c>
      <c r="I608" s="111">
        <v>78023</v>
      </c>
      <c r="J608" s="111">
        <v>3205887.25</v>
      </c>
      <c r="K608" s="112">
        <v>43738</v>
      </c>
      <c r="L608" s="111">
        <v>435</v>
      </c>
      <c r="M608" s="111" t="s">
        <v>872</v>
      </c>
      <c r="N608" s="384"/>
    </row>
    <row r="609" spans="1:14">
      <c r="A609" s="111" t="s">
        <v>873</v>
      </c>
      <c r="B609" s="111" t="s">
        <v>375</v>
      </c>
      <c r="C609" s="111">
        <v>22.05</v>
      </c>
      <c r="D609" s="111">
        <v>23</v>
      </c>
      <c r="E609" s="111">
        <v>21.2</v>
      </c>
      <c r="F609" s="111">
        <v>21.9</v>
      </c>
      <c r="G609" s="111">
        <v>21.75</v>
      </c>
      <c r="H609" s="111">
        <v>22.25</v>
      </c>
      <c r="I609" s="111">
        <v>45116</v>
      </c>
      <c r="J609" s="111">
        <v>983586.85</v>
      </c>
      <c r="K609" s="112">
        <v>43738</v>
      </c>
      <c r="L609" s="111">
        <v>223</v>
      </c>
      <c r="M609" s="111" t="s">
        <v>874</v>
      </c>
      <c r="N609" s="384"/>
    </row>
    <row r="610" spans="1:14">
      <c r="A610" s="111" t="s">
        <v>875</v>
      </c>
      <c r="B610" s="111" t="s">
        <v>375</v>
      </c>
      <c r="C610" s="111">
        <v>15.1</v>
      </c>
      <c r="D610" s="111">
        <v>15.45</v>
      </c>
      <c r="E610" s="111">
        <v>15</v>
      </c>
      <c r="F610" s="111">
        <v>15</v>
      </c>
      <c r="G610" s="111">
        <v>15</v>
      </c>
      <c r="H610" s="111">
        <v>15.45</v>
      </c>
      <c r="I610" s="111">
        <v>23189</v>
      </c>
      <c r="J610" s="111">
        <v>351692.45</v>
      </c>
      <c r="K610" s="112">
        <v>43738</v>
      </c>
      <c r="L610" s="111">
        <v>79</v>
      </c>
      <c r="M610" s="111" t="s">
        <v>876</v>
      </c>
      <c r="N610" s="384"/>
    </row>
    <row r="611" spans="1:14">
      <c r="A611" s="111" t="s">
        <v>1974</v>
      </c>
      <c r="B611" s="111" t="s">
        <v>375</v>
      </c>
      <c r="C611" s="111">
        <v>35.799999999999997</v>
      </c>
      <c r="D611" s="111">
        <v>36.1</v>
      </c>
      <c r="E611" s="111">
        <v>33.9</v>
      </c>
      <c r="F611" s="111">
        <v>34.9</v>
      </c>
      <c r="G611" s="111">
        <v>34.700000000000003</v>
      </c>
      <c r="H611" s="111">
        <v>35.799999999999997</v>
      </c>
      <c r="I611" s="111">
        <v>841356</v>
      </c>
      <c r="J611" s="111">
        <v>29221104.850000001</v>
      </c>
      <c r="K611" s="112">
        <v>43738</v>
      </c>
      <c r="L611" s="111">
        <v>3782</v>
      </c>
      <c r="M611" s="111" t="s">
        <v>1975</v>
      </c>
      <c r="N611" s="384"/>
    </row>
    <row r="612" spans="1:14">
      <c r="A612" s="111" t="s">
        <v>3209</v>
      </c>
      <c r="B612" s="111" t="s">
        <v>375</v>
      </c>
      <c r="C612" s="111">
        <v>111.5</v>
      </c>
      <c r="D612" s="111">
        <v>112</v>
      </c>
      <c r="E612" s="111">
        <v>108.2</v>
      </c>
      <c r="F612" s="111">
        <v>108.43</v>
      </c>
      <c r="G612" s="111">
        <v>109.01</v>
      </c>
      <c r="H612" s="111">
        <v>111.52</v>
      </c>
      <c r="I612" s="111">
        <v>1126</v>
      </c>
      <c r="J612" s="111">
        <v>123781.09</v>
      </c>
      <c r="K612" s="112">
        <v>43738</v>
      </c>
      <c r="L612" s="111">
        <v>23</v>
      </c>
      <c r="M612" s="111" t="s">
        <v>3210</v>
      </c>
      <c r="N612" s="384"/>
    </row>
    <row r="613" spans="1:14">
      <c r="A613" s="111" t="s">
        <v>83</v>
      </c>
      <c r="B613" s="111" t="s">
        <v>375</v>
      </c>
      <c r="C613" s="111">
        <v>47.1</v>
      </c>
      <c r="D613" s="111">
        <v>47.8</v>
      </c>
      <c r="E613" s="111">
        <v>45.9</v>
      </c>
      <c r="F613" s="111">
        <v>45.9</v>
      </c>
      <c r="G613" s="111">
        <v>45.9</v>
      </c>
      <c r="H613" s="111">
        <v>51</v>
      </c>
      <c r="I613" s="111">
        <v>976243</v>
      </c>
      <c r="J613" s="111">
        <v>44932766.450000003</v>
      </c>
      <c r="K613" s="112">
        <v>43738</v>
      </c>
      <c r="L613" s="111">
        <v>1636</v>
      </c>
      <c r="M613" s="111" t="s">
        <v>877</v>
      </c>
      <c r="N613" s="384"/>
    </row>
    <row r="614" spans="1:14">
      <c r="A614" s="111" t="s">
        <v>84</v>
      </c>
      <c r="B614" s="111" t="s">
        <v>375</v>
      </c>
      <c r="C614" s="111">
        <v>360.6</v>
      </c>
      <c r="D614" s="111">
        <v>361.9</v>
      </c>
      <c r="E614" s="111">
        <v>240.05</v>
      </c>
      <c r="F614" s="111">
        <v>255.9</v>
      </c>
      <c r="G614" s="111">
        <v>256</v>
      </c>
      <c r="H614" s="111">
        <v>390.1</v>
      </c>
      <c r="I614" s="111">
        <v>91930251</v>
      </c>
      <c r="J614" s="111">
        <v>26194081748.25</v>
      </c>
      <c r="K614" s="112">
        <v>43738</v>
      </c>
      <c r="L614" s="111">
        <v>1210760</v>
      </c>
      <c r="M614" s="111" t="s">
        <v>878</v>
      </c>
      <c r="N614" s="384"/>
    </row>
    <row r="615" spans="1:14">
      <c r="A615" s="111" t="s">
        <v>2568</v>
      </c>
      <c r="B615" s="111" t="s">
        <v>375</v>
      </c>
      <c r="C615" s="111">
        <v>129.4</v>
      </c>
      <c r="D615" s="111">
        <v>129.4</v>
      </c>
      <c r="E615" s="111">
        <v>129.4</v>
      </c>
      <c r="F615" s="111">
        <v>129.4</v>
      </c>
      <c r="G615" s="111">
        <v>129.4</v>
      </c>
      <c r="H615" s="111">
        <v>136.19999999999999</v>
      </c>
      <c r="I615" s="111">
        <v>7187</v>
      </c>
      <c r="J615" s="111">
        <v>929997.8</v>
      </c>
      <c r="K615" s="112">
        <v>43738</v>
      </c>
      <c r="L615" s="111">
        <v>60</v>
      </c>
      <c r="M615" s="111" t="s">
        <v>2543</v>
      </c>
      <c r="N615" s="384"/>
    </row>
    <row r="616" spans="1:14">
      <c r="A616" s="111" t="s">
        <v>879</v>
      </c>
      <c r="B616" s="111" t="s">
        <v>375</v>
      </c>
      <c r="C616" s="111">
        <v>140</v>
      </c>
      <c r="D616" s="111">
        <v>140</v>
      </c>
      <c r="E616" s="111">
        <v>123.85</v>
      </c>
      <c r="F616" s="111">
        <v>123.85</v>
      </c>
      <c r="G616" s="111">
        <v>123.85</v>
      </c>
      <c r="H616" s="111">
        <v>154.80000000000001</v>
      </c>
      <c r="I616" s="111">
        <v>2371578</v>
      </c>
      <c r="J616" s="111">
        <v>304216309.10000002</v>
      </c>
      <c r="K616" s="112">
        <v>43738</v>
      </c>
      <c r="L616" s="111">
        <v>18624</v>
      </c>
      <c r="M616" s="111" t="s">
        <v>880</v>
      </c>
      <c r="N616" s="384"/>
    </row>
    <row r="617" spans="1:14">
      <c r="A617" s="111" t="s">
        <v>2576</v>
      </c>
      <c r="B617" s="111" t="s">
        <v>375</v>
      </c>
      <c r="C617" s="111">
        <v>151.65</v>
      </c>
      <c r="D617" s="111">
        <v>151.65</v>
      </c>
      <c r="E617" s="111">
        <v>150</v>
      </c>
      <c r="F617" s="111">
        <v>150.81</v>
      </c>
      <c r="G617" s="111">
        <v>150.62</v>
      </c>
      <c r="H617" s="111">
        <v>152.02000000000001</v>
      </c>
      <c r="I617" s="111">
        <v>724</v>
      </c>
      <c r="J617" s="111">
        <v>109025.39</v>
      </c>
      <c r="K617" s="112">
        <v>43738</v>
      </c>
      <c r="L617" s="111">
        <v>41</v>
      </c>
      <c r="M617" s="111" t="s">
        <v>2577</v>
      </c>
      <c r="N617" s="384"/>
    </row>
    <row r="618" spans="1:14">
      <c r="A618" s="111" t="s">
        <v>2432</v>
      </c>
      <c r="B618" s="111" t="s">
        <v>375</v>
      </c>
      <c r="C618" s="111">
        <v>34.58</v>
      </c>
      <c r="D618" s="111">
        <v>35.19</v>
      </c>
      <c r="E618" s="111">
        <v>34.53</v>
      </c>
      <c r="F618" s="111">
        <v>34.83</v>
      </c>
      <c r="G618" s="111">
        <v>34.6</v>
      </c>
      <c r="H618" s="111">
        <v>35.11</v>
      </c>
      <c r="I618" s="111">
        <v>340354</v>
      </c>
      <c r="J618" s="111">
        <v>11844013.050000001</v>
      </c>
      <c r="K618" s="112">
        <v>43738</v>
      </c>
      <c r="L618" s="111">
        <v>8210</v>
      </c>
      <c r="M618" s="111" t="s">
        <v>2208</v>
      </c>
      <c r="N618" s="384"/>
    </row>
    <row r="619" spans="1:14">
      <c r="A619" s="111" t="s">
        <v>85</v>
      </c>
      <c r="B619" s="111" t="s">
        <v>375</v>
      </c>
      <c r="C619" s="111">
        <v>443.3</v>
      </c>
      <c r="D619" s="111">
        <v>445.15</v>
      </c>
      <c r="E619" s="111">
        <v>431</v>
      </c>
      <c r="F619" s="111">
        <v>433.7</v>
      </c>
      <c r="G619" s="111">
        <v>433.8</v>
      </c>
      <c r="H619" s="111">
        <v>449.2</v>
      </c>
      <c r="I619" s="111">
        <v>27524660</v>
      </c>
      <c r="J619" s="111">
        <v>12002099399.1</v>
      </c>
      <c r="K619" s="112">
        <v>43738</v>
      </c>
      <c r="L619" s="111">
        <v>206835</v>
      </c>
      <c r="M619" s="111" t="s">
        <v>881</v>
      </c>
      <c r="N619" s="384"/>
    </row>
    <row r="620" spans="1:14">
      <c r="A620" s="111" t="s">
        <v>3345</v>
      </c>
      <c r="B620" s="111" t="s">
        <v>375</v>
      </c>
      <c r="C620" s="111">
        <v>309</v>
      </c>
      <c r="D620" s="111">
        <v>309</v>
      </c>
      <c r="E620" s="111">
        <v>290.05</v>
      </c>
      <c r="F620" s="111">
        <v>292.36</v>
      </c>
      <c r="G620" s="111">
        <v>292.39</v>
      </c>
      <c r="H620" s="111">
        <v>300.49</v>
      </c>
      <c r="I620" s="111">
        <v>83621</v>
      </c>
      <c r="J620" s="111">
        <v>24539266.27</v>
      </c>
      <c r="K620" s="112">
        <v>43738</v>
      </c>
      <c r="L620" s="111">
        <v>65</v>
      </c>
      <c r="M620" s="111" t="s">
        <v>3337</v>
      </c>
      <c r="N620" s="384"/>
    </row>
    <row r="621" spans="1:14">
      <c r="A621" s="111" t="s">
        <v>3395</v>
      </c>
      <c r="B621" s="111" t="s">
        <v>375</v>
      </c>
      <c r="C621" s="111">
        <v>166.95</v>
      </c>
      <c r="D621" s="111">
        <v>166.95</v>
      </c>
      <c r="E621" s="111">
        <v>162.69999999999999</v>
      </c>
      <c r="F621" s="111">
        <v>163.63999999999999</v>
      </c>
      <c r="G621" s="111">
        <v>163.63999999999999</v>
      </c>
      <c r="H621" s="111">
        <v>167.52</v>
      </c>
      <c r="I621" s="111">
        <v>2727</v>
      </c>
      <c r="J621" s="111">
        <v>446774.46</v>
      </c>
      <c r="K621" s="112">
        <v>43738</v>
      </c>
      <c r="L621" s="111">
        <v>50</v>
      </c>
      <c r="M621" s="111" t="s">
        <v>3396</v>
      </c>
      <c r="N621" s="384"/>
    </row>
    <row r="622" spans="1:14">
      <c r="A622" s="111" t="s">
        <v>2118</v>
      </c>
      <c r="B622" s="111" t="s">
        <v>375</v>
      </c>
      <c r="C622" s="111">
        <v>1209</v>
      </c>
      <c r="D622" s="111">
        <v>1214.3</v>
      </c>
      <c r="E622" s="111">
        <v>1187</v>
      </c>
      <c r="F622" s="111">
        <v>1209.8499999999999</v>
      </c>
      <c r="G622" s="111">
        <v>1205.0999999999999</v>
      </c>
      <c r="H622" s="111">
        <v>1203.75</v>
      </c>
      <c r="I622" s="111">
        <v>656971</v>
      </c>
      <c r="J622" s="111">
        <v>787362050.95000005</v>
      </c>
      <c r="K622" s="112">
        <v>43738</v>
      </c>
      <c r="L622" s="111">
        <v>30675</v>
      </c>
      <c r="M622" s="111" t="s">
        <v>2119</v>
      </c>
      <c r="N622" s="384"/>
    </row>
    <row r="623" spans="1:14">
      <c r="A623" s="111" t="s">
        <v>3211</v>
      </c>
      <c r="B623" s="111" t="s">
        <v>375</v>
      </c>
      <c r="C623" s="111">
        <v>32.049999999999997</v>
      </c>
      <c r="D623" s="111">
        <v>34.950000000000003</v>
      </c>
      <c r="E623" s="111">
        <v>30.2</v>
      </c>
      <c r="F623" s="111">
        <v>34</v>
      </c>
      <c r="G623" s="111">
        <v>34</v>
      </c>
      <c r="H623" s="111">
        <v>33.950000000000003</v>
      </c>
      <c r="I623" s="111">
        <v>17142</v>
      </c>
      <c r="J623" s="111">
        <v>581971.15</v>
      </c>
      <c r="K623" s="112">
        <v>43738</v>
      </c>
      <c r="L623" s="111">
        <v>6303</v>
      </c>
      <c r="M623" s="111" t="s">
        <v>3212</v>
      </c>
      <c r="N623" s="384"/>
    </row>
    <row r="624" spans="1:14">
      <c r="A624" s="111" t="s">
        <v>3095</v>
      </c>
      <c r="B624" s="111" t="s">
        <v>375</v>
      </c>
      <c r="C624" s="111">
        <v>999.94</v>
      </c>
      <c r="D624" s="111">
        <v>1000</v>
      </c>
      <c r="E624" s="111">
        <v>999.94</v>
      </c>
      <c r="F624" s="111">
        <v>999.99</v>
      </c>
      <c r="G624" s="111">
        <v>999.99</v>
      </c>
      <c r="H624" s="111">
        <v>1000</v>
      </c>
      <c r="I624" s="111">
        <v>54190</v>
      </c>
      <c r="J624" s="111">
        <v>54189967.520000003</v>
      </c>
      <c r="K624" s="112">
        <v>43738</v>
      </c>
      <c r="L624" s="111">
        <v>68</v>
      </c>
      <c r="M624" s="111" t="s">
        <v>3096</v>
      </c>
      <c r="N624" s="384"/>
    </row>
    <row r="625" spans="1:14">
      <c r="A625" s="111" t="s">
        <v>2788</v>
      </c>
      <c r="B625" s="111" t="s">
        <v>375</v>
      </c>
      <c r="C625" s="111">
        <v>93.75</v>
      </c>
      <c r="D625" s="111">
        <v>95</v>
      </c>
      <c r="E625" s="111">
        <v>90.01</v>
      </c>
      <c r="F625" s="111">
        <v>91</v>
      </c>
      <c r="G625" s="111">
        <v>91.02</v>
      </c>
      <c r="H625" s="111">
        <v>90.99</v>
      </c>
      <c r="I625" s="111">
        <v>606989</v>
      </c>
      <c r="J625" s="111">
        <v>55124325.270000003</v>
      </c>
      <c r="K625" s="112">
        <v>43738</v>
      </c>
      <c r="L625" s="111">
        <v>164</v>
      </c>
      <c r="M625" s="111" t="s">
        <v>2789</v>
      </c>
      <c r="N625" s="384"/>
    </row>
    <row r="626" spans="1:14">
      <c r="A626" s="111" t="s">
        <v>2424</v>
      </c>
      <c r="B626" s="111" t="s">
        <v>375</v>
      </c>
      <c r="C626" s="111">
        <v>65.5</v>
      </c>
      <c r="D626" s="111">
        <v>65.5</v>
      </c>
      <c r="E626" s="111">
        <v>62.05</v>
      </c>
      <c r="F626" s="111">
        <v>62.4</v>
      </c>
      <c r="G626" s="111">
        <v>62.2</v>
      </c>
      <c r="H626" s="111">
        <v>63.24</v>
      </c>
      <c r="I626" s="111">
        <v>211662</v>
      </c>
      <c r="J626" s="111">
        <v>13204787.84</v>
      </c>
      <c r="K626" s="112">
        <v>43738</v>
      </c>
      <c r="L626" s="111">
        <v>134</v>
      </c>
      <c r="M626" s="111" t="s">
        <v>2025</v>
      </c>
      <c r="N626" s="384"/>
    </row>
    <row r="627" spans="1:14">
      <c r="A627" s="111" t="s">
        <v>2425</v>
      </c>
      <c r="B627" s="111" t="s">
        <v>375</v>
      </c>
      <c r="C627" s="111">
        <v>126</v>
      </c>
      <c r="D627" s="111">
        <v>126</v>
      </c>
      <c r="E627" s="111">
        <v>123.48</v>
      </c>
      <c r="F627" s="111">
        <v>124.38</v>
      </c>
      <c r="G627" s="111">
        <v>124.55</v>
      </c>
      <c r="H627" s="111">
        <v>125.3</v>
      </c>
      <c r="I627" s="111">
        <v>968</v>
      </c>
      <c r="J627" s="111">
        <v>120392.28</v>
      </c>
      <c r="K627" s="112">
        <v>43738</v>
      </c>
      <c r="L627" s="111">
        <v>39</v>
      </c>
      <c r="M627" s="111" t="s">
        <v>882</v>
      </c>
      <c r="N627" s="384"/>
    </row>
    <row r="628" spans="1:14">
      <c r="A628" s="111" t="s">
        <v>2426</v>
      </c>
      <c r="B628" s="111" t="s">
        <v>375</v>
      </c>
      <c r="C628" s="111">
        <v>121</v>
      </c>
      <c r="D628" s="111">
        <v>122.48</v>
      </c>
      <c r="E628" s="111">
        <v>118</v>
      </c>
      <c r="F628" s="111">
        <v>120.89</v>
      </c>
      <c r="G628" s="111">
        <v>121</v>
      </c>
      <c r="H628" s="111">
        <v>120.86</v>
      </c>
      <c r="I628" s="111">
        <v>1127682</v>
      </c>
      <c r="J628" s="111">
        <v>136401213.88</v>
      </c>
      <c r="K628" s="112">
        <v>43738</v>
      </c>
      <c r="L628" s="111">
        <v>8481</v>
      </c>
      <c r="M628" s="111" t="s">
        <v>921</v>
      </c>
      <c r="N628" s="384"/>
    </row>
    <row r="629" spans="1:14">
      <c r="A629" s="111" t="s">
        <v>2427</v>
      </c>
      <c r="B629" s="111" t="s">
        <v>375</v>
      </c>
      <c r="C629" s="111">
        <v>57.1</v>
      </c>
      <c r="D629" s="111">
        <v>57.7</v>
      </c>
      <c r="E629" s="111">
        <v>55.16</v>
      </c>
      <c r="F629" s="111">
        <v>55.71</v>
      </c>
      <c r="G629" s="111">
        <v>55.72</v>
      </c>
      <c r="H629" s="111">
        <v>55.3</v>
      </c>
      <c r="I629" s="111">
        <v>4764</v>
      </c>
      <c r="J629" s="111">
        <v>264605.03000000003</v>
      </c>
      <c r="K629" s="112">
        <v>43738</v>
      </c>
      <c r="L629" s="111">
        <v>128</v>
      </c>
      <c r="M629" s="111" t="s">
        <v>2099</v>
      </c>
      <c r="N629" s="384"/>
    </row>
    <row r="630" spans="1:14">
      <c r="A630" s="111" t="s">
        <v>2968</v>
      </c>
      <c r="B630" s="111" t="s">
        <v>375</v>
      </c>
      <c r="C630" s="111">
        <v>28.15</v>
      </c>
      <c r="D630" s="111">
        <v>28.75</v>
      </c>
      <c r="E630" s="111">
        <v>27.63</v>
      </c>
      <c r="F630" s="111">
        <v>27.86</v>
      </c>
      <c r="G630" s="111">
        <v>27.88</v>
      </c>
      <c r="H630" s="111">
        <v>28.1</v>
      </c>
      <c r="I630" s="111">
        <v>1320705</v>
      </c>
      <c r="J630" s="111">
        <v>36875309.479999997</v>
      </c>
      <c r="K630" s="112">
        <v>43738</v>
      </c>
      <c r="L630" s="111">
        <v>329</v>
      </c>
      <c r="M630" s="111" t="s">
        <v>2969</v>
      </c>
      <c r="N630" s="384"/>
    </row>
    <row r="631" spans="1:14">
      <c r="A631" s="111" t="s">
        <v>1843</v>
      </c>
      <c r="B631" s="111" t="s">
        <v>375</v>
      </c>
      <c r="C631" s="111">
        <v>460.1</v>
      </c>
      <c r="D631" s="111">
        <v>471.7</v>
      </c>
      <c r="E631" s="111">
        <v>460.1</v>
      </c>
      <c r="F631" s="111">
        <v>463.5</v>
      </c>
      <c r="G631" s="111">
        <v>463.5</v>
      </c>
      <c r="H631" s="111">
        <v>458.6</v>
      </c>
      <c r="I631" s="111">
        <v>3772287</v>
      </c>
      <c r="J631" s="111">
        <v>1758377065.1500001</v>
      </c>
      <c r="K631" s="112">
        <v>43738</v>
      </c>
      <c r="L631" s="111">
        <v>79957</v>
      </c>
      <c r="M631" s="111" t="s">
        <v>1844</v>
      </c>
      <c r="N631" s="384"/>
    </row>
    <row r="632" spans="1:14">
      <c r="A632" s="111" t="s">
        <v>2428</v>
      </c>
      <c r="B632" s="111" t="s">
        <v>375</v>
      </c>
      <c r="C632" s="111">
        <v>412.63</v>
      </c>
      <c r="D632" s="111">
        <v>412.63</v>
      </c>
      <c r="E632" s="111">
        <v>408.8</v>
      </c>
      <c r="F632" s="111">
        <v>411.93</v>
      </c>
      <c r="G632" s="111">
        <v>412</v>
      </c>
      <c r="H632" s="111">
        <v>413.74</v>
      </c>
      <c r="I632" s="111">
        <v>111</v>
      </c>
      <c r="J632" s="111">
        <v>45578.59</v>
      </c>
      <c r="K632" s="112">
        <v>43738</v>
      </c>
      <c r="L632" s="111">
        <v>30</v>
      </c>
      <c r="M632" s="111" t="s">
        <v>2236</v>
      </c>
      <c r="N632" s="384"/>
    </row>
    <row r="633" spans="1:14">
      <c r="A633" s="111" t="s">
        <v>340</v>
      </c>
      <c r="B633" s="111" t="s">
        <v>375</v>
      </c>
      <c r="C633" s="111">
        <v>46</v>
      </c>
      <c r="D633" s="111">
        <v>46.1</v>
      </c>
      <c r="E633" s="111">
        <v>43.4</v>
      </c>
      <c r="F633" s="111">
        <v>44.3</v>
      </c>
      <c r="G633" s="111">
        <v>44.25</v>
      </c>
      <c r="H633" s="111">
        <v>46.1</v>
      </c>
      <c r="I633" s="111">
        <v>122325</v>
      </c>
      <c r="J633" s="111">
        <v>5438359.5</v>
      </c>
      <c r="K633" s="112">
        <v>43738</v>
      </c>
      <c r="L633" s="111">
        <v>948</v>
      </c>
      <c r="M633" s="111" t="s">
        <v>1862</v>
      </c>
      <c r="N633" s="384"/>
    </row>
    <row r="634" spans="1:14" hidden="1">
      <c r="A634" s="111" t="s">
        <v>883</v>
      </c>
      <c r="B634" s="111" t="s">
        <v>375</v>
      </c>
      <c r="C634" s="111">
        <v>2907.25</v>
      </c>
      <c r="D634" s="111">
        <v>2968.05</v>
      </c>
      <c r="E634" s="111">
        <v>2801.3</v>
      </c>
      <c r="F634" s="111">
        <v>2822</v>
      </c>
      <c r="G634" s="111">
        <v>2801.5</v>
      </c>
      <c r="H634" s="111">
        <v>2962</v>
      </c>
      <c r="I634" s="111">
        <v>796</v>
      </c>
      <c r="J634" s="111">
        <v>2277494.85</v>
      </c>
      <c r="K634" s="112">
        <v>43738</v>
      </c>
      <c r="L634" s="111">
        <v>319</v>
      </c>
      <c r="M634" s="111" t="s">
        <v>884</v>
      </c>
      <c r="N634" s="384"/>
    </row>
    <row r="635" spans="1:14">
      <c r="A635" s="111" t="s">
        <v>86</v>
      </c>
      <c r="B635" s="111" t="s">
        <v>375</v>
      </c>
      <c r="C635" s="111">
        <v>33.549999999999997</v>
      </c>
      <c r="D635" s="111">
        <v>33.9</v>
      </c>
      <c r="E635" s="111">
        <v>31.3</v>
      </c>
      <c r="F635" s="111">
        <v>31.75</v>
      </c>
      <c r="G635" s="111">
        <v>31.7</v>
      </c>
      <c r="H635" s="111">
        <v>33.6</v>
      </c>
      <c r="I635" s="111">
        <v>3854194</v>
      </c>
      <c r="J635" s="111">
        <v>123307605.90000001</v>
      </c>
      <c r="K635" s="112">
        <v>43738</v>
      </c>
      <c r="L635" s="111">
        <v>9571</v>
      </c>
      <c r="M635" s="111" t="s">
        <v>2790</v>
      </c>
      <c r="N635" s="384"/>
    </row>
    <row r="636" spans="1:14">
      <c r="A636" s="111" t="s">
        <v>3981</v>
      </c>
      <c r="B636" s="111" t="s">
        <v>375</v>
      </c>
      <c r="C636" s="111">
        <v>3487</v>
      </c>
      <c r="D636" s="111">
        <v>3487</v>
      </c>
      <c r="E636" s="111">
        <v>3487</v>
      </c>
      <c r="F636" s="111">
        <v>3487</v>
      </c>
      <c r="G636" s="111">
        <v>3487</v>
      </c>
      <c r="H636" s="111">
        <v>3488</v>
      </c>
      <c r="I636" s="111">
        <v>8</v>
      </c>
      <c r="J636" s="111">
        <v>27896</v>
      </c>
      <c r="K636" s="112">
        <v>43738</v>
      </c>
      <c r="L636" s="111">
        <v>4</v>
      </c>
      <c r="M636" s="111" t="s">
        <v>3982</v>
      </c>
      <c r="N636" s="384"/>
    </row>
    <row r="637" spans="1:14">
      <c r="A637" s="111" t="s">
        <v>87</v>
      </c>
      <c r="B637" s="111" t="s">
        <v>375</v>
      </c>
      <c r="C637" s="111">
        <v>5.7</v>
      </c>
      <c r="D637" s="111">
        <v>6.45</v>
      </c>
      <c r="E637" s="111">
        <v>4.95</v>
      </c>
      <c r="F637" s="111">
        <v>6.15</v>
      </c>
      <c r="G637" s="111">
        <v>6.35</v>
      </c>
      <c r="H637" s="111">
        <v>5.65</v>
      </c>
      <c r="I637" s="111">
        <v>381241840</v>
      </c>
      <c r="J637" s="111">
        <v>2242834295</v>
      </c>
      <c r="K637" s="112">
        <v>43738</v>
      </c>
      <c r="L637" s="111">
        <v>186401</v>
      </c>
      <c r="M637" s="111" t="s">
        <v>885</v>
      </c>
      <c r="N637" s="384"/>
    </row>
    <row r="638" spans="1:14">
      <c r="A638" s="111" t="s">
        <v>88</v>
      </c>
      <c r="B638" s="111" t="s">
        <v>375</v>
      </c>
      <c r="C638" s="111">
        <v>36.15</v>
      </c>
      <c r="D638" s="111">
        <v>36.35</v>
      </c>
      <c r="E638" s="111">
        <v>34.049999999999997</v>
      </c>
      <c r="F638" s="111">
        <v>34.4</v>
      </c>
      <c r="G638" s="111">
        <v>34.35</v>
      </c>
      <c r="H638" s="111">
        <v>36.15</v>
      </c>
      <c r="I638" s="111">
        <v>1486087</v>
      </c>
      <c r="J638" s="111">
        <v>51444002.549999997</v>
      </c>
      <c r="K638" s="112">
        <v>43738</v>
      </c>
      <c r="L638" s="111">
        <v>5121</v>
      </c>
      <c r="M638" s="111" t="s">
        <v>886</v>
      </c>
      <c r="N638" s="384"/>
    </row>
    <row r="639" spans="1:14">
      <c r="A639" s="111" t="s">
        <v>3101</v>
      </c>
      <c r="B639" s="111" t="s">
        <v>375</v>
      </c>
      <c r="C639" s="111">
        <v>42.55</v>
      </c>
      <c r="D639" s="111">
        <v>42.75</v>
      </c>
      <c r="E639" s="111">
        <v>39.4</v>
      </c>
      <c r="F639" s="111">
        <v>40.200000000000003</v>
      </c>
      <c r="G639" s="111">
        <v>40.200000000000003</v>
      </c>
      <c r="H639" s="111">
        <v>42.5</v>
      </c>
      <c r="I639" s="111">
        <v>29724442</v>
      </c>
      <c r="J639" s="111">
        <v>1212393981</v>
      </c>
      <c r="K639" s="112">
        <v>43738</v>
      </c>
      <c r="L639" s="111">
        <v>43315</v>
      </c>
      <c r="M639" s="111" t="s">
        <v>887</v>
      </c>
      <c r="N639" s="384"/>
    </row>
    <row r="640" spans="1:14">
      <c r="A640" s="111" t="s">
        <v>3844</v>
      </c>
      <c r="B640" s="111" t="s">
        <v>375</v>
      </c>
      <c r="C640" s="111">
        <v>115</v>
      </c>
      <c r="D640" s="111">
        <v>121.99</v>
      </c>
      <c r="E640" s="111">
        <v>115</v>
      </c>
      <c r="F640" s="111">
        <v>119.01</v>
      </c>
      <c r="G640" s="111">
        <v>119.47</v>
      </c>
      <c r="H640" s="111">
        <v>115</v>
      </c>
      <c r="I640" s="111">
        <v>214</v>
      </c>
      <c r="J640" s="111">
        <v>25268.15</v>
      </c>
      <c r="K640" s="112">
        <v>43738</v>
      </c>
      <c r="L640" s="111">
        <v>16</v>
      </c>
      <c r="M640" s="111" t="s">
        <v>3845</v>
      </c>
      <c r="N640" s="384"/>
    </row>
    <row r="641" spans="1:14">
      <c r="A641" s="111" t="s">
        <v>2146</v>
      </c>
      <c r="B641" s="111" t="s">
        <v>375</v>
      </c>
      <c r="C641" s="111">
        <v>121</v>
      </c>
      <c r="D641" s="111">
        <v>124.2</v>
      </c>
      <c r="E641" s="111">
        <v>119</v>
      </c>
      <c r="F641" s="111">
        <v>120.65</v>
      </c>
      <c r="G641" s="111">
        <v>120.5</v>
      </c>
      <c r="H641" s="111">
        <v>121.7</v>
      </c>
      <c r="I641" s="111">
        <v>144906</v>
      </c>
      <c r="J641" s="111">
        <v>17566604.550000001</v>
      </c>
      <c r="K641" s="112">
        <v>43738</v>
      </c>
      <c r="L641" s="111">
        <v>1902</v>
      </c>
      <c r="M641" s="111" t="s">
        <v>2953</v>
      </c>
      <c r="N641" s="384"/>
    </row>
    <row r="642" spans="1:14">
      <c r="A642" s="111" t="s">
        <v>2524</v>
      </c>
      <c r="B642" s="111" t="s">
        <v>375</v>
      </c>
      <c r="C642" s="111">
        <v>426.8</v>
      </c>
      <c r="D642" s="111">
        <v>436</v>
      </c>
      <c r="E642" s="111">
        <v>401.1</v>
      </c>
      <c r="F642" s="111">
        <v>405</v>
      </c>
      <c r="G642" s="111">
        <v>403</v>
      </c>
      <c r="H642" s="111">
        <v>422.7</v>
      </c>
      <c r="I642" s="111">
        <v>13993</v>
      </c>
      <c r="J642" s="111">
        <v>5769121.7999999998</v>
      </c>
      <c r="K642" s="112">
        <v>43738</v>
      </c>
      <c r="L642" s="111">
        <v>846</v>
      </c>
      <c r="M642" s="111" t="s">
        <v>2525</v>
      </c>
      <c r="N642" s="384"/>
    </row>
    <row r="643" spans="1:14">
      <c r="A643" s="111" t="s">
        <v>888</v>
      </c>
      <c r="B643" s="111" t="s">
        <v>375</v>
      </c>
      <c r="C643" s="111">
        <v>692.15</v>
      </c>
      <c r="D643" s="111">
        <v>699.1</v>
      </c>
      <c r="E643" s="111">
        <v>665.35</v>
      </c>
      <c r="F643" s="111">
        <v>669.55</v>
      </c>
      <c r="G643" s="111">
        <v>667.55</v>
      </c>
      <c r="H643" s="111">
        <v>691.1</v>
      </c>
      <c r="I643" s="111">
        <v>8251</v>
      </c>
      <c r="J643" s="111">
        <v>5585368.0499999998</v>
      </c>
      <c r="K643" s="112">
        <v>43738</v>
      </c>
      <c r="L643" s="111">
        <v>617</v>
      </c>
      <c r="M643" s="111" t="s">
        <v>889</v>
      </c>
      <c r="N643" s="384"/>
    </row>
    <row r="644" spans="1:14" hidden="1">
      <c r="A644" s="111" t="s">
        <v>89</v>
      </c>
      <c r="B644" s="111" t="s">
        <v>375</v>
      </c>
      <c r="C644" s="111">
        <v>7.2</v>
      </c>
      <c r="D644" s="111">
        <v>7.3</v>
      </c>
      <c r="E644" s="111">
        <v>7</v>
      </c>
      <c r="F644" s="111">
        <v>7.05</v>
      </c>
      <c r="G644" s="111">
        <v>7</v>
      </c>
      <c r="H644" s="111">
        <v>7.25</v>
      </c>
      <c r="I644" s="111">
        <v>1130380</v>
      </c>
      <c r="J644" s="111">
        <v>7986358.0499999998</v>
      </c>
      <c r="K644" s="112">
        <v>43738</v>
      </c>
      <c r="L644" s="111">
        <v>4181</v>
      </c>
      <c r="M644" s="111" t="s">
        <v>890</v>
      </c>
      <c r="N644" s="384"/>
    </row>
    <row r="645" spans="1:14">
      <c r="A645" s="111" t="s">
        <v>2209</v>
      </c>
      <c r="B645" s="111" t="s">
        <v>375</v>
      </c>
      <c r="C645" s="111">
        <v>165</v>
      </c>
      <c r="D645" s="111">
        <v>171.05</v>
      </c>
      <c r="E645" s="111">
        <v>160</v>
      </c>
      <c r="F645" s="111">
        <v>161.94999999999999</v>
      </c>
      <c r="G645" s="111">
        <v>160</v>
      </c>
      <c r="H645" s="111">
        <v>168</v>
      </c>
      <c r="I645" s="111">
        <v>990</v>
      </c>
      <c r="J645" s="111">
        <v>162481.9</v>
      </c>
      <c r="K645" s="112">
        <v>43738</v>
      </c>
      <c r="L645" s="111">
        <v>120</v>
      </c>
      <c r="M645" s="111" t="s">
        <v>2210</v>
      </c>
      <c r="N645" s="384"/>
    </row>
    <row r="646" spans="1:14">
      <c r="A646" s="111" t="s">
        <v>891</v>
      </c>
      <c r="B646" s="111" t="s">
        <v>375</v>
      </c>
      <c r="C646" s="111">
        <v>194.5</v>
      </c>
      <c r="D646" s="111">
        <v>198.85</v>
      </c>
      <c r="E646" s="111">
        <v>186.65</v>
      </c>
      <c r="F646" s="111">
        <v>189</v>
      </c>
      <c r="G646" s="111">
        <v>189.4</v>
      </c>
      <c r="H646" s="111">
        <v>195.6</v>
      </c>
      <c r="I646" s="111">
        <v>22600</v>
      </c>
      <c r="J646" s="111">
        <v>4296077.3</v>
      </c>
      <c r="K646" s="112">
        <v>43738</v>
      </c>
      <c r="L646" s="111">
        <v>706</v>
      </c>
      <c r="M646" s="111" t="s">
        <v>892</v>
      </c>
      <c r="N646" s="384"/>
    </row>
    <row r="647" spans="1:14">
      <c r="A647" s="111" t="s">
        <v>90</v>
      </c>
      <c r="B647" s="111" t="s">
        <v>375</v>
      </c>
      <c r="C647" s="111">
        <v>347.6</v>
      </c>
      <c r="D647" s="111">
        <v>350.85</v>
      </c>
      <c r="E647" s="111">
        <v>346.25</v>
      </c>
      <c r="F647" s="111">
        <v>349.7</v>
      </c>
      <c r="G647" s="111">
        <v>349.3</v>
      </c>
      <c r="H647" s="111">
        <v>346.95</v>
      </c>
      <c r="I647" s="111">
        <v>700248</v>
      </c>
      <c r="J647" s="111">
        <v>244235658.30000001</v>
      </c>
      <c r="K647" s="112">
        <v>43738</v>
      </c>
      <c r="L647" s="111">
        <v>18428</v>
      </c>
      <c r="M647" s="111" t="s">
        <v>2167</v>
      </c>
      <c r="N647" s="384"/>
    </row>
    <row r="648" spans="1:14">
      <c r="A648" s="111" t="s">
        <v>893</v>
      </c>
      <c r="B648" s="111" t="s">
        <v>375</v>
      </c>
      <c r="C648" s="111">
        <v>182</v>
      </c>
      <c r="D648" s="111">
        <v>182</v>
      </c>
      <c r="E648" s="111">
        <v>168</v>
      </c>
      <c r="F648" s="111">
        <v>168.85</v>
      </c>
      <c r="G648" s="111">
        <v>168.2</v>
      </c>
      <c r="H648" s="111">
        <v>178.2</v>
      </c>
      <c r="I648" s="111">
        <v>21443</v>
      </c>
      <c r="J648" s="111">
        <v>3654979.25</v>
      </c>
      <c r="K648" s="112">
        <v>43738</v>
      </c>
      <c r="L648" s="111">
        <v>653</v>
      </c>
      <c r="M648" s="111" t="s">
        <v>894</v>
      </c>
      <c r="N648" s="384"/>
    </row>
    <row r="649" spans="1:14">
      <c r="A649" s="111" t="s">
        <v>2161</v>
      </c>
      <c r="B649" s="111" t="s">
        <v>375</v>
      </c>
      <c r="C649" s="111">
        <v>117.2</v>
      </c>
      <c r="D649" s="111">
        <v>128</v>
      </c>
      <c r="E649" s="111">
        <v>112.6</v>
      </c>
      <c r="F649" s="111">
        <v>124.65</v>
      </c>
      <c r="G649" s="111">
        <v>127</v>
      </c>
      <c r="H649" s="111">
        <v>117</v>
      </c>
      <c r="I649" s="111">
        <v>167868</v>
      </c>
      <c r="J649" s="111">
        <v>20055194.449999999</v>
      </c>
      <c r="K649" s="112">
        <v>43738</v>
      </c>
      <c r="L649" s="111">
        <v>2604</v>
      </c>
      <c r="M649" s="111" t="s">
        <v>2162</v>
      </c>
      <c r="N649" s="384"/>
    </row>
    <row r="650" spans="1:14">
      <c r="A650" s="111" t="s">
        <v>3735</v>
      </c>
      <c r="B650" s="111" t="s">
        <v>2984</v>
      </c>
      <c r="C650" s="111">
        <v>30.85</v>
      </c>
      <c r="D650" s="111">
        <v>30.85</v>
      </c>
      <c r="E650" s="111">
        <v>30.85</v>
      </c>
      <c r="F650" s="111">
        <v>30.85</v>
      </c>
      <c r="G650" s="111">
        <v>30.85</v>
      </c>
      <c r="H650" s="111">
        <v>29.4</v>
      </c>
      <c r="I650" s="111">
        <v>1677470</v>
      </c>
      <c r="J650" s="111">
        <v>51749949.5</v>
      </c>
      <c r="K650" s="112">
        <v>43738</v>
      </c>
      <c r="L650" s="111">
        <v>147</v>
      </c>
      <c r="M650" s="111" t="s">
        <v>3736</v>
      </c>
      <c r="N650" s="384"/>
    </row>
    <row r="651" spans="1:14">
      <c r="A651" s="111" t="s">
        <v>3674</v>
      </c>
      <c r="B651" s="111" t="s">
        <v>2984</v>
      </c>
      <c r="C651" s="111">
        <v>1251.55</v>
      </c>
      <c r="D651" s="111">
        <v>1365</v>
      </c>
      <c r="E651" s="111">
        <v>1235.05</v>
      </c>
      <c r="F651" s="111">
        <v>1235.05</v>
      </c>
      <c r="G651" s="111">
        <v>1235.05</v>
      </c>
      <c r="H651" s="111">
        <v>1300.05</v>
      </c>
      <c r="I651" s="111">
        <v>17349</v>
      </c>
      <c r="J651" s="111">
        <v>21952218.25</v>
      </c>
      <c r="K651" s="112">
        <v>43738</v>
      </c>
      <c r="L651" s="111">
        <v>454</v>
      </c>
      <c r="M651" s="111" t="s">
        <v>3677</v>
      </c>
      <c r="N651" s="384"/>
    </row>
    <row r="652" spans="1:14">
      <c r="A652" s="111" t="s">
        <v>3782</v>
      </c>
      <c r="B652" s="111" t="s">
        <v>2984</v>
      </c>
      <c r="C652" s="111">
        <v>59.05</v>
      </c>
      <c r="D652" s="111">
        <v>60</v>
      </c>
      <c r="E652" s="111">
        <v>56.3</v>
      </c>
      <c r="F652" s="111">
        <v>60</v>
      </c>
      <c r="G652" s="111">
        <v>60</v>
      </c>
      <c r="H652" s="111">
        <v>59.05</v>
      </c>
      <c r="I652" s="111">
        <v>308</v>
      </c>
      <c r="J652" s="111">
        <v>17977.599999999999</v>
      </c>
      <c r="K652" s="112">
        <v>43738</v>
      </c>
      <c r="L652" s="111">
        <v>7</v>
      </c>
      <c r="M652" s="111" t="s">
        <v>3783</v>
      </c>
      <c r="N652" s="384"/>
    </row>
    <row r="653" spans="1:14">
      <c r="A653" s="111" t="s">
        <v>2644</v>
      </c>
      <c r="B653" s="111" t="s">
        <v>375</v>
      </c>
      <c r="C653" s="111">
        <v>186.8</v>
      </c>
      <c r="D653" s="111">
        <v>187</v>
      </c>
      <c r="E653" s="111">
        <v>174.05</v>
      </c>
      <c r="F653" s="111">
        <v>179.45</v>
      </c>
      <c r="G653" s="111">
        <v>180</v>
      </c>
      <c r="H653" s="111">
        <v>186.75</v>
      </c>
      <c r="I653" s="111">
        <v>17414</v>
      </c>
      <c r="J653" s="111">
        <v>3128558.3</v>
      </c>
      <c r="K653" s="112">
        <v>43738</v>
      </c>
      <c r="L653" s="111">
        <v>544</v>
      </c>
      <c r="M653" s="111" t="s">
        <v>2645</v>
      </c>
      <c r="N653" s="384"/>
    </row>
    <row r="654" spans="1:14">
      <c r="A654" s="111" t="s">
        <v>2791</v>
      </c>
      <c r="B654" s="111" t="s">
        <v>375</v>
      </c>
      <c r="C654" s="111">
        <v>910</v>
      </c>
      <c r="D654" s="111">
        <v>910</v>
      </c>
      <c r="E654" s="111">
        <v>865</v>
      </c>
      <c r="F654" s="111">
        <v>885.95</v>
      </c>
      <c r="G654" s="111">
        <v>905</v>
      </c>
      <c r="H654" s="111">
        <v>909.2</v>
      </c>
      <c r="I654" s="111">
        <v>3771</v>
      </c>
      <c r="J654" s="111">
        <v>3345987.8</v>
      </c>
      <c r="K654" s="112">
        <v>43738</v>
      </c>
      <c r="L654" s="111">
        <v>520</v>
      </c>
      <c r="M654" s="111" t="s">
        <v>2792</v>
      </c>
      <c r="N654" s="384"/>
    </row>
    <row r="655" spans="1:14">
      <c r="A655" s="111" t="s">
        <v>3293</v>
      </c>
      <c r="B655" s="111" t="s">
        <v>2984</v>
      </c>
      <c r="C655" s="111">
        <v>0.25</v>
      </c>
      <c r="D655" s="111">
        <v>0.3</v>
      </c>
      <c r="E655" s="111">
        <v>0.2</v>
      </c>
      <c r="F655" s="111">
        <v>0.3</v>
      </c>
      <c r="G655" s="111">
        <v>0.3</v>
      </c>
      <c r="H655" s="111">
        <v>0.25</v>
      </c>
      <c r="I655" s="111">
        <v>3366</v>
      </c>
      <c r="J655" s="111">
        <v>712.5</v>
      </c>
      <c r="K655" s="112">
        <v>43738</v>
      </c>
      <c r="L655" s="111">
        <v>8</v>
      </c>
      <c r="M655" s="111" t="s">
        <v>3294</v>
      </c>
      <c r="N655" s="384"/>
    </row>
    <row r="656" spans="1:14">
      <c r="A656" s="111" t="s">
        <v>2456</v>
      </c>
      <c r="B656" s="111" t="s">
        <v>375</v>
      </c>
      <c r="C656" s="111">
        <v>7.6</v>
      </c>
      <c r="D656" s="111">
        <v>7.8</v>
      </c>
      <c r="E656" s="111">
        <v>7.3</v>
      </c>
      <c r="F656" s="111">
        <v>7.5</v>
      </c>
      <c r="G656" s="111">
        <v>7.55</v>
      </c>
      <c r="H656" s="111">
        <v>7.75</v>
      </c>
      <c r="I656" s="111">
        <v>13820</v>
      </c>
      <c r="J656" s="111">
        <v>103473.05</v>
      </c>
      <c r="K656" s="112">
        <v>43738</v>
      </c>
      <c r="L656" s="111">
        <v>139</v>
      </c>
      <c r="M656" s="111" t="s">
        <v>2457</v>
      </c>
      <c r="N656" s="384"/>
    </row>
    <row r="657" spans="1:14">
      <c r="A657" s="111" t="s">
        <v>196</v>
      </c>
      <c r="B657" s="111" t="s">
        <v>375</v>
      </c>
      <c r="C657" s="111">
        <v>154</v>
      </c>
      <c r="D657" s="111">
        <v>161.9</v>
      </c>
      <c r="E657" s="111">
        <v>150</v>
      </c>
      <c r="F657" s="111">
        <v>159.80000000000001</v>
      </c>
      <c r="G657" s="111">
        <v>159.80000000000001</v>
      </c>
      <c r="H657" s="111">
        <v>154.44999999999999</v>
      </c>
      <c r="I657" s="111">
        <v>1837554</v>
      </c>
      <c r="J657" s="111">
        <v>287102618.94999999</v>
      </c>
      <c r="K657" s="112">
        <v>43738</v>
      </c>
      <c r="L657" s="111">
        <v>15944</v>
      </c>
      <c r="M657" s="111" t="s">
        <v>895</v>
      </c>
      <c r="N657" s="384"/>
    </row>
    <row r="658" spans="1:14">
      <c r="A658" s="111" t="s">
        <v>91</v>
      </c>
      <c r="B658" s="111" t="s">
        <v>375</v>
      </c>
      <c r="C658" s="111">
        <v>82.05</v>
      </c>
      <c r="D658" s="111">
        <v>82.75</v>
      </c>
      <c r="E658" s="111">
        <v>79</v>
      </c>
      <c r="F658" s="111">
        <v>79.05</v>
      </c>
      <c r="G658" s="111">
        <v>79.099999999999994</v>
      </c>
      <c r="H658" s="111">
        <v>82.45</v>
      </c>
      <c r="I658" s="111">
        <v>2643190</v>
      </c>
      <c r="J658" s="111">
        <v>212161210.34999999</v>
      </c>
      <c r="K658" s="112">
        <v>43738</v>
      </c>
      <c r="L658" s="111">
        <v>13505</v>
      </c>
      <c r="M658" s="111" t="s">
        <v>896</v>
      </c>
      <c r="N658" s="384"/>
    </row>
    <row r="659" spans="1:14">
      <c r="A659" s="111" t="s">
        <v>897</v>
      </c>
      <c r="B659" s="111" t="s">
        <v>375</v>
      </c>
      <c r="C659" s="111">
        <v>237.35</v>
      </c>
      <c r="D659" s="111">
        <v>238.75</v>
      </c>
      <c r="E659" s="111">
        <v>225.35</v>
      </c>
      <c r="F659" s="111">
        <v>227.85</v>
      </c>
      <c r="G659" s="111">
        <v>228</v>
      </c>
      <c r="H659" s="111">
        <v>237.35</v>
      </c>
      <c r="I659" s="111">
        <v>60571</v>
      </c>
      <c r="J659" s="111">
        <v>13934384.15</v>
      </c>
      <c r="K659" s="112">
        <v>43738</v>
      </c>
      <c r="L659" s="111">
        <v>1581</v>
      </c>
      <c r="M659" s="111" t="s">
        <v>898</v>
      </c>
      <c r="N659" s="384"/>
    </row>
    <row r="660" spans="1:14">
      <c r="A660" s="111" t="s">
        <v>3274</v>
      </c>
      <c r="B660" s="111" t="s">
        <v>375</v>
      </c>
      <c r="C660" s="111">
        <v>1917</v>
      </c>
      <c r="D660" s="111">
        <v>1917</v>
      </c>
      <c r="E660" s="111">
        <v>1765.25</v>
      </c>
      <c r="F660" s="111">
        <v>1769.05</v>
      </c>
      <c r="G660" s="111">
        <v>1770</v>
      </c>
      <c r="H660" s="111">
        <v>1892.35</v>
      </c>
      <c r="I660" s="111">
        <v>33238</v>
      </c>
      <c r="J660" s="111">
        <v>60398400.600000001</v>
      </c>
      <c r="K660" s="112">
        <v>43738</v>
      </c>
      <c r="L660" s="111">
        <v>2786</v>
      </c>
      <c r="M660" s="111" t="s">
        <v>3276</v>
      </c>
      <c r="N660" s="384"/>
    </row>
    <row r="661" spans="1:14">
      <c r="A661" s="111" t="s">
        <v>899</v>
      </c>
      <c r="B661" s="111" t="s">
        <v>375</v>
      </c>
      <c r="C661" s="111">
        <v>133</v>
      </c>
      <c r="D661" s="111">
        <v>133.5</v>
      </c>
      <c r="E661" s="111">
        <v>124.25</v>
      </c>
      <c r="F661" s="111">
        <v>125.3</v>
      </c>
      <c r="G661" s="111">
        <v>125.45</v>
      </c>
      <c r="H661" s="111">
        <v>133.5</v>
      </c>
      <c r="I661" s="111">
        <v>1057239</v>
      </c>
      <c r="J661" s="111">
        <v>134456912.59999999</v>
      </c>
      <c r="K661" s="112">
        <v>43738</v>
      </c>
      <c r="L661" s="111">
        <v>13842</v>
      </c>
      <c r="M661" s="111" t="s">
        <v>900</v>
      </c>
      <c r="N661" s="384"/>
    </row>
    <row r="662" spans="1:14">
      <c r="A662" s="111" t="s">
        <v>2646</v>
      </c>
      <c r="B662" s="111" t="s">
        <v>2984</v>
      </c>
      <c r="C662" s="111">
        <v>111.35</v>
      </c>
      <c r="D662" s="111">
        <v>111.55</v>
      </c>
      <c r="E662" s="111">
        <v>111.35</v>
      </c>
      <c r="F662" s="111">
        <v>111.55</v>
      </c>
      <c r="G662" s="111">
        <v>111.55</v>
      </c>
      <c r="H662" s="111">
        <v>113.25</v>
      </c>
      <c r="I662" s="111">
        <v>35</v>
      </c>
      <c r="J662" s="111">
        <v>3903.25</v>
      </c>
      <c r="K662" s="112">
        <v>43738</v>
      </c>
      <c r="L662" s="111">
        <v>2</v>
      </c>
      <c r="M662" s="111" t="s">
        <v>2647</v>
      </c>
      <c r="N662" s="384"/>
    </row>
    <row r="663" spans="1:14">
      <c r="A663" s="111" t="s">
        <v>901</v>
      </c>
      <c r="B663" s="111" t="s">
        <v>375</v>
      </c>
      <c r="C663" s="111">
        <v>289.45</v>
      </c>
      <c r="D663" s="111">
        <v>289.45</v>
      </c>
      <c r="E663" s="111">
        <v>269</v>
      </c>
      <c r="F663" s="111">
        <v>272.7</v>
      </c>
      <c r="G663" s="111">
        <v>275</v>
      </c>
      <c r="H663" s="111">
        <v>286.10000000000002</v>
      </c>
      <c r="I663" s="111">
        <v>19723</v>
      </c>
      <c r="J663" s="111">
        <v>5475307.75</v>
      </c>
      <c r="K663" s="112">
        <v>43738</v>
      </c>
      <c r="L663" s="111">
        <v>953</v>
      </c>
      <c r="M663" s="111" t="s">
        <v>2793</v>
      </c>
      <c r="N663" s="384"/>
    </row>
    <row r="664" spans="1:14">
      <c r="A664" s="111" t="s">
        <v>902</v>
      </c>
      <c r="B664" s="111" t="s">
        <v>375</v>
      </c>
      <c r="C664" s="111">
        <v>1853</v>
      </c>
      <c r="D664" s="111">
        <v>1898.85</v>
      </c>
      <c r="E664" s="111">
        <v>1832.7</v>
      </c>
      <c r="F664" s="111">
        <v>1889.65</v>
      </c>
      <c r="G664" s="111">
        <v>1883.05</v>
      </c>
      <c r="H664" s="111">
        <v>1851.8</v>
      </c>
      <c r="I664" s="111">
        <v>1090939</v>
      </c>
      <c r="J664" s="111">
        <v>2036928733.75</v>
      </c>
      <c r="K664" s="112">
        <v>43738</v>
      </c>
      <c r="L664" s="111">
        <v>51324</v>
      </c>
      <c r="M664" s="111" t="s">
        <v>903</v>
      </c>
      <c r="N664" s="384"/>
    </row>
    <row r="665" spans="1:14" hidden="1">
      <c r="A665" s="111" t="s">
        <v>2303</v>
      </c>
      <c r="B665" s="111" t="s">
        <v>375</v>
      </c>
      <c r="C665" s="111">
        <v>18.850000000000001</v>
      </c>
      <c r="D665" s="111">
        <v>18.850000000000001</v>
      </c>
      <c r="E665" s="111">
        <v>18.100000000000001</v>
      </c>
      <c r="F665" s="111">
        <v>18.149999999999999</v>
      </c>
      <c r="G665" s="111">
        <v>18.100000000000001</v>
      </c>
      <c r="H665" s="111">
        <v>18.399999999999999</v>
      </c>
      <c r="I665" s="111">
        <v>1206</v>
      </c>
      <c r="J665" s="111">
        <v>22060.65</v>
      </c>
      <c r="K665" s="112">
        <v>43738</v>
      </c>
      <c r="L665" s="111">
        <v>16</v>
      </c>
      <c r="M665" s="111" t="s">
        <v>2304</v>
      </c>
      <c r="N665" s="384"/>
    </row>
    <row r="666" spans="1:14">
      <c r="A666" s="111" t="s">
        <v>904</v>
      </c>
      <c r="B666" s="111" t="s">
        <v>375</v>
      </c>
      <c r="C666" s="111">
        <v>352.3</v>
      </c>
      <c r="D666" s="111">
        <v>357</v>
      </c>
      <c r="E666" s="111">
        <v>341.2</v>
      </c>
      <c r="F666" s="111">
        <v>343.9</v>
      </c>
      <c r="G666" s="111">
        <v>344.75</v>
      </c>
      <c r="H666" s="111">
        <v>356.7</v>
      </c>
      <c r="I666" s="111">
        <v>2070</v>
      </c>
      <c r="J666" s="111">
        <v>727161.6</v>
      </c>
      <c r="K666" s="112">
        <v>43738</v>
      </c>
      <c r="L666" s="111">
        <v>178</v>
      </c>
      <c r="M666" s="111" t="s">
        <v>2403</v>
      </c>
      <c r="N666" s="384"/>
    </row>
    <row r="667" spans="1:14">
      <c r="A667" s="111" t="s">
        <v>905</v>
      </c>
      <c r="B667" s="111" t="s">
        <v>375</v>
      </c>
      <c r="C667" s="111">
        <v>154.1</v>
      </c>
      <c r="D667" s="111">
        <v>155.69999999999999</v>
      </c>
      <c r="E667" s="111">
        <v>152.5</v>
      </c>
      <c r="F667" s="111">
        <v>153.15</v>
      </c>
      <c r="G667" s="111">
        <v>153</v>
      </c>
      <c r="H667" s="111">
        <v>155.80000000000001</v>
      </c>
      <c r="I667" s="111">
        <v>18725</v>
      </c>
      <c r="J667" s="111">
        <v>2883066.3</v>
      </c>
      <c r="K667" s="112">
        <v>43738</v>
      </c>
      <c r="L667" s="111">
        <v>313</v>
      </c>
      <c r="M667" s="111" t="s">
        <v>906</v>
      </c>
      <c r="N667" s="384"/>
    </row>
    <row r="668" spans="1:14">
      <c r="A668" s="111" t="s">
        <v>907</v>
      </c>
      <c r="B668" s="111" t="s">
        <v>375</v>
      </c>
      <c r="C668" s="111">
        <v>31.05</v>
      </c>
      <c r="D668" s="111">
        <v>31.75</v>
      </c>
      <c r="E668" s="111">
        <v>30</v>
      </c>
      <c r="F668" s="111">
        <v>30.15</v>
      </c>
      <c r="G668" s="111">
        <v>30</v>
      </c>
      <c r="H668" s="111">
        <v>31.05</v>
      </c>
      <c r="I668" s="111">
        <v>8694</v>
      </c>
      <c r="J668" s="111">
        <v>264715.3</v>
      </c>
      <c r="K668" s="112">
        <v>43738</v>
      </c>
      <c r="L668" s="111">
        <v>96</v>
      </c>
      <c r="M668" s="111" t="s">
        <v>908</v>
      </c>
      <c r="N668" s="384"/>
    </row>
    <row r="669" spans="1:14">
      <c r="A669" s="111" t="s">
        <v>2561</v>
      </c>
      <c r="B669" s="111" t="s">
        <v>375</v>
      </c>
      <c r="C669" s="111">
        <v>230</v>
      </c>
      <c r="D669" s="111">
        <v>233.95</v>
      </c>
      <c r="E669" s="111">
        <v>215</v>
      </c>
      <c r="F669" s="111">
        <v>216.55</v>
      </c>
      <c r="G669" s="111">
        <v>216.5</v>
      </c>
      <c r="H669" s="111">
        <v>229.7</v>
      </c>
      <c r="I669" s="111">
        <v>39695</v>
      </c>
      <c r="J669" s="111">
        <v>8679870.6500000004</v>
      </c>
      <c r="K669" s="112">
        <v>43738</v>
      </c>
      <c r="L669" s="111">
        <v>1655</v>
      </c>
      <c r="M669" s="111" t="s">
        <v>2562</v>
      </c>
      <c r="N669" s="384"/>
    </row>
    <row r="670" spans="1:14">
      <c r="A670" s="111" t="s">
        <v>909</v>
      </c>
      <c r="B670" s="111" t="s">
        <v>375</v>
      </c>
      <c r="C670" s="111">
        <v>88.6</v>
      </c>
      <c r="D670" s="111">
        <v>89.7</v>
      </c>
      <c r="E670" s="111">
        <v>85.1</v>
      </c>
      <c r="F670" s="111">
        <v>87.75</v>
      </c>
      <c r="G670" s="111">
        <v>89.7</v>
      </c>
      <c r="H670" s="111">
        <v>88.2</v>
      </c>
      <c r="I670" s="111">
        <v>4529</v>
      </c>
      <c r="J670" s="111">
        <v>392497.1</v>
      </c>
      <c r="K670" s="112">
        <v>43738</v>
      </c>
      <c r="L670" s="111">
        <v>91</v>
      </c>
      <c r="M670" s="111" t="s">
        <v>910</v>
      </c>
      <c r="N670" s="384"/>
    </row>
    <row r="671" spans="1:14">
      <c r="A671" s="111" t="s">
        <v>1821</v>
      </c>
      <c r="B671" s="111" t="s">
        <v>375</v>
      </c>
      <c r="C671" s="111">
        <v>25.45</v>
      </c>
      <c r="D671" s="111">
        <v>26.75</v>
      </c>
      <c r="E671" s="111">
        <v>24.2</v>
      </c>
      <c r="F671" s="111">
        <v>25.05</v>
      </c>
      <c r="G671" s="111">
        <v>24.25</v>
      </c>
      <c r="H671" s="111">
        <v>25.45</v>
      </c>
      <c r="I671" s="111">
        <v>8202</v>
      </c>
      <c r="J671" s="111">
        <v>210106.6</v>
      </c>
      <c r="K671" s="112">
        <v>43738</v>
      </c>
      <c r="L671" s="111">
        <v>510</v>
      </c>
      <c r="M671" s="111" t="s">
        <v>1822</v>
      </c>
      <c r="N671" s="384"/>
    </row>
    <row r="672" spans="1:14">
      <c r="A672" s="111" t="s">
        <v>2458</v>
      </c>
      <c r="B672" s="111" t="s">
        <v>375</v>
      </c>
      <c r="C672" s="111">
        <v>3.1</v>
      </c>
      <c r="D672" s="111">
        <v>3.15</v>
      </c>
      <c r="E672" s="111">
        <v>2.9</v>
      </c>
      <c r="F672" s="111">
        <v>2.9</v>
      </c>
      <c r="G672" s="111">
        <v>3</v>
      </c>
      <c r="H672" s="111">
        <v>3</v>
      </c>
      <c r="I672" s="111">
        <v>43884</v>
      </c>
      <c r="J672" s="111">
        <v>130734.8</v>
      </c>
      <c r="K672" s="112">
        <v>43738</v>
      </c>
      <c r="L672" s="111">
        <v>78</v>
      </c>
      <c r="M672" s="111" t="s">
        <v>2459</v>
      </c>
      <c r="N672" s="384"/>
    </row>
    <row r="673" spans="1:14">
      <c r="A673" s="111" t="s">
        <v>911</v>
      </c>
      <c r="B673" s="111" t="s">
        <v>375</v>
      </c>
      <c r="C673" s="111">
        <v>38</v>
      </c>
      <c r="D673" s="111">
        <v>39.450000000000003</v>
      </c>
      <c r="E673" s="111">
        <v>36.85</v>
      </c>
      <c r="F673" s="111">
        <v>37.049999999999997</v>
      </c>
      <c r="G673" s="111">
        <v>36.950000000000003</v>
      </c>
      <c r="H673" s="111">
        <v>37.6</v>
      </c>
      <c r="I673" s="111">
        <v>35334</v>
      </c>
      <c r="J673" s="111">
        <v>1326508.2</v>
      </c>
      <c r="K673" s="112">
        <v>43738</v>
      </c>
      <c r="L673" s="111">
        <v>331</v>
      </c>
      <c r="M673" s="111" t="s">
        <v>912</v>
      </c>
      <c r="N673" s="384"/>
    </row>
    <row r="674" spans="1:14">
      <c r="A674" s="111" t="s">
        <v>2305</v>
      </c>
      <c r="B674" s="111" t="s">
        <v>2984</v>
      </c>
      <c r="C674" s="111">
        <v>44.5</v>
      </c>
      <c r="D674" s="111">
        <v>44.9</v>
      </c>
      <c r="E674" s="111">
        <v>41.9</v>
      </c>
      <c r="F674" s="111">
        <v>42</v>
      </c>
      <c r="G674" s="111">
        <v>42.5</v>
      </c>
      <c r="H674" s="111">
        <v>43.15</v>
      </c>
      <c r="I674" s="111">
        <v>97149</v>
      </c>
      <c r="J674" s="111">
        <v>4179835.25</v>
      </c>
      <c r="K674" s="112">
        <v>43738</v>
      </c>
      <c r="L674" s="111">
        <v>238</v>
      </c>
      <c r="M674" s="111" t="s">
        <v>2306</v>
      </c>
      <c r="N674" s="384"/>
    </row>
    <row r="675" spans="1:14">
      <c r="A675" s="111" t="s">
        <v>3249</v>
      </c>
      <c r="B675" s="111" t="s">
        <v>375</v>
      </c>
      <c r="C675" s="111">
        <v>5.55</v>
      </c>
      <c r="D675" s="111">
        <v>5.65</v>
      </c>
      <c r="E675" s="111">
        <v>5.25</v>
      </c>
      <c r="F675" s="111">
        <v>5.4</v>
      </c>
      <c r="G675" s="111">
        <v>5.4</v>
      </c>
      <c r="H675" s="111">
        <v>5.45</v>
      </c>
      <c r="I675" s="111">
        <v>3073</v>
      </c>
      <c r="J675" s="111">
        <v>16756.150000000001</v>
      </c>
      <c r="K675" s="112">
        <v>43738</v>
      </c>
      <c r="L675" s="111">
        <v>39</v>
      </c>
      <c r="M675" s="111" t="s">
        <v>3250</v>
      </c>
      <c r="N675" s="384"/>
    </row>
    <row r="676" spans="1:14">
      <c r="A676" s="111" t="s">
        <v>2794</v>
      </c>
      <c r="B676" s="111" t="s">
        <v>375</v>
      </c>
      <c r="C676" s="111">
        <v>85</v>
      </c>
      <c r="D676" s="111">
        <v>85</v>
      </c>
      <c r="E676" s="111">
        <v>76.55</v>
      </c>
      <c r="F676" s="111">
        <v>78.849999999999994</v>
      </c>
      <c r="G676" s="111">
        <v>79</v>
      </c>
      <c r="H676" s="111">
        <v>81.95</v>
      </c>
      <c r="I676" s="111">
        <v>36293</v>
      </c>
      <c r="J676" s="111">
        <v>2866952.75</v>
      </c>
      <c r="K676" s="112">
        <v>43738</v>
      </c>
      <c r="L676" s="111">
        <v>285</v>
      </c>
      <c r="M676" s="111" t="s">
        <v>2795</v>
      </c>
      <c r="N676" s="384"/>
    </row>
    <row r="677" spans="1:14">
      <c r="A677" s="111" t="s">
        <v>92</v>
      </c>
      <c r="B677" s="111" t="s">
        <v>375</v>
      </c>
      <c r="C677" s="111">
        <v>1475.8</v>
      </c>
      <c r="D677" s="111">
        <v>1475.8</v>
      </c>
      <c r="E677" s="111">
        <v>1346.15</v>
      </c>
      <c r="F677" s="111">
        <v>1383.55</v>
      </c>
      <c r="G677" s="111">
        <v>1390</v>
      </c>
      <c r="H677" s="111">
        <v>1480.8</v>
      </c>
      <c r="I677" s="111">
        <v>9439585</v>
      </c>
      <c r="J677" s="111">
        <v>13106862275.799999</v>
      </c>
      <c r="K677" s="112">
        <v>43738</v>
      </c>
      <c r="L677" s="111">
        <v>210678</v>
      </c>
      <c r="M677" s="111" t="s">
        <v>913</v>
      </c>
      <c r="N677" s="384"/>
    </row>
    <row r="678" spans="1:14" hidden="1">
      <c r="A678" s="111" t="s">
        <v>914</v>
      </c>
      <c r="B678" s="111" t="s">
        <v>375</v>
      </c>
      <c r="C678" s="111">
        <v>645</v>
      </c>
      <c r="D678" s="111">
        <v>650</v>
      </c>
      <c r="E678" s="111">
        <v>630.1</v>
      </c>
      <c r="F678" s="111">
        <v>636.79999999999995</v>
      </c>
      <c r="G678" s="111">
        <v>644</v>
      </c>
      <c r="H678" s="111">
        <v>642.6</v>
      </c>
      <c r="I678" s="111">
        <v>9971</v>
      </c>
      <c r="J678" s="111">
        <v>6324874.5499999998</v>
      </c>
      <c r="K678" s="112">
        <v>43738</v>
      </c>
      <c r="L678" s="111">
        <v>390</v>
      </c>
      <c r="M678" s="111" t="s">
        <v>915</v>
      </c>
      <c r="N678" s="384"/>
    </row>
    <row r="679" spans="1:14" hidden="1">
      <c r="A679" s="111" t="s">
        <v>916</v>
      </c>
      <c r="B679" s="111" t="s">
        <v>375</v>
      </c>
      <c r="C679" s="111">
        <v>41.15</v>
      </c>
      <c r="D679" s="111">
        <v>41.8</v>
      </c>
      <c r="E679" s="111">
        <v>39.5</v>
      </c>
      <c r="F679" s="111">
        <v>40.35</v>
      </c>
      <c r="G679" s="111">
        <v>40.25</v>
      </c>
      <c r="H679" s="111">
        <v>42.1</v>
      </c>
      <c r="I679" s="111">
        <v>6777135</v>
      </c>
      <c r="J679" s="111">
        <v>273568446.55000001</v>
      </c>
      <c r="K679" s="112">
        <v>43738</v>
      </c>
      <c r="L679" s="111">
        <v>7115</v>
      </c>
      <c r="M679" s="111" t="s">
        <v>2101</v>
      </c>
      <c r="N679" s="384"/>
    </row>
    <row r="680" spans="1:14" hidden="1">
      <c r="A680" s="111" t="s">
        <v>3335</v>
      </c>
      <c r="B680" s="111" t="s">
        <v>375</v>
      </c>
      <c r="C680" s="111">
        <v>74.099999999999994</v>
      </c>
      <c r="D680" s="111">
        <v>75.099999999999994</v>
      </c>
      <c r="E680" s="111">
        <v>61.25</v>
      </c>
      <c r="F680" s="111">
        <v>63.25</v>
      </c>
      <c r="G680" s="111">
        <v>63</v>
      </c>
      <c r="H680" s="111">
        <v>67.099999999999994</v>
      </c>
      <c r="I680" s="111">
        <v>110791</v>
      </c>
      <c r="J680" s="111">
        <v>7195137.75</v>
      </c>
      <c r="K680" s="112">
        <v>43738</v>
      </c>
      <c r="L680" s="111">
        <v>204</v>
      </c>
      <c r="M680" s="111" t="s">
        <v>3336</v>
      </c>
      <c r="N680" s="384"/>
    </row>
    <row r="681" spans="1:14">
      <c r="A681" s="111" t="s">
        <v>1855</v>
      </c>
      <c r="B681" s="111" t="s">
        <v>375</v>
      </c>
      <c r="C681" s="111">
        <v>332</v>
      </c>
      <c r="D681" s="111">
        <v>337.46</v>
      </c>
      <c r="E681" s="111">
        <v>328.01</v>
      </c>
      <c r="F681" s="111">
        <v>336.88</v>
      </c>
      <c r="G681" s="111">
        <v>337.46</v>
      </c>
      <c r="H681" s="111">
        <v>333.11</v>
      </c>
      <c r="I681" s="111">
        <v>45</v>
      </c>
      <c r="J681" s="111">
        <v>15116.55</v>
      </c>
      <c r="K681" s="112">
        <v>43738</v>
      </c>
      <c r="L681" s="111">
        <v>12</v>
      </c>
      <c r="M681" s="111" t="s">
        <v>1856</v>
      </c>
      <c r="N681" s="384"/>
    </row>
    <row r="682" spans="1:14">
      <c r="A682" s="111" t="s">
        <v>188</v>
      </c>
      <c r="B682" s="111" t="s">
        <v>375</v>
      </c>
      <c r="C682" s="111">
        <v>255.95</v>
      </c>
      <c r="D682" s="111">
        <v>259.7</v>
      </c>
      <c r="E682" s="111">
        <v>250.45</v>
      </c>
      <c r="F682" s="111">
        <v>257.3</v>
      </c>
      <c r="G682" s="111">
        <v>258.3</v>
      </c>
      <c r="H682" s="111">
        <v>256.60000000000002</v>
      </c>
      <c r="I682" s="111">
        <v>2066415</v>
      </c>
      <c r="J682" s="111">
        <v>526562634.10000002</v>
      </c>
      <c r="K682" s="112">
        <v>43738</v>
      </c>
      <c r="L682" s="111">
        <v>35990</v>
      </c>
      <c r="M682" s="111" t="s">
        <v>917</v>
      </c>
      <c r="N682" s="384"/>
    </row>
    <row r="683" spans="1:14" hidden="1">
      <c r="A683" s="111" t="s">
        <v>93</v>
      </c>
      <c r="B683" s="111" t="s">
        <v>375</v>
      </c>
      <c r="C683" s="111">
        <v>785.1</v>
      </c>
      <c r="D683" s="111">
        <v>808</v>
      </c>
      <c r="E683" s="111">
        <v>784.15</v>
      </c>
      <c r="F683" s="111">
        <v>805.65</v>
      </c>
      <c r="G683" s="111">
        <v>804.2</v>
      </c>
      <c r="H683" s="111">
        <v>782.2</v>
      </c>
      <c r="I683" s="111">
        <v>8178091</v>
      </c>
      <c r="J683" s="111">
        <v>6555812642.8500004</v>
      </c>
      <c r="K683" s="112">
        <v>43738</v>
      </c>
      <c r="L683" s="111">
        <v>156000</v>
      </c>
      <c r="M683" s="111" t="s">
        <v>918</v>
      </c>
      <c r="N683" s="384"/>
    </row>
    <row r="684" spans="1:14">
      <c r="A684" s="111" t="s">
        <v>919</v>
      </c>
      <c r="B684" s="111" t="s">
        <v>375</v>
      </c>
      <c r="C684" s="111">
        <v>639.54999999999995</v>
      </c>
      <c r="D684" s="111">
        <v>649.75</v>
      </c>
      <c r="E684" s="111">
        <v>630</v>
      </c>
      <c r="F684" s="111">
        <v>644.9</v>
      </c>
      <c r="G684" s="111">
        <v>648.95000000000005</v>
      </c>
      <c r="H684" s="111">
        <v>634.5</v>
      </c>
      <c r="I684" s="111">
        <v>10278</v>
      </c>
      <c r="J684" s="111">
        <v>6557194.2999999998</v>
      </c>
      <c r="K684" s="112">
        <v>43738</v>
      </c>
      <c r="L684" s="111">
        <v>753</v>
      </c>
      <c r="M684" s="111" t="s">
        <v>920</v>
      </c>
      <c r="N684" s="384"/>
    </row>
    <row r="685" spans="1:14" hidden="1">
      <c r="A685" s="111" t="s">
        <v>922</v>
      </c>
      <c r="B685" s="111" t="s">
        <v>375</v>
      </c>
      <c r="C685" s="111">
        <v>333</v>
      </c>
      <c r="D685" s="111">
        <v>345.9</v>
      </c>
      <c r="E685" s="111">
        <v>324.5</v>
      </c>
      <c r="F685" s="111">
        <v>330.75</v>
      </c>
      <c r="G685" s="111">
        <v>335</v>
      </c>
      <c r="H685" s="111">
        <v>336</v>
      </c>
      <c r="I685" s="111">
        <v>225366</v>
      </c>
      <c r="J685" s="111">
        <v>75324164.849999994</v>
      </c>
      <c r="K685" s="112">
        <v>43738</v>
      </c>
      <c r="L685" s="111">
        <v>8910</v>
      </c>
      <c r="M685" s="111" t="s">
        <v>923</v>
      </c>
      <c r="N685" s="384"/>
    </row>
    <row r="686" spans="1:14" hidden="1">
      <c r="A686" s="111" t="s">
        <v>924</v>
      </c>
      <c r="B686" s="111" t="s">
        <v>375</v>
      </c>
      <c r="C686" s="111">
        <v>34.799999999999997</v>
      </c>
      <c r="D686" s="111">
        <v>35.4</v>
      </c>
      <c r="E686" s="111">
        <v>32.299999999999997</v>
      </c>
      <c r="F686" s="111">
        <v>33.1</v>
      </c>
      <c r="G686" s="111">
        <v>33.6</v>
      </c>
      <c r="H686" s="111">
        <v>34.799999999999997</v>
      </c>
      <c r="I686" s="111">
        <v>32951</v>
      </c>
      <c r="J686" s="111">
        <v>1112701.55</v>
      </c>
      <c r="K686" s="112">
        <v>43738</v>
      </c>
      <c r="L686" s="111">
        <v>451</v>
      </c>
      <c r="M686" s="111" t="s">
        <v>925</v>
      </c>
      <c r="N686" s="384"/>
    </row>
    <row r="687" spans="1:14" hidden="1">
      <c r="A687" s="111" t="s">
        <v>926</v>
      </c>
      <c r="B687" s="111" t="s">
        <v>375</v>
      </c>
      <c r="C687" s="111">
        <v>618</v>
      </c>
      <c r="D687" s="111">
        <v>619.35</v>
      </c>
      <c r="E687" s="111">
        <v>591.70000000000005</v>
      </c>
      <c r="F687" s="111">
        <v>597.15</v>
      </c>
      <c r="G687" s="111">
        <v>598.54999999999995</v>
      </c>
      <c r="H687" s="111">
        <v>607.29999999999995</v>
      </c>
      <c r="I687" s="111">
        <v>6232</v>
      </c>
      <c r="J687" s="111">
        <v>3773277.05</v>
      </c>
      <c r="K687" s="112">
        <v>43738</v>
      </c>
      <c r="L687" s="111">
        <v>1342</v>
      </c>
      <c r="M687" s="111" t="s">
        <v>927</v>
      </c>
      <c r="N687" s="384"/>
    </row>
    <row r="688" spans="1:14" hidden="1">
      <c r="A688" s="111" t="s">
        <v>2949</v>
      </c>
      <c r="B688" s="111" t="s">
        <v>375</v>
      </c>
      <c r="C688" s="111">
        <v>46.05</v>
      </c>
      <c r="D688" s="111">
        <v>48.7</v>
      </c>
      <c r="E688" s="111">
        <v>45.1</v>
      </c>
      <c r="F688" s="111">
        <v>45.7</v>
      </c>
      <c r="G688" s="111">
        <v>46.85</v>
      </c>
      <c r="H688" s="111">
        <v>48.55</v>
      </c>
      <c r="I688" s="111">
        <v>4064</v>
      </c>
      <c r="J688" s="111">
        <v>186082</v>
      </c>
      <c r="K688" s="112">
        <v>43738</v>
      </c>
      <c r="L688" s="111">
        <v>239</v>
      </c>
      <c r="M688" s="111" t="s">
        <v>2225</v>
      </c>
      <c r="N688" s="384"/>
    </row>
    <row r="689" spans="1:14" hidden="1">
      <c r="A689" s="111" t="s">
        <v>3983</v>
      </c>
      <c r="B689" s="111" t="s">
        <v>2984</v>
      </c>
      <c r="C689" s="111">
        <v>0.3</v>
      </c>
      <c r="D689" s="111">
        <v>0.3</v>
      </c>
      <c r="E689" s="111">
        <v>0.2</v>
      </c>
      <c r="F689" s="111">
        <v>0.2</v>
      </c>
      <c r="G689" s="111">
        <v>0.2</v>
      </c>
      <c r="H689" s="111">
        <v>0.25</v>
      </c>
      <c r="I689" s="111">
        <v>1495</v>
      </c>
      <c r="J689" s="111">
        <v>400.1</v>
      </c>
      <c r="K689" s="112">
        <v>43738</v>
      </c>
      <c r="L689" s="111">
        <v>6</v>
      </c>
      <c r="M689" s="111" t="s">
        <v>3984</v>
      </c>
      <c r="N689" s="384"/>
    </row>
    <row r="690" spans="1:14">
      <c r="A690" s="111" t="s">
        <v>928</v>
      </c>
      <c r="B690" s="111" t="s">
        <v>375</v>
      </c>
      <c r="C690" s="111">
        <v>182</v>
      </c>
      <c r="D690" s="111">
        <v>185.7</v>
      </c>
      <c r="E690" s="111">
        <v>175</v>
      </c>
      <c r="F690" s="111">
        <v>182.4</v>
      </c>
      <c r="G690" s="111">
        <v>182.4</v>
      </c>
      <c r="H690" s="111">
        <v>182.5</v>
      </c>
      <c r="I690" s="111">
        <v>334962</v>
      </c>
      <c r="J690" s="111">
        <v>60823133.950000003</v>
      </c>
      <c r="K690" s="112">
        <v>43738</v>
      </c>
      <c r="L690" s="111">
        <v>5165</v>
      </c>
      <c r="M690" s="111" t="s">
        <v>929</v>
      </c>
      <c r="N690" s="384"/>
    </row>
    <row r="691" spans="1:14" hidden="1">
      <c r="A691" s="111" t="s">
        <v>2796</v>
      </c>
      <c r="B691" s="111" t="s">
        <v>375</v>
      </c>
      <c r="C691" s="111">
        <v>36.85</v>
      </c>
      <c r="D691" s="111">
        <v>38.5</v>
      </c>
      <c r="E691" s="111">
        <v>35.25</v>
      </c>
      <c r="F691" s="111">
        <v>35.5</v>
      </c>
      <c r="G691" s="111">
        <v>35.4</v>
      </c>
      <c r="H691" s="111">
        <v>36.65</v>
      </c>
      <c r="I691" s="111">
        <v>12541</v>
      </c>
      <c r="J691" s="111">
        <v>446637.9</v>
      </c>
      <c r="K691" s="112">
        <v>43738</v>
      </c>
      <c r="L691" s="111">
        <v>72</v>
      </c>
      <c r="M691" s="111" t="s">
        <v>2797</v>
      </c>
      <c r="N691" s="384"/>
    </row>
    <row r="692" spans="1:14">
      <c r="A692" s="111" t="s">
        <v>2798</v>
      </c>
      <c r="B692" s="111" t="s">
        <v>375</v>
      </c>
      <c r="C692" s="111">
        <v>14.25</v>
      </c>
      <c r="D692" s="111">
        <v>14.9</v>
      </c>
      <c r="E692" s="111">
        <v>14</v>
      </c>
      <c r="F692" s="111">
        <v>14.8</v>
      </c>
      <c r="G692" s="111">
        <v>14.8</v>
      </c>
      <c r="H692" s="111">
        <v>14.15</v>
      </c>
      <c r="I692" s="111">
        <v>38674</v>
      </c>
      <c r="J692" s="111">
        <v>560599.19999999995</v>
      </c>
      <c r="K692" s="112">
        <v>43738</v>
      </c>
      <c r="L692" s="111">
        <v>151</v>
      </c>
      <c r="M692" s="111" t="s">
        <v>2799</v>
      </c>
      <c r="N692" s="384"/>
    </row>
    <row r="693" spans="1:14" hidden="1">
      <c r="A693" s="111" t="s">
        <v>94</v>
      </c>
      <c r="B693" s="111" t="s">
        <v>375</v>
      </c>
      <c r="C693" s="111">
        <v>9.85</v>
      </c>
      <c r="D693" s="111">
        <v>9.9499999999999993</v>
      </c>
      <c r="E693" s="111">
        <v>9.35</v>
      </c>
      <c r="F693" s="111">
        <v>9.4</v>
      </c>
      <c r="G693" s="111">
        <v>9.4499999999999993</v>
      </c>
      <c r="H693" s="111">
        <v>9.85</v>
      </c>
      <c r="I693" s="111">
        <v>578443</v>
      </c>
      <c r="J693" s="111">
        <v>5512372.7000000002</v>
      </c>
      <c r="K693" s="112">
        <v>43738</v>
      </c>
      <c r="L693" s="111">
        <v>1566</v>
      </c>
      <c r="M693" s="111" t="s">
        <v>2800</v>
      </c>
      <c r="N693" s="384"/>
    </row>
    <row r="694" spans="1:14" hidden="1">
      <c r="A694" s="111" t="s">
        <v>95</v>
      </c>
      <c r="B694" s="111" t="s">
        <v>375</v>
      </c>
      <c r="C694" s="111">
        <v>146.44999999999999</v>
      </c>
      <c r="D694" s="111">
        <v>148</v>
      </c>
      <c r="E694" s="111">
        <v>143</v>
      </c>
      <c r="F694" s="111">
        <v>147.4</v>
      </c>
      <c r="G694" s="111">
        <v>147.44999999999999</v>
      </c>
      <c r="H694" s="111">
        <v>145.55000000000001</v>
      </c>
      <c r="I694" s="111">
        <v>16069288</v>
      </c>
      <c r="J694" s="111">
        <v>2344847011.75</v>
      </c>
      <c r="K694" s="112">
        <v>43738</v>
      </c>
      <c r="L694" s="111">
        <v>81890</v>
      </c>
      <c r="M694" s="111" t="s">
        <v>2801</v>
      </c>
      <c r="N694" s="384"/>
    </row>
    <row r="695" spans="1:14" hidden="1">
      <c r="A695" s="111" t="s">
        <v>2802</v>
      </c>
      <c r="B695" s="111" t="s">
        <v>375</v>
      </c>
      <c r="C695" s="111">
        <v>178.95</v>
      </c>
      <c r="D695" s="111">
        <v>184.45</v>
      </c>
      <c r="E695" s="111">
        <v>175.55</v>
      </c>
      <c r="F695" s="111">
        <v>183.2</v>
      </c>
      <c r="G695" s="111">
        <v>183.5</v>
      </c>
      <c r="H695" s="111">
        <v>179.25</v>
      </c>
      <c r="I695" s="111">
        <v>257971</v>
      </c>
      <c r="J695" s="111">
        <v>46247512.25</v>
      </c>
      <c r="K695" s="112">
        <v>43738</v>
      </c>
      <c r="L695" s="111">
        <v>6232</v>
      </c>
      <c r="M695" s="111" t="s">
        <v>2803</v>
      </c>
      <c r="N695" s="384"/>
    </row>
    <row r="696" spans="1:14" hidden="1">
      <c r="A696" s="111" t="s">
        <v>2804</v>
      </c>
      <c r="B696" s="111" t="s">
        <v>375</v>
      </c>
      <c r="C696" s="111">
        <v>423.95</v>
      </c>
      <c r="D696" s="111">
        <v>424</v>
      </c>
      <c r="E696" s="111">
        <v>361.15</v>
      </c>
      <c r="F696" s="111">
        <v>365.4</v>
      </c>
      <c r="G696" s="111">
        <v>362.1</v>
      </c>
      <c r="H696" s="111">
        <v>410.1</v>
      </c>
      <c r="I696" s="111">
        <v>50610</v>
      </c>
      <c r="J696" s="111">
        <v>19172341.800000001</v>
      </c>
      <c r="K696" s="112">
        <v>43738</v>
      </c>
      <c r="L696" s="111">
        <v>2725</v>
      </c>
      <c r="M696" s="111" t="s">
        <v>2805</v>
      </c>
      <c r="N696" s="384"/>
    </row>
    <row r="697" spans="1:14">
      <c r="A697" s="111" t="s">
        <v>197</v>
      </c>
      <c r="B697" s="111" t="s">
        <v>375</v>
      </c>
      <c r="C697" s="111">
        <v>916</v>
      </c>
      <c r="D697" s="111">
        <v>921.85</v>
      </c>
      <c r="E697" s="111">
        <v>891</v>
      </c>
      <c r="F697" s="111">
        <v>903</v>
      </c>
      <c r="G697" s="111">
        <v>902</v>
      </c>
      <c r="H697" s="111">
        <v>923.3</v>
      </c>
      <c r="I697" s="111">
        <v>237142</v>
      </c>
      <c r="J697" s="111">
        <v>214338364.59999999</v>
      </c>
      <c r="K697" s="112">
        <v>43738</v>
      </c>
      <c r="L697" s="111">
        <v>14552</v>
      </c>
      <c r="M697" s="111" t="s">
        <v>2806</v>
      </c>
      <c r="N697" s="384"/>
    </row>
    <row r="698" spans="1:14">
      <c r="A698" s="111" t="s">
        <v>96</v>
      </c>
      <c r="B698" s="111" t="s">
        <v>375</v>
      </c>
      <c r="C698" s="111">
        <v>79</v>
      </c>
      <c r="D698" s="111">
        <v>80.2</v>
      </c>
      <c r="E698" s="111">
        <v>72.55</v>
      </c>
      <c r="F698" s="111">
        <v>74.400000000000006</v>
      </c>
      <c r="G698" s="111">
        <v>74</v>
      </c>
      <c r="H698" s="111">
        <v>79.5</v>
      </c>
      <c r="I698" s="111">
        <v>883436</v>
      </c>
      <c r="J698" s="111">
        <v>66979818.25</v>
      </c>
      <c r="K698" s="112">
        <v>43738</v>
      </c>
      <c r="L698" s="111">
        <v>12354</v>
      </c>
      <c r="M698" s="111" t="s">
        <v>930</v>
      </c>
      <c r="N698" s="384"/>
    </row>
    <row r="699" spans="1:14">
      <c r="A699" s="111" t="s">
        <v>2941</v>
      </c>
      <c r="B699" s="111" t="s">
        <v>375</v>
      </c>
      <c r="C699" s="111">
        <v>380.5</v>
      </c>
      <c r="D699" s="111">
        <v>384.65</v>
      </c>
      <c r="E699" s="111">
        <v>374.6</v>
      </c>
      <c r="F699" s="111">
        <v>375.4</v>
      </c>
      <c r="G699" s="111">
        <v>375</v>
      </c>
      <c r="H699" s="111">
        <v>377.3</v>
      </c>
      <c r="I699" s="111">
        <v>64045</v>
      </c>
      <c r="J699" s="111">
        <v>24291089.800000001</v>
      </c>
      <c r="K699" s="112">
        <v>43738</v>
      </c>
      <c r="L699" s="111">
        <v>1216</v>
      </c>
      <c r="M699" s="111" t="s">
        <v>2942</v>
      </c>
      <c r="N699" s="384"/>
    </row>
    <row r="700" spans="1:14">
      <c r="A700" s="111" t="s">
        <v>2416</v>
      </c>
      <c r="B700" s="111" t="s">
        <v>375</v>
      </c>
      <c r="C700" s="111">
        <v>288.2</v>
      </c>
      <c r="D700" s="111">
        <v>288.2</v>
      </c>
      <c r="E700" s="111">
        <v>271.35000000000002</v>
      </c>
      <c r="F700" s="111">
        <v>278.55</v>
      </c>
      <c r="G700" s="111">
        <v>278</v>
      </c>
      <c r="H700" s="111">
        <v>284.64999999999998</v>
      </c>
      <c r="I700" s="111">
        <v>142234</v>
      </c>
      <c r="J700" s="111">
        <v>39714979.600000001</v>
      </c>
      <c r="K700" s="112">
        <v>43738</v>
      </c>
      <c r="L700" s="111">
        <v>5227</v>
      </c>
      <c r="M700" s="111" t="s">
        <v>2417</v>
      </c>
      <c r="N700" s="384"/>
    </row>
    <row r="701" spans="1:14">
      <c r="A701" s="111" t="s">
        <v>3015</v>
      </c>
      <c r="B701" s="111" t="s">
        <v>2984</v>
      </c>
      <c r="C701" s="111">
        <v>86.2</v>
      </c>
      <c r="D701" s="111">
        <v>90</v>
      </c>
      <c r="E701" s="111">
        <v>83.2</v>
      </c>
      <c r="F701" s="111">
        <v>88.1</v>
      </c>
      <c r="G701" s="111">
        <v>87.95</v>
      </c>
      <c r="H701" s="111">
        <v>86.2</v>
      </c>
      <c r="I701" s="111">
        <v>855</v>
      </c>
      <c r="J701" s="111">
        <v>73924.25</v>
      </c>
      <c r="K701" s="112">
        <v>43738</v>
      </c>
      <c r="L701" s="111">
        <v>381</v>
      </c>
      <c r="M701" s="111" t="s">
        <v>3016</v>
      </c>
      <c r="N701" s="384"/>
    </row>
    <row r="702" spans="1:14">
      <c r="A702" s="111" t="s">
        <v>2807</v>
      </c>
      <c r="B702" s="111" t="s">
        <v>375</v>
      </c>
      <c r="C702" s="111">
        <v>4.1500000000000004</v>
      </c>
      <c r="D702" s="111">
        <v>4.25</v>
      </c>
      <c r="E702" s="111">
        <v>3.9</v>
      </c>
      <c r="F702" s="111">
        <v>4.05</v>
      </c>
      <c r="G702" s="111">
        <v>4.05</v>
      </c>
      <c r="H702" s="111">
        <v>4</v>
      </c>
      <c r="I702" s="111">
        <v>59641</v>
      </c>
      <c r="J702" s="111">
        <v>240741.8</v>
      </c>
      <c r="K702" s="112">
        <v>43738</v>
      </c>
      <c r="L702" s="111">
        <v>177</v>
      </c>
      <c r="M702" s="111" t="s">
        <v>2808</v>
      </c>
      <c r="N702" s="384"/>
    </row>
    <row r="703" spans="1:14">
      <c r="A703" s="111" t="s">
        <v>97</v>
      </c>
      <c r="B703" s="111" t="s">
        <v>375</v>
      </c>
      <c r="C703" s="111">
        <v>254.75</v>
      </c>
      <c r="D703" s="111">
        <v>260.8</v>
      </c>
      <c r="E703" s="111">
        <v>249.4</v>
      </c>
      <c r="F703" s="111">
        <v>259.85000000000002</v>
      </c>
      <c r="G703" s="111">
        <v>259.14999999999998</v>
      </c>
      <c r="H703" s="111">
        <v>252.95</v>
      </c>
      <c r="I703" s="111">
        <v>20588289</v>
      </c>
      <c r="J703" s="111">
        <v>5282974860.25</v>
      </c>
      <c r="K703" s="112">
        <v>43738</v>
      </c>
      <c r="L703" s="111">
        <v>146670</v>
      </c>
      <c r="M703" s="111" t="s">
        <v>2809</v>
      </c>
      <c r="N703" s="384"/>
    </row>
    <row r="704" spans="1:14">
      <c r="A704" s="111" t="s">
        <v>1912</v>
      </c>
      <c r="B704" s="111" t="s">
        <v>375</v>
      </c>
      <c r="C704" s="111">
        <v>245.15</v>
      </c>
      <c r="D704" s="111">
        <v>249</v>
      </c>
      <c r="E704" s="111">
        <v>228.05</v>
      </c>
      <c r="F704" s="111">
        <v>230.9</v>
      </c>
      <c r="G704" s="111">
        <v>228.15</v>
      </c>
      <c r="H704" s="111">
        <v>245.15</v>
      </c>
      <c r="I704" s="111">
        <v>46414</v>
      </c>
      <c r="J704" s="111">
        <v>10966730.75</v>
      </c>
      <c r="K704" s="112">
        <v>43738</v>
      </c>
      <c r="L704" s="111">
        <v>2745</v>
      </c>
      <c r="M704" s="111" t="s">
        <v>2810</v>
      </c>
      <c r="N704" s="384"/>
    </row>
    <row r="705" spans="1:14">
      <c r="A705" s="111" t="s">
        <v>931</v>
      </c>
      <c r="B705" s="111" t="s">
        <v>375</v>
      </c>
      <c r="C705" s="111">
        <v>50.4</v>
      </c>
      <c r="D705" s="111">
        <v>51.55</v>
      </c>
      <c r="E705" s="111">
        <v>43.65</v>
      </c>
      <c r="F705" s="111">
        <v>50.05</v>
      </c>
      <c r="G705" s="111">
        <v>51.05</v>
      </c>
      <c r="H705" s="111">
        <v>49.9</v>
      </c>
      <c r="I705" s="111">
        <v>1127874</v>
      </c>
      <c r="J705" s="111">
        <v>54190571.75</v>
      </c>
      <c r="K705" s="112">
        <v>43738</v>
      </c>
      <c r="L705" s="111">
        <v>5487</v>
      </c>
      <c r="M705" s="111" t="s">
        <v>932</v>
      </c>
      <c r="N705" s="384"/>
    </row>
    <row r="706" spans="1:14">
      <c r="A706" s="111" t="s">
        <v>933</v>
      </c>
      <c r="B706" s="111" t="s">
        <v>375</v>
      </c>
      <c r="C706" s="111">
        <v>82.25</v>
      </c>
      <c r="D706" s="111">
        <v>84.2</v>
      </c>
      <c r="E706" s="111">
        <v>80.2</v>
      </c>
      <c r="F706" s="111">
        <v>82.1</v>
      </c>
      <c r="G706" s="111">
        <v>81.55</v>
      </c>
      <c r="H706" s="111">
        <v>82.25</v>
      </c>
      <c r="I706" s="111">
        <v>852710</v>
      </c>
      <c r="J706" s="111">
        <v>70309160.25</v>
      </c>
      <c r="K706" s="112">
        <v>43738</v>
      </c>
      <c r="L706" s="111">
        <v>6254</v>
      </c>
      <c r="M706" s="111" t="s">
        <v>934</v>
      </c>
      <c r="N706" s="384"/>
    </row>
    <row r="707" spans="1:14">
      <c r="A707" s="111" t="s">
        <v>2811</v>
      </c>
      <c r="B707" s="111" t="s">
        <v>375</v>
      </c>
      <c r="C707" s="111">
        <v>3.25</v>
      </c>
      <c r="D707" s="111">
        <v>3.3</v>
      </c>
      <c r="E707" s="111">
        <v>3.05</v>
      </c>
      <c r="F707" s="111">
        <v>3.2</v>
      </c>
      <c r="G707" s="111">
        <v>3.2</v>
      </c>
      <c r="H707" s="111">
        <v>3.15</v>
      </c>
      <c r="I707" s="111">
        <v>149650</v>
      </c>
      <c r="J707" s="111">
        <v>472523.9</v>
      </c>
      <c r="K707" s="112">
        <v>43738</v>
      </c>
      <c r="L707" s="111">
        <v>153</v>
      </c>
      <c r="M707" s="111" t="s">
        <v>2812</v>
      </c>
      <c r="N707" s="384"/>
    </row>
    <row r="708" spans="1:14">
      <c r="A708" s="111" t="s">
        <v>3361</v>
      </c>
      <c r="B708" s="111" t="s">
        <v>375</v>
      </c>
      <c r="C708" s="111">
        <v>61.2</v>
      </c>
      <c r="D708" s="111">
        <v>62.8</v>
      </c>
      <c r="E708" s="111">
        <v>60.95</v>
      </c>
      <c r="F708" s="111">
        <v>62.8</v>
      </c>
      <c r="G708" s="111">
        <v>62.8</v>
      </c>
      <c r="H708" s="111">
        <v>64.150000000000006</v>
      </c>
      <c r="I708" s="111">
        <v>1296</v>
      </c>
      <c r="J708" s="111">
        <v>79104.600000000006</v>
      </c>
      <c r="K708" s="112">
        <v>43738</v>
      </c>
      <c r="L708" s="111">
        <v>17</v>
      </c>
      <c r="M708" s="111" t="s">
        <v>3362</v>
      </c>
      <c r="N708" s="384"/>
    </row>
    <row r="709" spans="1:14">
      <c r="A709" s="111" t="s">
        <v>3985</v>
      </c>
      <c r="B709" s="111" t="s">
        <v>375</v>
      </c>
      <c r="C709" s="111">
        <v>1296</v>
      </c>
      <c r="D709" s="111">
        <v>1340</v>
      </c>
      <c r="E709" s="111">
        <v>1245</v>
      </c>
      <c r="F709" s="111">
        <v>1245</v>
      </c>
      <c r="G709" s="111">
        <v>1245</v>
      </c>
      <c r="H709" s="111">
        <v>1244.2</v>
      </c>
      <c r="I709" s="111">
        <v>12</v>
      </c>
      <c r="J709" s="111">
        <v>15364</v>
      </c>
      <c r="K709" s="112">
        <v>43738</v>
      </c>
      <c r="L709" s="111">
        <v>8</v>
      </c>
      <c r="M709" s="111" t="s">
        <v>3986</v>
      </c>
      <c r="N709" s="384"/>
    </row>
    <row r="710" spans="1:14">
      <c r="A710" s="111" t="s">
        <v>2187</v>
      </c>
      <c r="B710" s="111" t="s">
        <v>375</v>
      </c>
      <c r="C710" s="111">
        <v>31.3</v>
      </c>
      <c r="D710" s="111">
        <v>32</v>
      </c>
      <c r="E710" s="111">
        <v>30.75</v>
      </c>
      <c r="F710" s="111">
        <v>31.45</v>
      </c>
      <c r="G710" s="111">
        <v>31.8</v>
      </c>
      <c r="H710" s="111">
        <v>31.1</v>
      </c>
      <c r="I710" s="111">
        <v>8393</v>
      </c>
      <c r="J710" s="111">
        <v>263513.34999999998</v>
      </c>
      <c r="K710" s="112">
        <v>43738</v>
      </c>
      <c r="L710" s="111">
        <v>87</v>
      </c>
      <c r="M710" s="111" t="s">
        <v>2188</v>
      </c>
      <c r="N710" s="384"/>
    </row>
    <row r="711" spans="1:14">
      <c r="A711" s="111" t="s">
        <v>198</v>
      </c>
      <c r="B711" s="111" t="s">
        <v>375</v>
      </c>
      <c r="C711" s="111">
        <v>35.4</v>
      </c>
      <c r="D711" s="111">
        <v>35.4</v>
      </c>
      <c r="E711" s="111">
        <v>33.299999999999997</v>
      </c>
      <c r="F711" s="111">
        <v>33.450000000000003</v>
      </c>
      <c r="G711" s="111">
        <v>33.6</v>
      </c>
      <c r="H711" s="111">
        <v>35.1</v>
      </c>
      <c r="I711" s="111">
        <v>1002162</v>
      </c>
      <c r="J711" s="111">
        <v>33882463.649999999</v>
      </c>
      <c r="K711" s="112">
        <v>43738</v>
      </c>
      <c r="L711" s="111">
        <v>8075</v>
      </c>
      <c r="M711" s="111" t="s">
        <v>935</v>
      </c>
      <c r="N711" s="384"/>
    </row>
    <row r="712" spans="1:14">
      <c r="A712" s="111" t="s">
        <v>936</v>
      </c>
      <c r="B712" s="111" t="s">
        <v>375</v>
      </c>
      <c r="C712" s="111">
        <v>64.150000000000006</v>
      </c>
      <c r="D712" s="111">
        <v>64.900000000000006</v>
      </c>
      <c r="E712" s="111">
        <v>63.65</v>
      </c>
      <c r="F712" s="111">
        <v>64.05</v>
      </c>
      <c r="G712" s="111">
        <v>64</v>
      </c>
      <c r="H712" s="111">
        <v>64.150000000000006</v>
      </c>
      <c r="I712" s="111">
        <v>58682</v>
      </c>
      <c r="J712" s="111">
        <v>3756663</v>
      </c>
      <c r="K712" s="112">
        <v>43738</v>
      </c>
      <c r="L712" s="111">
        <v>1200</v>
      </c>
      <c r="M712" s="111" t="s">
        <v>937</v>
      </c>
      <c r="N712" s="384"/>
    </row>
    <row r="713" spans="1:14">
      <c r="A713" s="111" t="s">
        <v>938</v>
      </c>
      <c r="B713" s="111" t="s">
        <v>375</v>
      </c>
      <c r="C713" s="111">
        <v>25.55</v>
      </c>
      <c r="D713" s="111">
        <v>26.3</v>
      </c>
      <c r="E713" s="111">
        <v>24.15</v>
      </c>
      <c r="F713" s="111">
        <v>24.5</v>
      </c>
      <c r="G713" s="111">
        <v>24.2</v>
      </c>
      <c r="H713" s="111">
        <v>25.55</v>
      </c>
      <c r="I713" s="111">
        <v>9080</v>
      </c>
      <c r="J713" s="111">
        <v>227097.60000000001</v>
      </c>
      <c r="K713" s="112">
        <v>43738</v>
      </c>
      <c r="L713" s="111">
        <v>116</v>
      </c>
      <c r="M713" s="111" t="s">
        <v>939</v>
      </c>
      <c r="N713" s="384"/>
    </row>
    <row r="714" spans="1:14">
      <c r="A714" s="111" t="s">
        <v>3017</v>
      </c>
      <c r="B714" s="111" t="s">
        <v>375</v>
      </c>
      <c r="C714" s="111">
        <v>18.8</v>
      </c>
      <c r="D714" s="111">
        <v>18.8</v>
      </c>
      <c r="E714" s="111">
        <v>18.2</v>
      </c>
      <c r="F714" s="111">
        <v>18.8</v>
      </c>
      <c r="G714" s="111">
        <v>18.8</v>
      </c>
      <c r="H714" s="111">
        <v>18.8</v>
      </c>
      <c r="I714" s="111">
        <v>2920</v>
      </c>
      <c r="J714" s="111">
        <v>53363.8</v>
      </c>
      <c r="K714" s="112">
        <v>43738</v>
      </c>
      <c r="L714" s="111">
        <v>15</v>
      </c>
      <c r="M714" s="111" t="s">
        <v>3018</v>
      </c>
      <c r="N714" s="384"/>
    </row>
    <row r="715" spans="1:14">
      <c r="A715" s="111" t="s">
        <v>940</v>
      </c>
      <c r="B715" s="111" t="s">
        <v>375</v>
      </c>
      <c r="C715" s="111">
        <v>87.3</v>
      </c>
      <c r="D715" s="111">
        <v>87.3</v>
      </c>
      <c r="E715" s="111">
        <v>81</v>
      </c>
      <c r="F715" s="111">
        <v>82.7</v>
      </c>
      <c r="G715" s="111">
        <v>82.75</v>
      </c>
      <c r="H715" s="111">
        <v>87.4</v>
      </c>
      <c r="I715" s="111">
        <v>686011</v>
      </c>
      <c r="J715" s="111">
        <v>57235836.549999997</v>
      </c>
      <c r="K715" s="112">
        <v>43738</v>
      </c>
      <c r="L715" s="111">
        <v>5729</v>
      </c>
      <c r="M715" s="111" t="s">
        <v>941</v>
      </c>
      <c r="N715" s="384"/>
    </row>
    <row r="716" spans="1:14">
      <c r="A716" s="111" t="s">
        <v>942</v>
      </c>
      <c r="B716" s="111" t="s">
        <v>375</v>
      </c>
      <c r="C716" s="111">
        <v>37.9</v>
      </c>
      <c r="D716" s="111">
        <v>38.200000000000003</v>
      </c>
      <c r="E716" s="111">
        <v>36.200000000000003</v>
      </c>
      <c r="F716" s="111">
        <v>37.450000000000003</v>
      </c>
      <c r="G716" s="111">
        <v>37.35</v>
      </c>
      <c r="H716" s="111">
        <v>37.85</v>
      </c>
      <c r="I716" s="111">
        <v>795204</v>
      </c>
      <c r="J716" s="111">
        <v>29593398.850000001</v>
      </c>
      <c r="K716" s="112">
        <v>43738</v>
      </c>
      <c r="L716" s="111">
        <v>5337</v>
      </c>
      <c r="M716" s="111" t="s">
        <v>2129</v>
      </c>
      <c r="N716" s="384"/>
    </row>
    <row r="717" spans="1:14">
      <c r="A717" s="111" t="s">
        <v>943</v>
      </c>
      <c r="B717" s="111" t="s">
        <v>375</v>
      </c>
      <c r="C717" s="111">
        <v>156.44999999999999</v>
      </c>
      <c r="D717" s="111">
        <v>159.65</v>
      </c>
      <c r="E717" s="111">
        <v>148.35</v>
      </c>
      <c r="F717" s="111">
        <v>149.65</v>
      </c>
      <c r="G717" s="111">
        <v>150.6</v>
      </c>
      <c r="H717" s="111">
        <v>155.85</v>
      </c>
      <c r="I717" s="111">
        <v>14902</v>
      </c>
      <c r="J717" s="111">
        <v>2280021.2000000002</v>
      </c>
      <c r="K717" s="112">
        <v>43738</v>
      </c>
      <c r="L717" s="111">
        <v>481</v>
      </c>
      <c r="M717" s="111" t="s">
        <v>944</v>
      </c>
      <c r="N717" s="384"/>
    </row>
    <row r="718" spans="1:14">
      <c r="A718" s="111" t="s">
        <v>945</v>
      </c>
      <c r="B718" s="111" t="s">
        <v>375</v>
      </c>
      <c r="C718" s="111">
        <v>205.65</v>
      </c>
      <c r="D718" s="111">
        <v>208.4</v>
      </c>
      <c r="E718" s="111">
        <v>192.9</v>
      </c>
      <c r="F718" s="111">
        <v>194.85</v>
      </c>
      <c r="G718" s="111">
        <v>194</v>
      </c>
      <c r="H718" s="111">
        <v>201.25</v>
      </c>
      <c r="I718" s="111">
        <v>162442</v>
      </c>
      <c r="J718" s="111">
        <v>32558473.350000001</v>
      </c>
      <c r="K718" s="112">
        <v>43738</v>
      </c>
      <c r="L718" s="111">
        <v>3475</v>
      </c>
      <c r="M718" s="111" t="s">
        <v>946</v>
      </c>
      <c r="N718" s="384"/>
    </row>
    <row r="719" spans="1:14" hidden="1">
      <c r="A719" s="111" t="s">
        <v>2307</v>
      </c>
      <c r="B719" s="111" t="s">
        <v>375</v>
      </c>
      <c r="C719" s="111">
        <v>4.75</v>
      </c>
      <c r="D719" s="111">
        <v>4.9000000000000004</v>
      </c>
      <c r="E719" s="111">
        <v>4.7</v>
      </c>
      <c r="F719" s="111">
        <v>4.7</v>
      </c>
      <c r="G719" s="111">
        <v>4.7</v>
      </c>
      <c r="H719" s="111">
        <v>4.9000000000000004</v>
      </c>
      <c r="I719" s="111">
        <v>84871</v>
      </c>
      <c r="J719" s="111">
        <v>400973.65</v>
      </c>
      <c r="K719" s="112">
        <v>43738</v>
      </c>
      <c r="L719" s="111">
        <v>106</v>
      </c>
      <c r="M719" s="111" t="s">
        <v>2308</v>
      </c>
      <c r="N719" s="384"/>
    </row>
    <row r="720" spans="1:14" hidden="1">
      <c r="A720" s="111" t="s">
        <v>2309</v>
      </c>
      <c r="B720" s="111" t="s">
        <v>375</v>
      </c>
      <c r="C720" s="111">
        <v>52.35</v>
      </c>
      <c r="D720" s="111">
        <v>52.4</v>
      </c>
      <c r="E720" s="111">
        <v>48.3</v>
      </c>
      <c r="F720" s="111">
        <v>49.15</v>
      </c>
      <c r="G720" s="111">
        <v>48.7</v>
      </c>
      <c r="H720" s="111">
        <v>52</v>
      </c>
      <c r="I720" s="111">
        <v>117267</v>
      </c>
      <c r="J720" s="111">
        <v>5853005.2000000002</v>
      </c>
      <c r="K720" s="112">
        <v>43738</v>
      </c>
      <c r="L720" s="111">
        <v>1523</v>
      </c>
      <c r="M720" s="111" t="s">
        <v>2310</v>
      </c>
      <c r="N720" s="384"/>
    </row>
    <row r="721" spans="1:14" hidden="1">
      <c r="A721" s="111" t="s">
        <v>947</v>
      </c>
      <c r="B721" s="111" t="s">
        <v>375</v>
      </c>
      <c r="C721" s="111">
        <v>359.95</v>
      </c>
      <c r="D721" s="111">
        <v>378.4</v>
      </c>
      <c r="E721" s="111">
        <v>350</v>
      </c>
      <c r="F721" s="111">
        <v>370.6</v>
      </c>
      <c r="G721" s="111">
        <v>369</v>
      </c>
      <c r="H721" s="111">
        <v>355.4</v>
      </c>
      <c r="I721" s="111">
        <v>489167</v>
      </c>
      <c r="J721" s="111">
        <v>177973160.09999999</v>
      </c>
      <c r="K721" s="112">
        <v>43738</v>
      </c>
      <c r="L721" s="111">
        <v>8778</v>
      </c>
      <c r="M721" s="111" t="s">
        <v>948</v>
      </c>
      <c r="N721" s="384"/>
    </row>
    <row r="722" spans="1:14" hidden="1">
      <c r="A722" s="111" t="s">
        <v>2484</v>
      </c>
      <c r="B722" s="111" t="s">
        <v>375</v>
      </c>
      <c r="C722" s="111">
        <v>7.6</v>
      </c>
      <c r="D722" s="111">
        <v>7.75</v>
      </c>
      <c r="E722" s="111">
        <v>7.3</v>
      </c>
      <c r="F722" s="111">
        <v>7.35</v>
      </c>
      <c r="G722" s="111">
        <v>7.5</v>
      </c>
      <c r="H722" s="111">
        <v>7.65</v>
      </c>
      <c r="I722" s="111">
        <v>23321</v>
      </c>
      <c r="J722" s="111">
        <v>174041.15</v>
      </c>
      <c r="K722" s="112">
        <v>43738</v>
      </c>
      <c r="L722" s="111">
        <v>134</v>
      </c>
      <c r="M722" s="111" t="s">
        <v>2526</v>
      </c>
      <c r="N722" s="384"/>
    </row>
    <row r="723" spans="1:14" hidden="1">
      <c r="A723" s="111" t="s">
        <v>949</v>
      </c>
      <c r="B723" s="111" t="s">
        <v>375</v>
      </c>
      <c r="C723" s="111">
        <v>199.05</v>
      </c>
      <c r="D723" s="111">
        <v>203.35</v>
      </c>
      <c r="E723" s="111">
        <v>181.4</v>
      </c>
      <c r="F723" s="111">
        <v>187.6</v>
      </c>
      <c r="G723" s="111">
        <v>187.25</v>
      </c>
      <c r="H723" s="111">
        <v>198.6</v>
      </c>
      <c r="I723" s="111">
        <v>72711</v>
      </c>
      <c r="J723" s="111">
        <v>14021474.25</v>
      </c>
      <c r="K723" s="112">
        <v>43738</v>
      </c>
      <c r="L723" s="111">
        <v>3469</v>
      </c>
      <c r="M723" s="111" t="s">
        <v>950</v>
      </c>
      <c r="N723" s="384"/>
    </row>
    <row r="724" spans="1:14" hidden="1">
      <c r="A724" s="111" t="s">
        <v>1829</v>
      </c>
      <c r="B724" s="111" t="s">
        <v>375</v>
      </c>
      <c r="C724" s="111">
        <v>1899.95</v>
      </c>
      <c r="D724" s="111">
        <v>1899.95</v>
      </c>
      <c r="E724" s="111">
        <v>1835</v>
      </c>
      <c r="F724" s="111">
        <v>1850.3</v>
      </c>
      <c r="G724" s="111">
        <v>1850</v>
      </c>
      <c r="H724" s="111">
        <v>1849.3</v>
      </c>
      <c r="I724" s="111">
        <v>4835</v>
      </c>
      <c r="J724" s="111">
        <v>8943799.8499999996</v>
      </c>
      <c r="K724" s="112">
        <v>43738</v>
      </c>
      <c r="L724" s="111">
        <v>419</v>
      </c>
      <c r="M724" s="111" t="s">
        <v>861</v>
      </c>
      <c r="N724" s="384"/>
    </row>
    <row r="725" spans="1:14" hidden="1">
      <c r="A725" s="111" t="s">
        <v>1990</v>
      </c>
      <c r="B725" s="111" t="s">
        <v>375</v>
      </c>
      <c r="C725" s="111">
        <v>16.899999999999999</v>
      </c>
      <c r="D725" s="111">
        <v>16.95</v>
      </c>
      <c r="E725" s="111">
        <v>16</v>
      </c>
      <c r="F725" s="111">
        <v>16.45</v>
      </c>
      <c r="G725" s="111">
        <v>16.45</v>
      </c>
      <c r="H725" s="111">
        <v>16.7</v>
      </c>
      <c r="I725" s="111">
        <v>42106</v>
      </c>
      <c r="J725" s="111">
        <v>689828.9</v>
      </c>
      <c r="K725" s="112">
        <v>43738</v>
      </c>
      <c r="L725" s="111">
        <v>406</v>
      </c>
      <c r="M725" s="111" t="s">
        <v>1991</v>
      </c>
      <c r="N725" s="384"/>
    </row>
    <row r="726" spans="1:14" hidden="1">
      <c r="A726" s="111" t="s">
        <v>3784</v>
      </c>
      <c r="B726" s="111" t="s">
        <v>2984</v>
      </c>
      <c r="C726" s="111">
        <v>0.35</v>
      </c>
      <c r="D726" s="111">
        <v>0.35</v>
      </c>
      <c r="E726" s="111">
        <v>0.3</v>
      </c>
      <c r="F726" s="111">
        <v>0.3</v>
      </c>
      <c r="G726" s="111">
        <v>0.3</v>
      </c>
      <c r="H726" s="111">
        <v>0.35</v>
      </c>
      <c r="I726" s="111">
        <v>1320</v>
      </c>
      <c r="J726" s="111">
        <v>396.5</v>
      </c>
      <c r="K726" s="112">
        <v>43738</v>
      </c>
      <c r="L726" s="111">
        <v>10</v>
      </c>
      <c r="M726" s="111" t="s">
        <v>3785</v>
      </c>
      <c r="N726" s="384"/>
    </row>
    <row r="727" spans="1:14">
      <c r="A727" s="111" t="s">
        <v>2813</v>
      </c>
      <c r="B727" s="111" t="s">
        <v>2984</v>
      </c>
      <c r="C727" s="111">
        <v>15.2</v>
      </c>
      <c r="D727" s="111">
        <v>16.7</v>
      </c>
      <c r="E727" s="111">
        <v>15.2</v>
      </c>
      <c r="F727" s="111">
        <v>16.3</v>
      </c>
      <c r="G727" s="111">
        <v>16.3</v>
      </c>
      <c r="H727" s="111">
        <v>15.95</v>
      </c>
      <c r="I727" s="111">
        <v>5486</v>
      </c>
      <c r="J727" s="111">
        <v>86739.5</v>
      </c>
      <c r="K727" s="112">
        <v>43738</v>
      </c>
      <c r="L727" s="111">
        <v>19</v>
      </c>
      <c r="M727" s="111" t="s">
        <v>2814</v>
      </c>
      <c r="N727" s="384"/>
    </row>
    <row r="728" spans="1:14">
      <c r="A728" s="111" t="s">
        <v>951</v>
      </c>
      <c r="B728" s="111" t="s">
        <v>375</v>
      </c>
      <c r="C728" s="111">
        <v>235.1</v>
      </c>
      <c r="D728" s="111">
        <v>235.15</v>
      </c>
      <c r="E728" s="111">
        <v>223.3</v>
      </c>
      <c r="F728" s="111">
        <v>224.8</v>
      </c>
      <c r="G728" s="111">
        <v>224.8</v>
      </c>
      <c r="H728" s="111">
        <v>235.55</v>
      </c>
      <c r="I728" s="111">
        <v>15480</v>
      </c>
      <c r="J728" s="111">
        <v>3510377.1</v>
      </c>
      <c r="K728" s="112">
        <v>43738</v>
      </c>
      <c r="L728" s="111">
        <v>752</v>
      </c>
      <c r="M728" s="111" t="s">
        <v>2815</v>
      </c>
      <c r="N728" s="384"/>
    </row>
    <row r="729" spans="1:14">
      <c r="A729" s="111" t="s">
        <v>1828</v>
      </c>
      <c r="B729" s="111" t="s">
        <v>375</v>
      </c>
      <c r="C729" s="111">
        <v>86.9</v>
      </c>
      <c r="D729" s="111">
        <v>88.4</v>
      </c>
      <c r="E729" s="111">
        <v>85.5</v>
      </c>
      <c r="F729" s="111">
        <v>85.75</v>
      </c>
      <c r="G729" s="111">
        <v>85.7</v>
      </c>
      <c r="H729" s="111">
        <v>86.85</v>
      </c>
      <c r="I729" s="111">
        <v>657462</v>
      </c>
      <c r="J729" s="111">
        <v>56958123.899999999</v>
      </c>
      <c r="K729" s="112">
        <v>43738</v>
      </c>
      <c r="L729" s="111">
        <v>5616</v>
      </c>
      <c r="M729" s="111" t="s">
        <v>2816</v>
      </c>
      <c r="N729" s="384"/>
    </row>
    <row r="730" spans="1:14">
      <c r="A730" s="111" t="s">
        <v>98</v>
      </c>
      <c r="B730" s="111" t="s">
        <v>375</v>
      </c>
      <c r="C730" s="111">
        <v>102</v>
      </c>
      <c r="D730" s="111">
        <v>104.35</v>
      </c>
      <c r="E730" s="111">
        <v>98.6</v>
      </c>
      <c r="F730" s="111">
        <v>103.55</v>
      </c>
      <c r="G730" s="111">
        <v>103.6</v>
      </c>
      <c r="H730" s="111">
        <v>102.85</v>
      </c>
      <c r="I730" s="111">
        <v>21961633</v>
      </c>
      <c r="J730" s="111">
        <v>2219055704.75</v>
      </c>
      <c r="K730" s="112">
        <v>43738</v>
      </c>
      <c r="L730" s="111">
        <v>68968</v>
      </c>
      <c r="M730" s="111" t="s">
        <v>2817</v>
      </c>
      <c r="N730" s="384"/>
    </row>
    <row r="731" spans="1:14">
      <c r="A731" s="111" t="s">
        <v>2818</v>
      </c>
      <c r="B731" s="111" t="s">
        <v>2984</v>
      </c>
      <c r="C731" s="111">
        <v>2.5</v>
      </c>
      <c r="D731" s="111">
        <v>2.5</v>
      </c>
      <c r="E731" s="111">
        <v>2.35</v>
      </c>
      <c r="F731" s="111">
        <v>2.4</v>
      </c>
      <c r="G731" s="111">
        <v>2.35</v>
      </c>
      <c r="H731" s="111">
        <v>2.4500000000000002</v>
      </c>
      <c r="I731" s="111">
        <v>1363</v>
      </c>
      <c r="J731" s="111">
        <v>3358</v>
      </c>
      <c r="K731" s="112">
        <v>43738</v>
      </c>
      <c r="L731" s="111">
        <v>9</v>
      </c>
      <c r="M731" s="111" t="s">
        <v>2819</v>
      </c>
      <c r="N731" s="384"/>
    </row>
    <row r="732" spans="1:14" hidden="1">
      <c r="A732" s="111" t="s">
        <v>2820</v>
      </c>
      <c r="B732" s="111" t="s">
        <v>375</v>
      </c>
      <c r="C732" s="111">
        <v>81.45</v>
      </c>
      <c r="D732" s="111">
        <v>82.85</v>
      </c>
      <c r="E732" s="111">
        <v>78</v>
      </c>
      <c r="F732" s="111">
        <v>78.45</v>
      </c>
      <c r="G732" s="111">
        <v>78.099999999999994</v>
      </c>
      <c r="H732" s="111">
        <v>81.45</v>
      </c>
      <c r="I732" s="111">
        <v>4375</v>
      </c>
      <c r="J732" s="111">
        <v>347406.45</v>
      </c>
      <c r="K732" s="112">
        <v>43738</v>
      </c>
      <c r="L732" s="111">
        <v>120</v>
      </c>
      <c r="M732" s="111" t="s">
        <v>2821</v>
      </c>
      <c r="N732" s="384"/>
    </row>
    <row r="733" spans="1:14" hidden="1">
      <c r="A733" s="111" t="s">
        <v>2822</v>
      </c>
      <c r="B733" s="111" t="s">
        <v>375</v>
      </c>
      <c r="C733" s="111">
        <v>61.85</v>
      </c>
      <c r="D733" s="111">
        <v>61.85</v>
      </c>
      <c r="E733" s="111">
        <v>56.1</v>
      </c>
      <c r="F733" s="111">
        <v>57.25</v>
      </c>
      <c r="G733" s="111">
        <v>56.9</v>
      </c>
      <c r="H733" s="111">
        <v>59.05</v>
      </c>
      <c r="I733" s="111">
        <v>152205</v>
      </c>
      <c r="J733" s="111">
        <v>8831055.4499999993</v>
      </c>
      <c r="K733" s="112">
        <v>43738</v>
      </c>
      <c r="L733" s="111">
        <v>1631</v>
      </c>
      <c r="M733" s="111" t="s">
        <v>2963</v>
      </c>
      <c r="N733" s="384"/>
    </row>
    <row r="734" spans="1:14" hidden="1">
      <c r="A734" s="111" t="s">
        <v>952</v>
      </c>
      <c r="B734" s="111" t="s">
        <v>375</v>
      </c>
      <c r="C734" s="111">
        <v>16.05</v>
      </c>
      <c r="D734" s="111">
        <v>16.55</v>
      </c>
      <c r="E734" s="111">
        <v>15.55</v>
      </c>
      <c r="F734" s="111">
        <v>15.6</v>
      </c>
      <c r="G734" s="111">
        <v>15.6</v>
      </c>
      <c r="H734" s="111">
        <v>16.25</v>
      </c>
      <c r="I734" s="111">
        <v>11454</v>
      </c>
      <c r="J734" s="111">
        <v>180599.05</v>
      </c>
      <c r="K734" s="112">
        <v>43738</v>
      </c>
      <c r="L734" s="111">
        <v>91</v>
      </c>
      <c r="M734" s="111" t="s">
        <v>953</v>
      </c>
      <c r="N734" s="384"/>
    </row>
    <row r="735" spans="1:14">
      <c r="A735" s="111" t="s">
        <v>99</v>
      </c>
      <c r="B735" s="111" t="s">
        <v>375</v>
      </c>
      <c r="C735" s="111">
        <v>20.55</v>
      </c>
      <c r="D735" s="111">
        <v>21</v>
      </c>
      <c r="E735" s="111">
        <v>19.05</v>
      </c>
      <c r="F735" s="111">
        <v>19.399999999999999</v>
      </c>
      <c r="G735" s="111">
        <v>19.649999999999999</v>
      </c>
      <c r="H735" s="111">
        <v>20.2</v>
      </c>
      <c r="I735" s="111">
        <v>1388287</v>
      </c>
      <c r="J735" s="111">
        <v>27721398.100000001</v>
      </c>
      <c r="K735" s="112">
        <v>43738</v>
      </c>
      <c r="L735" s="111">
        <v>5059</v>
      </c>
      <c r="M735" s="111" t="s">
        <v>954</v>
      </c>
      <c r="N735" s="384"/>
    </row>
    <row r="736" spans="1:14">
      <c r="A736" s="111" t="s">
        <v>3019</v>
      </c>
      <c r="B736" s="111" t="s">
        <v>2984</v>
      </c>
      <c r="C736" s="111">
        <v>8.1</v>
      </c>
      <c r="D736" s="111">
        <v>8.1</v>
      </c>
      <c r="E736" s="111">
        <v>7.6</v>
      </c>
      <c r="F736" s="111">
        <v>7.8</v>
      </c>
      <c r="G736" s="111">
        <v>8.1</v>
      </c>
      <c r="H736" s="111">
        <v>7.75</v>
      </c>
      <c r="I736" s="111">
        <v>5137</v>
      </c>
      <c r="J736" s="111">
        <v>40077.9</v>
      </c>
      <c r="K736" s="112">
        <v>43738</v>
      </c>
      <c r="L736" s="111">
        <v>26</v>
      </c>
      <c r="M736" s="111" t="s">
        <v>3020</v>
      </c>
      <c r="N736" s="384"/>
    </row>
    <row r="737" spans="1:14">
      <c r="A737" s="111" t="s">
        <v>3412</v>
      </c>
      <c r="B737" s="111" t="s">
        <v>375</v>
      </c>
      <c r="C737" s="111">
        <v>47.6</v>
      </c>
      <c r="D737" s="111">
        <v>47.75</v>
      </c>
      <c r="E737" s="111">
        <v>43.5</v>
      </c>
      <c r="F737" s="111">
        <v>44.2</v>
      </c>
      <c r="G737" s="111">
        <v>44.9</v>
      </c>
      <c r="H737" s="111">
        <v>47.3</v>
      </c>
      <c r="I737" s="111">
        <v>131346</v>
      </c>
      <c r="J737" s="111">
        <v>5944079.25</v>
      </c>
      <c r="K737" s="112">
        <v>43738</v>
      </c>
      <c r="L737" s="111">
        <v>1355</v>
      </c>
      <c r="M737" s="111" t="s">
        <v>3413</v>
      </c>
      <c r="N737" s="384"/>
    </row>
    <row r="738" spans="1:14">
      <c r="A738" s="111" t="s">
        <v>955</v>
      </c>
      <c r="B738" s="111" t="s">
        <v>375</v>
      </c>
      <c r="C738" s="111">
        <v>1070</v>
      </c>
      <c r="D738" s="111">
        <v>1070</v>
      </c>
      <c r="E738" s="111">
        <v>1016.6</v>
      </c>
      <c r="F738" s="111">
        <v>1050.3499999999999</v>
      </c>
      <c r="G738" s="111">
        <v>1052</v>
      </c>
      <c r="H738" s="111">
        <v>1067</v>
      </c>
      <c r="I738" s="111">
        <v>38842</v>
      </c>
      <c r="J738" s="111">
        <v>40609165.600000001</v>
      </c>
      <c r="K738" s="112">
        <v>43738</v>
      </c>
      <c r="L738" s="111">
        <v>2097</v>
      </c>
      <c r="M738" s="111" t="s">
        <v>956</v>
      </c>
      <c r="N738" s="384"/>
    </row>
    <row r="739" spans="1:14" hidden="1">
      <c r="A739" s="111" t="s">
        <v>2049</v>
      </c>
      <c r="B739" s="111" t="s">
        <v>375</v>
      </c>
      <c r="C739" s="111">
        <v>132</v>
      </c>
      <c r="D739" s="111">
        <v>132.9</v>
      </c>
      <c r="E739" s="111">
        <v>126.3</v>
      </c>
      <c r="F739" s="111">
        <v>129.65</v>
      </c>
      <c r="G739" s="111">
        <v>129.55000000000001</v>
      </c>
      <c r="H739" s="111">
        <v>133.5</v>
      </c>
      <c r="I739" s="111">
        <v>201782</v>
      </c>
      <c r="J739" s="111">
        <v>26143983.350000001</v>
      </c>
      <c r="K739" s="112">
        <v>43738</v>
      </c>
      <c r="L739" s="111">
        <v>3040</v>
      </c>
      <c r="M739" s="111" t="s">
        <v>2050</v>
      </c>
      <c r="N739" s="384"/>
    </row>
    <row r="740" spans="1:14" hidden="1">
      <c r="A740" s="111" t="s">
        <v>957</v>
      </c>
      <c r="B740" s="111" t="s">
        <v>375</v>
      </c>
      <c r="C740" s="111">
        <v>312</v>
      </c>
      <c r="D740" s="111">
        <v>312.95</v>
      </c>
      <c r="E740" s="111">
        <v>299.5</v>
      </c>
      <c r="F740" s="111">
        <v>303.25</v>
      </c>
      <c r="G740" s="111">
        <v>302.10000000000002</v>
      </c>
      <c r="H740" s="111">
        <v>312</v>
      </c>
      <c r="I740" s="111">
        <v>28242</v>
      </c>
      <c r="J740" s="111">
        <v>8560294.6500000004</v>
      </c>
      <c r="K740" s="112">
        <v>43738</v>
      </c>
      <c r="L740" s="111">
        <v>1329</v>
      </c>
      <c r="M740" s="111" t="s">
        <v>2823</v>
      </c>
      <c r="N740" s="384"/>
    </row>
    <row r="741" spans="1:14">
      <c r="A741" s="111" t="s">
        <v>2824</v>
      </c>
      <c r="B741" s="111" t="s">
        <v>375</v>
      </c>
      <c r="C741" s="111">
        <v>148.30000000000001</v>
      </c>
      <c r="D741" s="111">
        <v>151.85</v>
      </c>
      <c r="E741" s="111">
        <v>147</v>
      </c>
      <c r="F741" s="111">
        <v>150</v>
      </c>
      <c r="G741" s="111">
        <v>150.9</v>
      </c>
      <c r="H741" s="111">
        <v>146.75</v>
      </c>
      <c r="I741" s="111">
        <v>4064488</v>
      </c>
      <c r="J741" s="111">
        <v>607076804.39999998</v>
      </c>
      <c r="K741" s="112">
        <v>43738</v>
      </c>
      <c r="L741" s="111">
        <v>34488</v>
      </c>
      <c r="M741" s="111" t="s">
        <v>2825</v>
      </c>
      <c r="N741" s="384"/>
    </row>
    <row r="742" spans="1:14" hidden="1">
      <c r="A742" s="111" t="s">
        <v>958</v>
      </c>
      <c r="B742" s="111" t="s">
        <v>375</v>
      </c>
      <c r="C742" s="111">
        <v>71.8</v>
      </c>
      <c r="D742" s="111">
        <v>71.8</v>
      </c>
      <c r="E742" s="111">
        <v>69.650000000000006</v>
      </c>
      <c r="F742" s="111">
        <v>70.099999999999994</v>
      </c>
      <c r="G742" s="111">
        <v>70.05</v>
      </c>
      <c r="H742" s="111">
        <v>72.2</v>
      </c>
      <c r="I742" s="111">
        <v>309493</v>
      </c>
      <c r="J742" s="111">
        <v>21782726.800000001</v>
      </c>
      <c r="K742" s="112">
        <v>43738</v>
      </c>
      <c r="L742" s="111">
        <v>2677</v>
      </c>
      <c r="M742" s="111" t="s">
        <v>959</v>
      </c>
      <c r="N742" s="384"/>
    </row>
    <row r="743" spans="1:14" hidden="1">
      <c r="A743" s="111" t="s">
        <v>3094</v>
      </c>
      <c r="B743" s="111" t="s">
        <v>375</v>
      </c>
      <c r="C743" s="111">
        <v>24.5</v>
      </c>
      <c r="D743" s="111">
        <v>24.5</v>
      </c>
      <c r="E743" s="111">
        <v>21.45</v>
      </c>
      <c r="F743" s="111">
        <v>22.45</v>
      </c>
      <c r="G743" s="111">
        <v>21.55</v>
      </c>
      <c r="H743" s="111">
        <v>25.15</v>
      </c>
      <c r="I743" s="111">
        <v>12311</v>
      </c>
      <c r="J743" s="111">
        <v>278543.90000000002</v>
      </c>
      <c r="K743" s="112">
        <v>43738</v>
      </c>
      <c r="L743" s="111">
        <v>165</v>
      </c>
      <c r="M743" s="111" t="s">
        <v>3226</v>
      </c>
      <c r="N743" s="384"/>
    </row>
    <row r="744" spans="1:14" hidden="1">
      <c r="A744" s="111" t="s">
        <v>960</v>
      </c>
      <c r="B744" s="111" t="s">
        <v>375</v>
      </c>
      <c r="C744" s="111">
        <v>118</v>
      </c>
      <c r="D744" s="111">
        <v>118</v>
      </c>
      <c r="E744" s="111">
        <v>111</v>
      </c>
      <c r="F744" s="111">
        <v>111.95</v>
      </c>
      <c r="G744" s="111">
        <v>111</v>
      </c>
      <c r="H744" s="111">
        <v>117.15</v>
      </c>
      <c r="I744" s="111">
        <v>130212</v>
      </c>
      <c r="J744" s="111">
        <v>14722425.85</v>
      </c>
      <c r="K744" s="112">
        <v>43738</v>
      </c>
      <c r="L744" s="111">
        <v>2361</v>
      </c>
      <c r="M744" s="111" t="s">
        <v>2943</v>
      </c>
      <c r="N744" s="384"/>
    </row>
    <row r="745" spans="1:14" hidden="1">
      <c r="A745" s="111" t="s">
        <v>961</v>
      </c>
      <c r="B745" s="111" t="s">
        <v>375</v>
      </c>
      <c r="C745" s="111">
        <v>82.5</v>
      </c>
      <c r="D745" s="111">
        <v>82.5</v>
      </c>
      <c r="E745" s="111">
        <v>77.400000000000006</v>
      </c>
      <c r="F745" s="111">
        <v>79.25</v>
      </c>
      <c r="G745" s="111">
        <v>78.349999999999994</v>
      </c>
      <c r="H745" s="111">
        <v>82.6</v>
      </c>
      <c r="I745" s="111">
        <v>488987</v>
      </c>
      <c r="J745" s="111">
        <v>38812341.649999999</v>
      </c>
      <c r="K745" s="112">
        <v>43738</v>
      </c>
      <c r="L745" s="111">
        <v>12078</v>
      </c>
      <c r="M745" s="111" t="s">
        <v>962</v>
      </c>
      <c r="N745" s="384"/>
    </row>
    <row r="746" spans="1:14" hidden="1">
      <c r="A746" s="111" t="s">
        <v>2826</v>
      </c>
      <c r="B746" s="111" t="s">
        <v>375</v>
      </c>
      <c r="C746" s="111">
        <v>1.2</v>
      </c>
      <c r="D746" s="111">
        <v>1.2</v>
      </c>
      <c r="E746" s="111">
        <v>1.1499999999999999</v>
      </c>
      <c r="F746" s="111">
        <v>1.1499999999999999</v>
      </c>
      <c r="G746" s="111">
        <v>1.2</v>
      </c>
      <c r="H746" s="111">
        <v>1.2</v>
      </c>
      <c r="I746" s="111">
        <v>44550</v>
      </c>
      <c r="J746" s="111">
        <v>51450</v>
      </c>
      <c r="K746" s="112">
        <v>43738</v>
      </c>
      <c r="L746" s="111">
        <v>22</v>
      </c>
      <c r="M746" s="111" t="s">
        <v>2827</v>
      </c>
      <c r="N746" s="384"/>
    </row>
    <row r="747" spans="1:14" hidden="1">
      <c r="A747" s="111" t="s">
        <v>3111</v>
      </c>
      <c r="B747" s="111" t="s">
        <v>375</v>
      </c>
      <c r="C747" s="111">
        <v>94.85</v>
      </c>
      <c r="D747" s="111">
        <v>99</v>
      </c>
      <c r="E747" s="111">
        <v>87.7</v>
      </c>
      <c r="F747" s="111">
        <v>90.65</v>
      </c>
      <c r="G747" s="111">
        <v>87.7</v>
      </c>
      <c r="H747" s="111">
        <v>98.75</v>
      </c>
      <c r="I747" s="111">
        <v>2919</v>
      </c>
      <c r="J747" s="111">
        <v>272379.59999999998</v>
      </c>
      <c r="K747" s="112">
        <v>43738</v>
      </c>
      <c r="L747" s="111">
        <v>118</v>
      </c>
      <c r="M747" s="111" t="s">
        <v>3112</v>
      </c>
      <c r="N747" s="384"/>
    </row>
    <row r="748" spans="1:14" hidden="1">
      <c r="A748" s="111" t="s">
        <v>100</v>
      </c>
      <c r="B748" s="111" t="s">
        <v>375</v>
      </c>
      <c r="C748" s="111">
        <v>2.1</v>
      </c>
      <c r="D748" s="111">
        <v>2.25</v>
      </c>
      <c r="E748" s="111">
        <v>2</v>
      </c>
      <c r="F748" s="111">
        <v>2.25</v>
      </c>
      <c r="G748" s="111">
        <v>2.25</v>
      </c>
      <c r="H748" s="111">
        <v>2.0499999999999998</v>
      </c>
      <c r="I748" s="111">
        <v>9161412</v>
      </c>
      <c r="J748" s="111">
        <v>19672675.600000001</v>
      </c>
      <c r="K748" s="112">
        <v>43738</v>
      </c>
      <c r="L748" s="111">
        <v>2815</v>
      </c>
      <c r="M748" s="111" t="s">
        <v>963</v>
      </c>
      <c r="N748" s="384"/>
    </row>
    <row r="749" spans="1:14">
      <c r="A749" s="111" t="s">
        <v>2828</v>
      </c>
      <c r="B749" s="111" t="s">
        <v>375</v>
      </c>
      <c r="C749" s="111">
        <v>1.25</v>
      </c>
      <c r="D749" s="111">
        <v>1.3</v>
      </c>
      <c r="E749" s="111">
        <v>1.2</v>
      </c>
      <c r="F749" s="111">
        <v>1.2</v>
      </c>
      <c r="G749" s="111">
        <v>1.2</v>
      </c>
      <c r="H749" s="111">
        <v>1.25</v>
      </c>
      <c r="I749" s="111">
        <v>994711</v>
      </c>
      <c r="J749" s="111">
        <v>1201006.45</v>
      </c>
      <c r="K749" s="112">
        <v>43738</v>
      </c>
      <c r="L749" s="111">
        <v>223</v>
      </c>
      <c r="M749" s="111" t="s">
        <v>2829</v>
      </c>
      <c r="N749" s="384"/>
    </row>
    <row r="750" spans="1:14" hidden="1">
      <c r="A750" s="111" t="s">
        <v>2830</v>
      </c>
      <c r="B750" s="111" t="s">
        <v>375</v>
      </c>
      <c r="C750" s="111">
        <v>15.65</v>
      </c>
      <c r="D750" s="111">
        <v>16.399999999999999</v>
      </c>
      <c r="E750" s="111">
        <v>14.9</v>
      </c>
      <c r="F750" s="111">
        <v>14.95</v>
      </c>
      <c r="G750" s="111">
        <v>14.95</v>
      </c>
      <c r="H750" s="111">
        <v>15.65</v>
      </c>
      <c r="I750" s="111">
        <v>406</v>
      </c>
      <c r="J750" s="111">
        <v>6414.7</v>
      </c>
      <c r="K750" s="112">
        <v>43738</v>
      </c>
      <c r="L750" s="111">
        <v>5</v>
      </c>
      <c r="M750" s="111" t="s">
        <v>2831</v>
      </c>
      <c r="N750" s="384"/>
    </row>
    <row r="751" spans="1:14" hidden="1">
      <c r="A751" s="111" t="s">
        <v>241</v>
      </c>
      <c r="B751" s="111" t="s">
        <v>375</v>
      </c>
      <c r="C751" s="111">
        <v>1.6</v>
      </c>
      <c r="D751" s="111">
        <v>1.6</v>
      </c>
      <c r="E751" s="111">
        <v>1.45</v>
      </c>
      <c r="F751" s="111">
        <v>1.5</v>
      </c>
      <c r="G751" s="111">
        <v>1.5</v>
      </c>
      <c r="H751" s="111">
        <v>1.6</v>
      </c>
      <c r="I751" s="111">
        <v>2729474</v>
      </c>
      <c r="J751" s="111">
        <v>4121843.25</v>
      </c>
      <c r="K751" s="112">
        <v>43738</v>
      </c>
      <c r="L751" s="111">
        <v>919</v>
      </c>
      <c r="M751" s="111" t="s">
        <v>2832</v>
      </c>
      <c r="N751" s="384"/>
    </row>
    <row r="752" spans="1:14">
      <c r="A752" s="111" t="s">
        <v>964</v>
      </c>
      <c r="B752" s="111" t="s">
        <v>375</v>
      </c>
      <c r="C752" s="111">
        <v>37</v>
      </c>
      <c r="D752" s="111">
        <v>37.4</v>
      </c>
      <c r="E752" s="111">
        <v>34.9</v>
      </c>
      <c r="F752" s="111">
        <v>35.4</v>
      </c>
      <c r="G752" s="111">
        <v>35</v>
      </c>
      <c r="H752" s="111">
        <v>36.700000000000003</v>
      </c>
      <c r="I752" s="111">
        <v>475559</v>
      </c>
      <c r="J752" s="111">
        <v>17118146.350000001</v>
      </c>
      <c r="K752" s="112">
        <v>43738</v>
      </c>
      <c r="L752" s="111">
        <v>1792</v>
      </c>
      <c r="M752" s="111" t="s">
        <v>2833</v>
      </c>
      <c r="N752" s="384"/>
    </row>
    <row r="753" spans="1:14">
      <c r="A753" s="111" t="s">
        <v>965</v>
      </c>
      <c r="B753" s="111" t="s">
        <v>375</v>
      </c>
      <c r="C753" s="111">
        <v>64.2</v>
      </c>
      <c r="D753" s="111">
        <v>65.650000000000006</v>
      </c>
      <c r="E753" s="111">
        <v>62.15</v>
      </c>
      <c r="F753" s="111">
        <v>63.6</v>
      </c>
      <c r="G753" s="111">
        <v>63.25</v>
      </c>
      <c r="H753" s="111">
        <v>64.8</v>
      </c>
      <c r="I753" s="111">
        <v>158730</v>
      </c>
      <c r="J753" s="111">
        <v>10061282.65</v>
      </c>
      <c r="K753" s="112">
        <v>43738</v>
      </c>
      <c r="L753" s="111">
        <v>1414</v>
      </c>
      <c r="M753" s="111" t="s">
        <v>2834</v>
      </c>
      <c r="N753" s="384"/>
    </row>
    <row r="754" spans="1:14">
      <c r="A754" s="111" t="s">
        <v>101</v>
      </c>
      <c r="B754" s="111" t="s">
        <v>375</v>
      </c>
      <c r="C754" s="111">
        <v>65.400000000000006</v>
      </c>
      <c r="D754" s="111">
        <v>65.5</v>
      </c>
      <c r="E754" s="111">
        <v>63.95</v>
      </c>
      <c r="F754" s="111">
        <v>65.05</v>
      </c>
      <c r="G754" s="111">
        <v>65</v>
      </c>
      <c r="H754" s="111">
        <v>65.05</v>
      </c>
      <c r="I754" s="111">
        <v>548636</v>
      </c>
      <c r="J754" s="111">
        <v>35625129.100000001</v>
      </c>
      <c r="K754" s="112">
        <v>43738</v>
      </c>
      <c r="L754" s="111">
        <v>4979</v>
      </c>
      <c r="M754" s="111" t="s">
        <v>966</v>
      </c>
      <c r="N754" s="384"/>
    </row>
    <row r="755" spans="1:14">
      <c r="A755" s="111" t="s">
        <v>967</v>
      </c>
      <c r="B755" s="111" t="s">
        <v>375</v>
      </c>
      <c r="C755" s="111">
        <v>2763.05</v>
      </c>
      <c r="D755" s="111">
        <v>2811.5</v>
      </c>
      <c r="E755" s="111">
        <v>2761.25</v>
      </c>
      <c r="F755" s="111">
        <v>2800</v>
      </c>
      <c r="G755" s="111">
        <v>2800</v>
      </c>
      <c r="H755" s="111">
        <v>2796.95</v>
      </c>
      <c r="I755" s="111">
        <v>731</v>
      </c>
      <c r="J755" s="111">
        <v>2040301.2</v>
      </c>
      <c r="K755" s="112">
        <v>43738</v>
      </c>
      <c r="L755" s="111">
        <v>179</v>
      </c>
      <c r="M755" s="111" t="s">
        <v>968</v>
      </c>
      <c r="N755" s="384"/>
    </row>
    <row r="756" spans="1:14">
      <c r="A756" s="111" t="s">
        <v>102</v>
      </c>
      <c r="B756" s="111" t="s">
        <v>375</v>
      </c>
      <c r="C756" s="111">
        <v>228</v>
      </c>
      <c r="D756" s="111">
        <v>231</v>
      </c>
      <c r="E756" s="111">
        <v>222.5</v>
      </c>
      <c r="F756" s="111">
        <v>229.95</v>
      </c>
      <c r="G756" s="111">
        <v>228.7</v>
      </c>
      <c r="H756" s="111">
        <v>232.2</v>
      </c>
      <c r="I756" s="111">
        <v>6783701</v>
      </c>
      <c r="J756" s="111">
        <v>1538170787.9000001</v>
      </c>
      <c r="K756" s="112">
        <v>43738</v>
      </c>
      <c r="L756" s="111">
        <v>42739</v>
      </c>
      <c r="M756" s="111" t="s">
        <v>1913</v>
      </c>
      <c r="N756" s="384"/>
    </row>
    <row r="757" spans="1:14">
      <c r="A757" s="111" t="s">
        <v>2436</v>
      </c>
      <c r="B757" s="111" t="s">
        <v>375</v>
      </c>
      <c r="C757" s="111">
        <v>86.1</v>
      </c>
      <c r="D757" s="111">
        <v>87.4</v>
      </c>
      <c r="E757" s="111">
        <v>84.95</v>
      </c>
      <c r="F757" s="111">
        <v>85.75</v>
      </c>
      <c r="G757" s="111">
        <v>86</v>
      </c>
      <c r="H757" s="111">
        <v>86.7</v>
      </c>
      <c r="I757" s="111">
        <v>45903</v>
      </c>
      <c r="J757" s="111">
        <v>3933094.85</v>
      </c>
      <c r="K757" s="112">
        <v>43738</v>
      </c>
      <c r="L757" s="111">
        <v>620</v>
      </c>
      <c r="M757" s="111" t="s">
        <v>1495</v>
      </c>
      <c r="N757" s="384"/>
    </row>
    <row r="758" spans="1:14">
      <c r="A758" s="111" t="s">
        <v>969</v>
      </c>
      <c r="B758" s="111" t="s">
        <v>375</v>
      </c>
      <c r="C758" s="111">
        <v>527</v>
      </c>
      <c r="D758" s="111">
        <v>527.65</v>
      </c>
      <c r="E758" s="111">
        <v>498.05</v>
      </c>
      <c r="F758" s="111">
        <v>505.15</v>
      </c>
      <c r="G758" s="111">
        <v>502</v>
      </c>
      <c r="H758" s="111">
        <v>523.9</v>
      </c>
      <c r="I758" s="111">
        <v>280031</v>
      </c>
      <c r="J758" s="111">
        <v>142819695</v>
      </c>
      <c r="K758" s="112">
        <v>43738</v>
      </c>
      <c r="L758" s="111">
        <v>10994</v>
      </c>
      <c r="M758" s="111" t="s">
        <v>970</v>
      </c>
      <c r="N758" s="384"/>
    </row>
    <row r="759" spans="1:14">
      <c r="A759" s="111" t="s">
        <v>103</v>
      </c>
      <c r="B759" s="111" t="s">
        <v>375</v>
      </c>
      <c r="C759" s="111">
        <v>1369.5</v>
      </c>
      <c r="D759" s="111">
        <v>1373.85</v>
      </c>
      <c r="E759" s="111">
        <v>1331.05</v>
      </c>
      <c r="F759" s="111">
        <v>1359.4</v>
      </c>
      <c r="G759" s="111">
        <v>1356.9</v>
      </c>
      <c r="H759" s="111">
        <v>1369.5</v>
      </c>
      <c r="I759" s="111">
        <v>1042634</v>
      </c>
      <c r="J759" s="111">
        <v>1408825317.45</v>
      </c>
      <c r="K759" s="112">
        <v>43738</v>
      </c>
      <c r="L759" s="111">
        <v>57456</v>
      </c>
      <c r="M759" s="111" t="s">
        <v>971</v>
      </c>
      <c r="N759" s="384"/>
    </row>
    <row r="760" spans="1:14">
      <c r="A760" s="111" t="s">
        <v>972</v>
      </c>
      <c r="B760" s="111" t="s">
        <v>375</v>
      </c>
      <c r="C760" s="111">
        <v>111.05</v>
      </c>
      <c r="D760" s="111">
        <v>111.05</v>
      </c>
      <c r="E760" s="111">
        <v>106.1</v>
      </c>
      <c r="F760" s="111">
        <v>106.5</v>
      </c>
      <c r="G760" s="111">
        <v>106.15</v>
      </c>
      <c r="H760" s="111">
        <v>111.6</v>
      </c>
      <c r="I760" s="111">
        <v>5286</v>
      </c>
      <c r="J760" s="111">
        <v>570951.9</v>
      </c>
      <c r="K760" s="112">
        <v>43738</v>
      </c>
      <c r="L760" s="111">
        <v>187</v>
      </c>
      <c r="M760" s="111" t="s">
        <v>973</v>
      </c>
      <c r="N760" s="384"/>
    </row>
    <row r="761" spans="1:14">
      <c r="A761" s="111" t="s">
        <v>3414</v>
      </c>
      <c r="B761" s="111" t="s">
        <v>375</v>
      </c>
      <c r="C761" s="111">
        <v>58.55</v>
      </c>
      <c r="D761" s="111">
        <v>58.6</v>
      </c>
      <c r="E761" s="111">
        <v>56.45</v>
      </c>
      <c r="F761" s="111">
        <v>58.15</v>
      </c>
      <c r="G761" s="111">
        <v>58</v>
      </c>
      <c r="H761" s="111">
        <v>58.25</v>
      </c>
      <c r="I761" s="111">
        <v>128778</v>
      </c>
      <c r="J761" s="111">
        <v>7462532.5499999998</v>
      </c>
      <c r="K761" s="112">
        <v>43738</v>
      </c>
      <c r="L761" s="111">
        <v>122</v>
      </c>
      <c r="M761" s="111" t="s">
        <v>3415</v>
      </c>
      <c r="N761" s="384"/>
    </row>
    <row r="762" spans="1:14">
      <c r="A762" s="111" t="s">
        <v>974</v>
      </c>
      <c r="B762" s="111" t="s">
        <v>375</v>
      </c>
      <c r="C762" s="111">
        <v>286.8</v>
      </c>
      <c r="D762" s="111">
        <v>289.98</v>
      </c>
      <c r="E762" s="111">
        <v>284.14999999999998</v>
      </c>
      <c r="F762" s="111">
        <v>285.54000000000002</v>
      </c>
      <c r="G762" s="111">
        <v>285.5</v>
      </c>
      <c r="H762" s="111">
        <v>288.85000000000002</v>
      </c>
      <c r="I762" s="111">
        <v>54204</v>
      </c>
      <c r="J762" s="111">
        <v>15468715.369999999</v>
      </c>
      <c r="K762" s="112">
        <v>43738</v>
      </c>
      <c r="L762" s="111">
        <v>2141</v>
      </c>
      <c r="M762" s="111" t="s">
        <v>975</v>
      </c>
      <c r="N762" s="384"/>
    </row>
    <row r="763" spans="1:14">
      <c r="A763" s="111" t="s">
        <v>104</v>
      </c>
      <c r="B763" s="111" t="s">
        <v>375</v>
      </c>
      <c r="C763" s="111">
        <v>694.95</v>
      </c>
      <c r="D763" s="111">
        <v>694.95</v>
      </c>
      <c r="E763" s="111">
        <v>680</v>
      </c>
      <c r="F763" s="111">
        <v>690.25</v>
      </c>
      <c r="G763" s="111">
        <v>687.5</v>
      </c>
      <c r="H763" s="111">
        <v>690.7</v>
      </c>
      <c r="I763" s="111">
        <v>1030913</v>
      </c>
      <c r="J763" s="111">
        <v>708096906.39999998</v>
      </c>
      <c r="K763" s="112">
        <v>43738</v>
      </c>
      <c r="L763" s="111">
        <v>17559</v>
      </c>
      <c r="M763" s="111" t="s">
        <v>976</v>
      </c>
      <c r="N763" s="384"/>
    </row>
    <row r="764" spans="1:14" hidden="1">
      <c r="A764" s="111" t="s">
        <v>977</v>
      </c>
      <c r="B764" s="111" t="s">
        <v>375</v>
      </c>
      <c r="C764" s="111">
        <v>165.1</v>
      </c>
      <c r="D764" s="111">
        <v>172</v>
      </c>
      <c r="E764" s="111">
        <v>165.1</v>
      </c>
      <c r="F764" s="111">
        <v>168.85</v>
      </c>
      <c r="G764" s="111">
        <v>168.5</v>
      </c>
      <c r="H764" s="111">
        <v>165.9</v>
      </c>
      <c r="I764" s="111">
        <v>122738</v>
      </c>
      <c r="J764" s="111">
        <v>20771092.550000001</v>
      </c>
      <c r="K764" s="112">
        <v>43738</v>
      </c>
      <c r="L764" s="111">
        <v>4116</v>
      </c>
      <c r="M764" s="111" t="s">
        <v>978</v>
      </c>
      <c r="N764" s="384"/>
    </row>
    <row r="765" spans="1:14">
      <c r="A765" s="111" t="s">
        <v>979</v>
      </c>
      <c r="B765" s="111" t="s">
        <v>375</v>
      </c>
      <c r="C765" s="111">
        <v>67</v>
      </c>
      <c r="D765" s="111">
        <v>68</v>
      </c>
      <c r="E765" s="111">
        <v>67</v>
      </c>
      <c r="F765" s="111">
        <v>67.900000000000006</v>
      </c>
      <c r="G765" s="111">
        <v>67.5</v>
      </c>
      <c r="H765" s="111">
        <v>68.099999999999994</v>
      </c>
      <c r="I765" s="111">
        <v>4086</v>
      </c>
      <c r="J765" s="111">
        <v>276574.45</v>
      </c>
      <c r="K765" s="112">
        <v>43738</v>
      </c>
      <c r="L765" s="111">
        <v>68</v>
      </c>
      <c r="M765" s="111" t="s">
        <v>980</v>
      </c>
      <c r="N765" s="384"/>
    </row>
    <row r="766" spans="1:14">
      <c r="A766" s="111" t="s">
        <v>981</v>
      </c>
      <c r="B766" s="111" t="s">
        <v>375</v>
      </c>
      <c r="C766" s="111">
        <v>560.45000000000005</v>
      </c>
      <c r="D766" s="111">
        <v>576.95000000000005</v>
      </c>
      <c r="E766" s="111">
        <v>545.1</v>
      </c>
      <c r="F766" s="111">
        <v>549.15</v>
      </c>
      <c r="G766" s="111">
        <v>550</v>
      </c>
      <c r="H766" s="111">
        <v>556.95000000000005</v>
      </c>
      <c r="I766" s="111">
        <v>238966</v>
      </c>
      <c r="J766" s="111">
        <v>132589552.2</v>
      </c>
      <c r="K766" s="112">
        <v>43738</v>
      </c>
      <c r="L766" s="111">
        <v>12380</v>
      </c>
      <c r="M766" s="111" t="s">
        <v>1848</v>
      </c>
      <c r="N766" s="384"/>
    </row>
    <row r="767" spans="1:14">
      <c r="A767" s="111" t="s">
        <v>982</v>
      </c>
      <c r="B767" s="111" t="s">
        <v>375</v>
      </c>
      <c r="C767" s="111">
        <v>166</v>
      </c>
      <c r="D767" s="111">
        <v>166</v>
      </c>
      <c r="E767" s="111">
        <v>150.5</v>
      </c>
      <c r="F767" s="111">
        <v>152</v>
      </c>
      <c r="G767" s="111">
        <v>152.15</v>
      </c>
      <c r="H767" s="111">
        <v>163.55000000000001</v>
      </c>
      <c r="I767" s="111">
        <v>40476</v>
      </c>
      <c r="J767" s="111">
        <v>6255658.25</v>
      </c>
      <c r="K767" s="112">
        <v>43738</v>
      </c>
      <c r="L767" s="111">
        <v>1336</v>
      </c>
      <c r="M767" s="111" t="s">
        <v>983</v>
      </c>
      <c r="N767" s="384"/>
    </row>
    <row r="768" spans="1:14">
      <c r="A768" s="111" t="s">
        <v>984</v>
      </c>
      <c r="B768" s="111" t="s">
        <v>375</v>
      </c>
      <c r="C768" s="111">
        <v>478.9</v>
      </c>
      <c r="D768" s="111">
        <v>494</v>
      </c>
      <c r="E768" s="111">
        <v>465</v>
      </c>
      <c r="F768" s="111">
        <v>490.65</v>
      </c>
      <c r="G768" s="111">
        <v>487.55</v>
      </c>
      <c r="H768" s="111">
        <v>475.05</v>
      </c>
      <c r="I768" s="111">
        <v>72467</v>
      </c>
      <c r="J768" s="111">
        <v>35054415.899999999</v>
      </c>
      <c r="K768" s="112">
        <v>43738</v>
      </c>
      <c r="L768" s="111">
        <v>3156</v>
      </c>
      <c r="M768" s="111" t="s">
        <v>2835</v>
      </c>
      <c r="N768" s="384"/>
    </row>
    <row r="769" spans="1:14" hidden="1">
      <c r="A769" s="111" t="s">
        <v>3187</v>
      </c>
      <c r="B769" s="111" t="s">
        <v>2984</v>
      </c>
      <c r="C769" s="111">
        <v>158.19999999999999</v>
      </c>
      <c r="D769" s="111">
        <v>170</v>
      </c>
      <c r="E769" s="111">
        <v>158.19999999999999</v>
      </c>
      <c r="F769" s="111">
        <v>167.95</v>
      </c>
      <c r="G769" s="111">
        <v>167.95</v>
      </c>
      <c r="H769" s="111">
        <v>165.1</v>
      </c>
      <c r="I769" s="111">
        <v>690</v>
      </c>
      <c r="J769" s="111">
        <v>114370.65</v>
      </c>
      <c r="K769" s="112">
        <v>43738</v>
      </c>
      <c r="L769" s="111">
        <v>13</v>
      </c>
      <c r="M769" s="111" t="s">
        <v>3188</v>
      </c>
      <c r="N769" s="384"/>
    </row>
    <row r="770" spans="1:14">
      <c r="A770" s="111" t="s">
        <v>985</v>
      </c>
      <c r="B770" s="111" t="s">
        <v>375</v>
      </c>
      <c r="C770" s="111">
        <v>37.75</v>
      </c>
      <c r="D770" s="111">
        <v>39.799999999999997</v>
      </c>
      <c r="E770" s="111">
        <v>36.700000000000003</v>
      </c>
      <c r="F770" s="111">
        <v>39.049999999999997</v>
      </c>
      <c r="G770" s="111">
        <v>39.799999999999997</v>
      </c>
      <c r="H770" s="111">
        <v>37.799999999999997</v>
      </c>
      <c r="I770" s="111">
        <v>46227</v>
      </c>
      <c r="J770" s="111">
        <v>1777763.5</v>
      </c>
      <c r="K770" s="112">
        <v>43738</v>
      </c>
      <c r="L770" s="111">
        <v>506</v>
      </c>
      <c r="M770" s="111" t="s">
        <v>986</v>
      </c>
      <c r="N770" s="384"/>
    </row>
    <row r="771" spans="1:14">
      <c r="A771" s="111" t="s">
        <v>2311</v>
      </c>
      <c r="B771" s="111" t="s">
        <v>375</v>
      </c>
      <c r="C771" s="111">
        <v>114.9</v>
      </c>
      <c r="D771" s="111">
        <v>114.95</v>
      </c>
      <c r="E771" s="111">
        <v>109.3</v>
      </c>
      <c r="F771" s="111">
        <v>110.45</v>
      </c>
      <c r="G771" s="111">
        <v>110.5</v>
      </c>
      <c r="H771" s="111">
        <v>113.5</v>
      </c>
      <c r="I771" s="111">
        <v>3999</v>
      </c>
      <c r="J771" s="111">
        <v>442000.65</v>
      </c>
      <c r="K771" s="112">
        <v>43738</v>
      </c>
      <c r="L771" s="111">
        <v>123</v>
      </c>
      <c r="M771" s="111" t="s">
        <v>2312</v>
      </c>
      <c r="N771" s="384"/>
    </row>
    <row r="772" spans="1:14">
      <c r="A772" s="111" t="s">
        <v>3351</v>
      </c>
      <c r="B772" s="111" t="s">
        <v>375</v>
      </c>
      <c r="C772" s="111">
        <v>3.05</v>
      </c>
      <c r="D772" s="111">
        <v>3.35</v>
      </c>
      <c r="E772" s="111">
        <v>2.95</v>
      </c>
      <c r="F772" s="111">
        <v>2.95</v>
      </c>
      <c r="G772" s="111">
        <v>2.95</v>
      </c>
      <c r="H772" s="111">
        <v>3.25</v>
      </c>
      <c r="I772" s="111">
        <v>3040</v>
      </c>
      <c r="J772" s="111">
        <v>9085.5</v>
      </c>
      <c r="K772" s="112">
        <v>43738</v>
      </c>
      <c r="L772" s="111">
        <v>16</v>
      </c>
      <c r="M772" s="111" t="s">
        <v>3352</v>
      </c>
      <c r="N772" s="384"/>
    </row>
    <row r="773" spans="1:14">
      <c r="A773" s="111" t="s">
        <v>987</v>
      </c>
      <c r="B773" s="111" t="s">
        <v>375</v>
      </c>
      <c r="C773" s="111">
        <v>45.45</v>
      </c>
      <c r="D773" s="111">
        <v>47.1</v>
      </c>
      <c r="E773" s="111">
        <v>43.65</v>
      </c>
      <c r="F773" s="111">
        <v>43.75</v>
      </c>
      <c r="G773" s="111">
        <v>43.7</v>
      </c>
      <c r="H773" s="111">
        <v>45.35</v>
      </c>
      <c r="I773" s="111">
        <v>9704</v>
      </c>
      <c r="J773" s="111">
        <v>429189.4</v>
      </c>
      <c r="K773" s="112">
        <v>43738</v>
      </c>
      <c r="L773" s="111">
        <v>231</v>
      </c>
      <c r="M773" s="111" t="s">
        <v>988</v>
      </c>
      <c r="N773" s="384"/>
    </row>
    <row r="774" spans="1:14">
      <c r="A774" s="111" t="s">
        <v>199</v>
      </c>
      <c r="B774" s="111" t="s">
        <v>375</v>
      </c>
      <c r="C774" s="111">
        <v>520</v>
      </c>
      <c r="D774" s="111">
        <v>530</v>
      </c>
      <c r="E774" s="111">
        <v>512.4</v>
      </c>
      <c r="F774" s="111">
        <v>524.95000000000005</v>
      </c>
      <c r="G774" s="111">
        <v>520</v>
      </c>
      <c r="H774" s="111">
        <v>516.54999999999995</v>
      </c>
      <c r="I774" s="111">
        <v>161968</v>
      </c>
      <c r="J774" s="111">
        <v>84742537.849999994</v>
      </c>
      <c r="K774" s="112">
        <v>43738</v>
      </c>
      <c r="L774" s="111">
        <v>5791</v>
      </c>
      <c r="M774" s="111" t="s">
        <v>989</v>
      </c>
      <c r="N774" s="384"/>
    </row>
    <row r="775" spans="1:14">
      <c r="A775" s="111" t="s">
        <v>2429</v>
      </c>
      <c r="B775" s="111" t="s">
        <v>375</v>
      </c>
      <c r="C775" s="111">
        <v>180.25</v>
      </c>
      <c r="D775" s="111">
        <v>184.7</v>
      </c>
      <c r="E775" s="111">
        <v>175</v>
      </c>
      <c r="F775" s="111">
        <v>178.3</v>
      </c>
      <c r="G775" s="111">
        <v>178.45</v>
      </c>
      <c r="H775" s="111">
        <v>183.1</v>
      </c>
      <c r="I775" s="111">
        <v>84759</v>
      </c>
      <c r="J775" s="111">
        <v>15269107.25</v>
      </c>
      <c r="K775" s="112">
        <v>43738</v>
      </c>
      <c r="L775" s="111">
        <v>3275</v>
      </c>
      <c r="M775" s="111" t="s">
        <v>2431</v>
      </c>
      <c r="N775" s="384"/>
    </row>
    <row r="776" spans="1:14">
      <c r="A776" s="111" t="s">
        <v>2411</v>
      </c>
      <c r="B776" s="111" t="s">
        <v>375</v>
      </c>
      <c r="C776" s="111">
        <v>10</v>
      </c>
      <c r="D776" s="111">
        <v>10</v>
      </c>
      <c r="E776" s="111">
        <v>9.65</v>
      </c>
      <c r="F776" s="111">
        <v>9.8000000000000007</v>
      </c>
      <c r="G776" s="111">
        <v>9.85</v>
      </c>
      <c r="H776" s="111">
        <v>10.15</v>
      </c>
      <c r="I776" s="111">
        <v>555</v>
      </c>
      <c r="J776" s="111">
        <v>5463.45</v>
      </c>
      <c r="K776" s="112">
        <v>43738</v>
      </c>
      <c r="L776" s="111">
        <v>10</v>
      </c>
      <c r="M776" s="111" t="s">
        <v>2412</v>
      </c>
      <c r="N776" s="384"/>
    </row>
    <row r="777" spans="1:14">
      <c r="A777" s="111" t="s">
        <v>200</v>
      </c>
      <c r="B777" s="111" t="s">
        <v>375</v>
      </c>
      <c r="C777" s="111">
        <v>59.9</v>
      </c>
      <c r="D777" s="111">
        <v>60.2</v>
      </c>
      <c r="E777" s="111">
        <v>59</v>
      </c>
      <c r="F777" s="111">
        <v>59.75</v>
      </c>
      <c r="G777" s="111">
        <v>59.75</v>
      </c>
      <c r="H777" s="111">
        <v>60.2</v>
      </c>
      <c r="I777" s="111">
        <v>480930</v>
      </c>
      <c r="J777" s="111">
        <v>28721557.199999999</v>
      </c>
      <c r="K777" s="112">
        <v>43738</v>
      </c>
      <c r="L777" s="111">
        <v>3845</v>
      </c>
      <c r="M777" s="111" t="s">
        <v>1863</v>
      </c>
      <c r="N777" s="384"/>
    </row>
    <row r="778" spans="1:14">
      <c r="A778" s="111" t="s">
        <v>3987</v>
      </c>
      <c r="B778" s="111" t="s">
        <v>2984</v>
      </c>
      <c r="C778" s="111">
        <v>2.5</v>
      </c>
      <c r="D778" s="111">
        <v>2.5</v>
      </c>
      <c r="E778" s="111">
        <v>2.5</v>
      </c>
      <c r="F778" s="111">
        <v>2.5</v>
      </c>
      <c r="G778" s="111">
        <v>2.5</v>
      </c>
      <c r="H778" s="111">
        <v>2.6</v>
      </c>
      <c r="I778" s="111">
        <v>10</v>
      </c>
      <c r="J778" s="111">
        <v>25</v>
      </c>
      <c r="K778" s="112">
        <v>43738</v>
      </c>
      <c r="L778" s="111">
        <v>1</v>
      </c>
      <c r="M778" s="111" t="s">
        <v>3988</v>
      </c>
      <c r="N778" s="384"/>
    </row>
    <row r="779" spans="1:14">
      <c r="A779" s="111" t="s">
        <v>990</v>
      </c>
      <c r="B779" s="111" t="s">
        <v>375</v>
      </c>
      <c r="C779" s="111">
        <v>390.15</v>
      </c>
      <c r="D779" s="111">
        <v>402.7</v>
      </c>
      <c r="E779" s="111">
        <v>382.15</v>
      </c>
      <c r="F779" s="111">
        <v>398.9</v>
      </c>
      <c r="G779" s="111">
        <v>400.5</v>
      </c>
      <c r="H779" s="111">
        <v>389.05</v>
      </c>
      <c r="I779" s="111">
        <v>9296</v>
      </c>
      <c r="J779" s="111">
        <v>3652364.5</v>
      </c>
      <c r="K779" s="112">
        <v>43738</v>
      </c>
      <c r="L779" s="111">
        <v>625</v>
      </c>
      <c r="M779" s="111" t="s">
        <v>991</v>
      </c>
      <c r="N779" s="384"/>
    </row>
    <row r="780" spans="1:14">
      <c r="A780" s="111" t="s">
        <v>992</v>
      </c>
      <c r="B780" s="111" t="s">
        <v>375</v>
      </c>
      <c r="C780" s="111">
        <v>72.8</v>
      </c>
      <c r="D780" s="111">
        <v>72.8</v>
      </c>
      <c r="E780" s="111">
        <v>68.05</v>
      </c>
      <c r="F780" s="111">
        <v>68.7</v>
      </c>
      <c r="G780" s="111">
        <v>68.95</v>
      </c>
      <c r="H780" s="111">
        <v>70.55</v>
      </c>
      <c r="I780" s="111">
        <v>122245</v>
      </c>
      <c r="J780" s="111">
        <v>8430589.4000000004</v>
      </c>
      <c r="K780" s="112">
        <v>43738</v>
      </c>
      <c r="L780" s="111">
        <v>675</v>
      </c>
      <c r="M780" s="111" t="s">
        <v>993</v>
      </c>
      <c r="N780" s="384"/>
    </row>
    <row r="781" spans="1:14" hidden="1">
      <c r="A781" s="111" t="s">
        <v>994</v>
      </c>
      <c r="B781" s="111" t="s">
        <v>375</v>
      </c>
      <c r="C781" s="111">
        <v>13</v>
      </c>
      <c r="D781" s="111">
        <v>13.1</v>
      </c>
      <c r="E781" s="111">
        <v>12.7</v>
      </c>
      <c r="F781" s="111">
        <v>12.85</v>
      </c>
      <c r="G781" s="111">
        <v>12.8</v>
      </c>
      <c r="H781" s="111">
        <v>12.9</v>
      </c>
      <c r="I781" s="111">
        <v>50783</v>
      </c>
      <c r="J781" s="111">
        <v>650219.55000000005</v>
      </c>
      <c r="K781" s="112">
        <v>43738</v>
      </c>
      <c r="L781" s="111">
        <v>135</v>
      </c>
      <c r="M781" s="111" t="s">
        <v>995</v>
      </c>
      <c r="N781" s="384"/>
    </row>
    <row r="782" spans="1:14">
      <c r="A782" s="111" t="s">
        <v>2393</v>
      </c>
      <c r="B782" s="111" t="s">
        <v>375</v>
      </c>
      <c r="C782" s="111">
        <v>374.75</v>
      </c>
      <c r="D782" s="111">
        <v>384.25</v>
      </c>
      <c r="E782" s="111">
        <v>350</v>
      </c>
      <c r="F782" s="111">
        <v>373.8</v>
      </c>
      <c r="G782" s="111">
        <v>375</v>
      </c>
      <c r="H782" s="111">
        <v>372.75</v>
      </c>
      <c r="I782" s="111">
        <v>1554</v>
      </c>
      <c r="J782" s="111">
        <v>565014.69999999995</v>
      </c>
      <c r="K782" s="112">
        <v>43738</v>
      </c>
      <c r="L782" s="111">
        <v>138</v>
      </c>
      <c r="M782" s="111" t="s">
        <v>2394</v>
      </c>
      <c r="N782" s="384"/>
    </row>
    <row r="783" spans="1:14">
      <c r="A783" s="111" t="s">
        <v>996</v>
      </c>
      <c r="B783" s="111" t="s">
        <v>375</v>
      </c>
      <c r="C783" s="111">
        <v>278.75</v>
      </c>
      <c r="D783" s="111">
        <v>279</v>
      </c>
      <c r="E783" s="111">
        <v>270.10000000000002</v>
      </c>
      <c r="F783" s="111">
        <v>273.35000000000002</v>
      </c>
      <c r="G783" s="111">
        <v>272.5</v>
      </c>
      <c r="H783" s="111">
        <v>275.95</v>
      </c>
      <c r="I783" s="111">
        <v>120234</v>
      </c>
      <c r="J783" s="111">
        <v>33097255.649999999</v>
      </c>
      <c r="K783" s="112">
        <v>43738</v>
      </c>
      <c r="L783" s="111">
        <v>2522</v>
      </c>
      <c r="M783" s="111" t="s">
        <v>997</v>
      </c>
      <c r="N783" s="384"/>
    </row>
    <row r="784" spans="1:14">
      <c r="A784" s="111" t="s">
        <v>998</v>
      </c>
      <c r="B784" s="111" t="s">
        <v>375</v>
      </c>
      <c r="C784" s="111">
        <v>9</v>
      </c>
      <c r="D784" s="111">
        <v>9.3000000000000007</v>
      </c>
      <c r="E784" s="111">
        <v>8.8000000000000007</v>
      </c>
      <c r="F784" s="111">
        <v>8.85</v>
      </c>
      <c r="G784" s="111">
        <v>8.9499999999999993</v>
      </c>
      <c r="H784" s="111">
        <v>9.1</v>
      </c>
      <c r="I784" s="111">
        <v>27851</v>
      </c>
      <c r="J784" s="111">
        <v>251725.6</v>
      </c>
      <c r="K784" s="112">
        <v>43738</v>
      </c>
      <c r="L784" s="111">
        <v>214</v>
      </c>
      <c r="M784" s="111" t="s">
        <v>999</v>
      </c>
      <c r="N784" s="384"/>
    </row>
    <row r="785" spans="1:14">
      <c r="A785" s="111" t="s">
        <v>2836</v>
      </c>
      <c r="B785" s="111" t="s">
        <v>375</v>
      </c>
      <c r="C785" s="111">
        <v>551.9</v>
      </c>
      <c r="D785" s="111">
        <v>562</v>
      </c>
      <c r="E785" s="111">
        <v>536</v>
      </c>
      <c r="F785" s="111">
        <v>543.4</v>
      </c>
      <c r="G785" s="111">
        <v>536.04999999999995</v>
      </c>
      <c r="H785" s="111">
        <v>545.45000000000005</v>
      </c>
      <c r="I785" s="111">
        <v>213877</v>
      </c>
      <c r="J785" s="111">
        <v>117527704.95</v>
      </c>
      <c r="K785" s="112">
        <v>43738</v>
      </c>
      <c r="L785" s="111">
        <v>8776</v>
      </c>
      <c r="M785" s="111" t="s">
        <v>2837</v>
      </c>
      <c r="N785" s="384"/>
    </row>
    <row r="786" spans="1:14" hidden="1">
      <c r="A786" s="111" t="s">
        <v>2313</v>
      </c>
      <c r="B786" s="111" t="s">
        <v>375</v>
      </c>
      <c r="C786" s="111">
        <v>25</v>
      </c>
      <c r="D786" s="111">
        <v>25.4</v>
      </c>
      <c r="E786" s="111">
        <v>23.25</v>
      </c>
      <c r="F786" s="111">
        <v>24.45</v>
      </c>
      <c r="G786" s="111">
        <v>23.25</v>
      </c>
      <c r="H786" s="111">
        <v>24.45</v>
      </c>
      <c r="I786" s="111">
        <v>430113</v>
      </c>
      <c r="J786" s="111">
        <v>10744091.550000001</v>
      </c>
      <c r="K786" s="112">
        <v>43738</v>
      </c>
      <c r="L786" s="111">
        <v>807</v>
      </c>
      <c r="M786" s="111" t="s">
        <v>2314</v>
      </c>
      <c r="N786" s="384"/>
    </row>
    <row r="787" spans="1:14" hidden="1">
      <c r="A787" s="111" t="s">
        <v>3416</v>
      </c>
      <c r="B787" s="111" t="s">
        <v>375</v>
      </c>
      <c r="C787" s="111">
        <v>1128</v>
      </c>
      <c r="D787" s="111">
        <v>1128</v>
      </c>
      <c r="E787" s="111">
        <v>1088.05</v>
      </c>
      <c r="F787" s="111">
        <v>1107.1500000000001</v>
      </c>
      <c r="G787" s="111">
        <v>1121.95</v>
      </c>
      <c r="H787" s="111">
        <v>1099.6500000000001</v>
      </c>
      <c r="I787" s="111">
        <v>2180</v>
      </c>
      <c r="J787" s="111">
        <v>2402742.75</v>
      </c>
      <c r="K787" s="112">
        <v>43738</v>
      </c>
      <c r="L787" s="111">
        <v>200</v>
      </c>
      <c r="M787" s="111" t="s">
        <v>3417</v>
      </c>
      <c r="N787" s="384"/>
    </row>
    <row r="788" spans="1:14">
      <c r="A788" s="111" t="s">
        <v>3021</v>
      </c>
      <c r="B788" s="111" t="s">
        <v>2984</v>
      </c>
      <c r="C788" s="111">
        <v>27</v>
      </c>
      <c r="D788" s="111">
        <v>28.7</v>
      </c>
      <c r="E788" s="111">
        <v>26.9</v>
      </c>
      <c r="F788" s="111">
        <v>27.55</v>
      </c>
      <c r="G788" s="111">
        <v>26.9</v>
      </c>
      <c r="H788" s="111">
        <v>27.5</v>
      </c>
      <c r="I788" s="111">
        <v>4348</v>
      </c>
      <c r="J788" s="111">
        <v>119471.85</v>
      </c>
      <c r="K788" s="112">
        <v>43738</v>
      </c>
      <c r="L788" s="111">
        <v>33</v>
      </c>
      <c r="M788" s="111" t="s">
        <v>3022</v>
      </c>
      <c r="N788" s="384"/>
    </row>
    <row r="789" spans="1:14">
      <c r="A789" s="111" t="s">
        <v>3129</v>
      </c>
      <c r="B789" s="111" t="s">
        <v>375</v>
      </c>
      <c r="C789" s="111">
        <v>33.65</v>
      </c>
      <c r="D789" s="111">
        <v>36</v>
      </c>
      <c r="E789" s="111">
        <v>33.65</v>
      </c>
      <c r="F789" s="111">
        <v>35.35</v>
      </c>
      <c r="G789" s="111">
        <v>33.85</v>
      </c>
      <c r="H789" s="111">
        <v>35.299999999999997</v>
      </c>
      <c r="I789" s="111">
        <v>2571</v>
      </c>
      <c r="J789" s="111">
        <v>89594</v>
      </c>
      <c r="K789" s="112">
        <v>43738</v>
      </c>
      <c r="L789" s="111">
        <v>19</v>
      </c>
      <c r="M789" s="111" t="s">
        <v>3130</v>
      </c>
      <c r="N789" s="384"/>
    </row>
    <row r="790" spans="1:14">
      <c r="A790" s="111" t="s">
        <v>1000</v>
      </c>
      <c r="B790" s="111" t="s">
        <v>375</v>
      </c>
      <c r="C790" s="111">
        <v>55.05</v>
      </c>
      <c r="D790" s="111">
        <v>55.45</v>
      </c>
      <c r="E790" s="111">
        <v>53.6</v>
      </c>
      <c r="F790" s="111">
        <v>54.4</v>
      </c>
      <c r="G790" s="111">
        <v>54.4</v>
      </c>
      <c r="H790" s="111">
        <v>55.55</v>
      </c>
      <c r="I790" s="111">
        <v>126444</v>
      </c>
      <c r="J790" s="111">
        <v>6849155.4500000002</v>
      </c>
      <c r="K790" s="112">
        <v>43738</v>
      </c>
      <c r="L790" s="111">
        <v>1032</v>
      </c>
      <c r="M790" s="111" t="s">
        <v>1001</v>
      </c>
      <c r="N790" s="384"/>
    </row>
    <row r="791" spans="1:14">
      <c r="A791" s="111" t="s">
        <v>3989</v>
      </c>
      <c r="B791" s="111" t="s">
        <v>375</v>
      </c>
      <c r="C791" s="111">
        <v>28.05</v>
      </c>
      <c r="D791" s="111">
        <v>28.05</v>
      </c>
      <c r="E791" s="111">
        <v>28.05</v>
      </c>
      <c r="F791" s="111">
        <v>28.05</v>
      </c>
      <c r="G791" s="111">
        <v>28.05</v>
      </c>
      <c r="H791" s="111">
        <v>26.75</v>
      </c>
      <c r="I791" s="111">
        <v>150</v>
      </c>
      <c r="J791" s="111">
        <v>4207.5</v>
      </c>
      <c r="K791" s="112">
        <v>43738</v>
      </c>
      <c r="L791" s="111">
        <v>2</v>
      </c>
      <c r="M791" s="111" t="s">
        <v>3990</v>
      </c>
      <c r="N791" s="384"/>
    </row>
    <row r="792" spans="1:14">
      <c r="A792" s="111" t="s">
        <v>3023</v>
      </c>
      <c r="B792" s="111" t="s">
        <v>2984</v>
      </c>
      <c r="C792" s="111">
        <v>0.3</v>
      </c>
      <c r="D792" s="111">
        <v>0.3</v>
      </c>
      <c r="E792" s="111">
        <v>0.25</v>
      </c>
      <c r="F792" s="111">
        <v>0.3</v>
      </c>
      <c r="G792" s="111">
        <v>0.3</v>
      </c>
      <c r="H792" s="111">
        <v>0.3</v>
      </c>
      <c r="I792" s="111">
        <v>845264</v>
      </c>
      <c r="J792" s="111">
        <v>233559.9</v>
      </c>
      <c r="K792" s="112">
        <v>43738</v>
      </c>
      <c r="L792" s="111">
        <v>106</v>
      </c>
      <c r="M792" s="111" t="s">
        <v>3024</v>
      </c>
      <c r="N792" s="384"/>
    </row>
    <row r="793" spans="1:14">
      <c r="A793" s="111" t="s">
        <v>2189</v>
      </c>
      <c r="B793" s="111" t="s">
        <v>375</v>
      </c>
      <c r="C793" s="111">
        <v>227</v>
      </c>
      <c r="D793" s="111">
        <v>235</v>
      </c>
      <c r="E793" s="111">
        <v>205</v>
      </c>
      <c r="F793" s="111">
        <v>208.65</v>
      </c>
      <c r="G793" s="111">
        <v>209.8</v>
      </c>
      <c r="H793" s="111">
        <v>224.55</v>
      </c>
      <c r="I793" s="111">
        <v>17504</v>
      </c>
      <c r="J793" s="111">
        <v>3730957</v>
      </c>
      <c r="K793" s="112">
        <v>43738</v>
      </c>
      <c r="L793" s="111">
        <v>1046</v>
      </c>
      <c r="M793" s="111" t="s">
        <v>2190</v>
      </c>
      <c r="N793" s="384"/>
    </row>
    <row r="794" spans="1:14">
      <c r="A794" s="111" t="s">
        <v>3991</v>
      </c>
      <c r="B794" s="111" t="s">
        <v>2984</v>
      </c>
      <c r="C794" s="111">
        <v>14.9</v>
      </c>
      <c r="D794" s="111">
        <v>14.9</v>
      </c>
      <c r="E794" s="111">
        <v>14.9</v>
      </c>
      <c r="F794" s="111">
        <v>14.9</v>
      </c>
      <c r="G794" s="111">
        <v>14.9</v>
      </c>
      <c r="H794" s="111">
        <v>14.95</v>
      </c>
      <c r="I794" s="111">
        <v>1</v>
      </c>
      <c r="J794" s="111">
        <v>14.9</v>
      </c>
      <c r="K794" s="112">
        <v>43738</v>
      </c>
      <c r="L794" s="111">
        <v>1</v>
      </c>
      <c r="M794" s="111" t="s">
        <v>3992</v>
      </c>
      <c r="N794" s="384"/>
    </row>
    <row r="795" spans="1:14">
      <c r="A795" s="111" t="s">
        <v>1002</v>
      </c>
      <c r="B795" s="111" t="s">
        <v>375</v>
      </c>
      <c r="C795" s="111">
        <v>1730</v>
      </c>
      <c r="D795" s="111">
        <v>1741.95</v>
      </c>
      <c r="E795" s="111">
        <v>1699.7</v>
      </c>
      <c r="F795" s="111">
        <v>1734.25</v>
      </c>
      <c r="G795" s="111">
        <v>1735</v>
      </c>
      <c r="H795" s="111">
        <v>1734</v>
      </c>
      <c r="I795" s="111">
        <v>970</v>
      </c>
      <c r="J795" s="111">
        <v>1675995.25</v>
      </c>
      <c r="K795" s="112">
        <v>43738</v>
      </c>
      <c r="L795" s="111">
        <v>300</v>
      </c>
      <c r="M795" s="111" t="s">
        <v>1003</v>
      </c>
      <c r="N795" s="384"/>
    </row>
    <row r="796" spans="1:14">
      <c r="A796" s="111" t="s">
        <v>2191</v>
      </c>
      <c r="B796" s="111" t="s">
        <v>375</v>
      </c>
      <c r="C796" s="111">
        <v>120</v>
      </c>
      <c r="D796" s="111">
        <v>127.35</v>
      </c>
      <c r="E796" s="111">
        <v>120</v>
      </c>
      <c r="F796" s="111">
        <v>120.95</v>
      </c>
      <c r="G796" s="111">
        <v>120.6</v>
      </c>
      <c r="H796" s="111">
        <v>123.35</v>
      </c>
      <c r="I796" s="111">
        <v>9923</v>
      </c>
      <c r="J796" s="111">
        <v>1202985.45</v>
      </c>
      <c r="K796" s="112">
        <v>43738</v>
      </c>
      <c r="L796" s="111">
        <v>314</v>
      </c>
      <c r="M796" s="111" t="s">
        <v>2192</v>
      </c>
      <c r="N796" s="384"/>
    </row>
    <row r="797" spans="1:14">
      <c r="A797" s="111" t="s">
        <v>2460</v>
      </c>
      <c r="B797" s="111" t="s">
        <v>375</v>
      </c>
      <c r="C797" s="111">
        <v>653</v>
      </c>
      <c r="D797" s="111">
        <v>690</v>
      </c>
      <c r="E797" s="111">
        <v>619</v>
      </c>
      <c r="F797" s="111">
        <v>669.1</v>
      </c>
      <c r="G797" s="111">
        <v>689.9</v>
      </c>
      <c r="H797" s="111">
        <v>633.04999999999995</v>
      </c>
      <c r="I797" s="111">
        <v>7069</v>
      </c>
      <c r="J797" s="111">
        <v>4592372.9000000004</v>
      </c>
      <c r="K797" s="112">
        <v>43738</v>
      </c>
      <c r="L797" s="111">
        <v>578</v>
      </c>
      <c r="M797" s="111" t="s">
        <v>2461</v>
      </c>
      <c r="N797" s="384"/>
    </row>
    <row r="798" spans="1:14">
      <c r="A798" s="111" t="s">
        <v>1972</v>
      </c>
      <c r="B798" s="111" t="s">
        <v>375</v>
      </c>
      <c r="C798" s="111">
        <v>122.05</v>
      </c>
      <c r="D798" s="111">
        <v>125.9</v>
      </c>
      <c r="E798" s="111">
        <v>122.05</v>
      </c>
      <c r="F798" s="111">
        <v>122.15</v>
      </c>
      <c r="G798" s="111">
        <v>122.05</v>
      </c>
      <c r="H798" s="111">
        <v>124.1</v>
      </c>
      <c r="I798" s="111">
        <v>4574</v>
      </c>
      <c r="J798" s="111">
        <v>563054.94999999995</v>
      </c>
      <c r="K798" s="112">
        <v>43738</v>
      </c>
      <c r="L798" s="111">
        <v>150</v>
      </c>
      <c r="M798" s="111" t="s">
        <v>1973</v>
      </c>
      <c r="N798" s="384"/>
    </row>
    <row r="799" spans="1:14">
      <c r="A799" s="111" t="s">
        <v>1004</v>
      </c>
      <c r="B799" s="111" t="s">
        <v>375</v>
      </c>
      <c r="C799" s="111">
        <v>436.5</v>
      </c>
      <c r="D799" s="111">
        <v>444</v>
      </c>
      <c r="E799" s="111">
        <v>400.1</v>
      </c>
      <c r="F799" s="111">
        <v>413.7</v>
      </c>
      <c r="G799" s="111">
        <v>409</v>
      </c>
      <c r="H799" s="111">
        <v>441</v>
      </c>
      <c r="I799" s="111">
        <v>107722</v>
      </c>
      <c r="J799" s="111">
        <v>45387054.549999997</v>
      </c>
      <c r="K799" s="112">
        <v>43738</v>
      </c>
      <c r="L799" s="111">
        <v>3495</v>
      </c>
      <c r="M799" s="111" t="s">
        <v>1005</v>
      </c>
      <c r="N799" s="384"/>
    </row>
    <row r="800" spans="1:14">
      <c r="A800" s="111" t="s">
        <v>1006</v>
      </c>
      <c r="B800" s="111" t="s">
        <v>375</v>
      </c>
      <c r="C800" s="111">
        <v>162.94999999999999</v>
      </c>
      <c r="D800" s="111">
        <v>162.94999999999999</v>
      </c>
      <c r="E800" s="111">
        <v>158.25</v>
      </c>
      <c r="F800" s="111">
        <v>159.4</v>
      </c>
      <c r="G800" s="111">
        <v>158.4</v>
      </c>
      <c r="H800" s="111">
        <v>162.9</v>
      </c>
      <c r="I800" s="111">
        <v>5167</v>
      </c>
      <c r="J800" s="111">
        <v>826869.95</v>
      </c>
      <c r="K800" s="112">
        <v>43738</v>
      </c>
      <c r="L800" s="111">
        <v>163</v>
      </c>
      <c r="M800" s="111" t="s">
        <v>1007</v>
      </c>
      <c r="N800" s="384"/>
    </row>
    <row r="801" spans="1:14">
      <c r="A801" s="111" t="s">
        <v>1008</v>
      </c>
      <c r="B801" s="111" t="s">
        <v>375</v>
      </c>
      <c r="C801" s="111">
        <v>186</v>
      </c>
      <c r="D801" s="111">
        <v>191.5</v>
      </c>
      <c r="E801" s="111">
        <v>183</v>
      </c>
      <c r="F801" s="111">
        <v>185.85</v>
      </c>
      <c r="G801" s="111">
        <v>185.55</v>
      </c>
      <c r="H801" s="111">
        <v>186.4</v>
      </c>
      <c r="I801" s="111">
        <v>16502</v>
      </c>
      <c r="J801" s="111">
        <v>3080867.6</v>
      </c>
      <c r="K801" s="112">
        <v>43738</v>
      </c>
      <c r="L801" s="111">
        <v>606</v>
      </c>
      <c r="M801" s="111" t="s">
        <v>1009</v>
      </c>
      <c r="N801" s="384"/>
    </row>
    <row r="802" spans="1:14" hidden="1">
      <c r="A802" s="111" t="s">
        <v>2838</v>
      </c>
      <c r="B802" s="111" t="s">
        <v>375</v>
      </c>
      <c r="C802" s="111">
        <v>674.6</v>
      </c>
      <c r="D802" s="111">
        <v>685</v>
      </c>
      <c r="E802" s="111">
        <v>674.6</v>
      </c>
      <c r="F802" s="111">
        <v>679.35</v>
      </c>
      <c r="G802" s="111">
        <v>679</v>
      </c>
      <c r="H802" s="111">
        <v>693.8</v>
      </c>
      <c r="I802" s="111">
        <v>411</v>
      </c>
      <c r="J802" s="111">
        <v>279434.59999999998</v>
      </c>
      <c r="K802" s="112">
        <v>43738</v>
      </c>
      <c r="L802" s="111">
        <v>35</v>
      </c>
      <c r="M802" s="111" t="s">
        <v>2839</v>
      </c>
      <c r="N802" s="384"/>
    </row>
    <row r="803" spans="1:14">
      <c r="A803" s="111" t="s">
        <v>1010</v>
      </c>
      <c r="B803" s="111" t="s">
        <v>375</v>
      </c>
      <c r="C803" s="111">
        <v>99</v>
      </c>
      <c r="D803" s="111">
        <v>99</v>
      </c>
      <c r="E803" s="111">
        <v>94.1</v>
      </c>
      <c r="F803" s="111">
        <v>95.1</v>
      </c>
      <c r="G803" s="111">
        <v>95</v>
      </c>
      <c r="H803" s="111">
        <v>98.35</v>
      </c>
      <c r="I803" s="111">
        <v>110263</v>
      </c>
      <c r="J803" s="111">
        <v>10546167.199999999</v>
      </c>
      <c r="K803" s="112">
        <v>43738</v>
      </c>
      <c r="L803" s="111">
        <v>1163</v>
      </c>
      <c r="M803" s="111" t="s">
        <v>2840</v>
      </c>
      <c r="N803" s="384"/>
    </row>
    <row r="804" spans="1:14" hidden="1">
      <c r="A804" s="111" t="s">
        <v>2841</v>
      </c>
      <c r="B804" s="111" t="s">
        <v>375</v>
      </c>
      <c r="C804" s="111">
        <v>990</v>
      </c>
      <c r="D804" s="111">
        <v>999</v>
      </c>
      <c r="E804" s="111">
        <v>985</v>
      </c>
      <c r="F804" s="111">
        <v>999</v>
      </c>
      <c r="G804" s="111">
        <v>999</v>
      </c>
      <c r="H804" s="111">
        <v>985.85</v>
      </c>
      <c r="I804" s="111">
        <v>145</v>
      </c>
      <c r="J804" s="111">
        <v>143573.95000000001</v>
      </c>
      <c r="K804" s="112">
        <v>43738</v>
      </c>
      <c r="L804" s="111">
        <v>24</v>
      </c>
      <c r="M804" s="111" t="s">
        <v>2842</v>
      </c>
      <c r="N804" s="384"/>
    </row>
    <row r="805" spans="1:14" hidden="1">
      <c r="A805" s="111" t="s">
        <v>2843</v>
      </c>
      <c r="B805" s="111" t="s">
        <v>375</v>
      </c>
      <c r="C805" s="111">
        <v>7.1</v>
      </c>
      <c r="D805" s="111">
        <v>7.5</v>
      </c>
      <c r="E805" s="111">
        <v>6.8</v>
      </c>
      <c r="F805" s="111">
        <v>7.05</v>
      </c>
      <c r="G805" s="111">
        <v>7.3</v>
      </c>
      <c r="H805" s="111">
        <v>7</v>
      </c>
      <c r="I805" s="111">
        <v>114747</v>
      </c>
      <c r="J805" s="111">
        <v>802160.55</v>
      </c>
      <c r="K805" s="112">
        <v>43738</v>
      </c>
      <c r="L805" s="111">
        <v>214</v>
      </c>
      <c r="M805" s="111" t="s">
        <v>2844</v>
      </c>
      <c r="N805" s="384"/>
    </row>
    <row r="806" spans="1:14" hidden="1">
      <c r="A806" s="111" t="s">
        <v>1011</v>
      </c>
      <c r="B806" s="111" t="s">
        <v>375</v>
      </c>
      <c r="C806" s="111">
        <v>235</v>
      </c>
      <c r="D806" s="111">
        <v>235.75</v>
      </c>
      <c r="E806" s="111">
        <v>228.4</v>
      </c>
      <c r="F806" s="111">
        <v>231.2</v>
      </c>
      <c r="G806" s="111">
        <v>231</v>
      </c>
      <c r="H806" s="111">
        <v>234.9</v>
      </c>
      <c r="I806" s="111">
        <v>37420</v>
      </c>
      <c r="J806" s="111">
        <v>8686799.1500000004</v>
      </c>
      <c r="K806" s="112">
        <v>43738</v>
      </c>
      <c r="L806" s="111">
        <v>4083</v>
      </c>
      <c r="M806" s="111" t="s">
        <v>2845</v>
      </c>
      <c r="N806" s="384"/>
    </row>
    <row r="807" spans="1:14" hidden="1">
      <c r="A807" s="111" t="s">
        <v>2846</v>
      </c>
      <c r="B807" s="111" t="s">
        <v>2984</v>
      </c>
      <c r="C807" s="111">
        <v>14.15</v>
      </c>
      <c r="D807" s="111">
        <v>14.25</v>
      </c>
      <c r="E807" s="111">
        <v>13.5</v>
      </c>
      <c r="F807" s="111">
        <v>13.6</v>
      </c>
      <c r="G807" s="111">
        <v>13.6</v>
      </c>
      <c r="H807" s="111">
        <v>14.15</v>
      </c>
      <c r="I807" s="111">
        <v>15806</v>
      </c>
      <c r="J807" s="111">
        <v>216378.25</v>
      </c>
      <c r="K807" s="112">
        <v>43738</v>
      </c>
      <c r="L807" s="111">
        <v>70</v>
      </c>
      <c r="M807" s="111" t="s">
        <v>2847</v>
      </c>
      <c r="N807" s="384"/>
    </row>
    <row r="808" spans="1:14" hidden="1">
      <c r="A808" s="111" t="s">
        <v>2848</v>
      </c>
      <c r="B808" s="111" t="s">
        <v>375</v>
      </c>
      <c r="C808" s="111">
        <v>72.7</v>
      </c>
      <c r="D808" s="111">
        <v>72.7</v>
      </c>
      <c r="E808" s="111">
        <v>70.400000000000006</v>
      </c>
      <c r="F808" s="111">
        <v>71.5</v>
      </c>
      <c r="G808" s="111">
        <v>70.400000000000006</v>
      </c>
      <c r="H808" s="111">
        <v>71.650000000000006</v>
      </c>
      <c r="I808" s="111">
        <v>8852</v>
      </c>
      <c r="J808" s="111">
        <v>633052.5</v>
      </c>
      <c r="K808" s="112">
        <v>43738</v>
      </c>
      <c r="L808" s="111">
        <v>239</v>
      </c>
      <c r="M808" s="111" t="s">
        <v>2849</v>
      </c>
      <c r="N808" s="384"/>
    </row>
    <row r="809" spans="1:14" hidden="1">
      <c r="A809" s="111" t="s">
        <v>1012</v>
      </c>
      <c r="B809" s="111" t="s">
        <v>375</v>
      </c>
      <c r="C809" s="111">
        <v>271</v>
      </c>
      <c r="D809" s="111">
        <v>277.45</v>
      </c>
      <c r="E809" s="111">
        <v>260</v>
      </c>
      <c r="F809" s="111">
        <v>266.25</v>
      </c>
      <c r="G809" s="111">
        <v>263.85000000000002</v>
      </c>
      <c r="H809" s="111">
        <v>271.95</v>
      </c>
      <c r="I809" s="111">
        <v>82485</v>
      </c>
      <c r="J809" s="111">
        <v>22240217.050000001</v>
      </c>
      <c r="K809" s="112">
        <v>43738</v>
      </c>
      <c r="L809" s="111">
        <v>4046</v>
      </c>
      <c r="M809" s="111" t="s">
        <v>2850</v>
      </c>
      <c r="N809" s="384"/>
    </row>
    <row r="810" spans="1:14" hidden="1">
      <c r="A810" s="111" t="s">
        <v>2851</v>
      </c>
      <c r="B810" s="111" t="s">
        <v>375</v>
      </c>
      <c r="C810" s="111">
        <v>29.7</v>
      </c>
      <c r="D810" s="111">
        <v>30.05</v>
      </c>
      <c r="E810" s="111">
        <v>28.2</v>
      </c>
      <c r="F810" s="111">
        <v>28.5</v>
      </c>
      <c r="G810" s="111">
        <v>28.5</v>
      </c>
      <c r="H810" s="111">
        <v>29.7</v>
      </c>
      <c r="I810" s="111">
        <v>19699</v>
      </c>
      <c r="J810" s="111">
        <v>567780.6</v>
      </c>
      <c r="K810" s="112">
        <v>43738</v>
      </c>
      <c r="L810" s="111">
        <v>519</v>
      </c>
      <c r="M810" s="111" t="s">
        <v>2852</v>
      </c>
      <c r="N810" s="384"/>
    </row>
    <row r="811" spans="1:14" hidden="1">
      <c r="A811" s="111" t="s">
        <v>105</v>
      </c>
      <c r="B811" s="111" t="s">
        <v>375</v>
      </c>
      <c r="C811" s="111">
        <v>1635.1</v>
      </c>
      <c r="D811" s="111">
        <v>1662</v>
      </c>
      <c r="E811" s="111">
        <v>1614.3</v>
      </c>
      <c r="F811" s="111">
        <v>1644.45</v>
      </c>
      <c r="G811" s="111">
        <v>1637.9</v>
      </c>
      <c r="H811" s="111">
        <v>1643.5</v>
      </c>
      <c r="I811" s="111">
        <v>3357859</v>
      </c>
      <c r="J811" s="111">
        <v>5494980754.4499998</v>
      </c>
      <c r="K811" s="112">
        <v>43738</v>
      </c>
      <c r="L811" s="111">
        <v>96873</v>
      </c>
      <c r="M811" s="111" t="s">
        <v>2853</v>
      </c>
      <c r="N811" s="384"/>
    </row>
    <row r="812" spans="1:14" hidden="1">
      <c r="A812" s="111" t="s">
        <v>1013</v>
      </c>
      <c r="B812" s="111" t="s">
        <v>375</v>
      </c>
      <c r="C812" s="111">
        <v>306.81</v>
      </c>
      <c r="D812" s="111">
        <v>307.06</v>
      </c>
      <c r="E812" s="111">
        <v>297.7</v>
      </c>
      <c r="F812" s="111">
        <v>304.98</v>
      </c>
      <c r="G812" s="111">
        <v>306.89999999999998</v>
      </c>
      <c r="H812" s="111">
        <v>307.61</v>
      </c>
      <c r="I812" s="111">
        <v>1831571</v>
      </c>
      <c r="J812" s="111">
        <v>558400309.05999994</v>
      </c>
      <c r="K812" s="112">
        <v>43738</v>
      </c>
      <c r="L812" s="111">
        <v>1089</v>
      </c>
      <c r="M812" s="111" t="s">
        <v>1014</v>
      </c>
      <c r="N812" s="384"/>
    </row>
    <row r="813" spans="1:14" hidden="1">
      <c r="A813" s="111" t="s">
        <v>3213</v>
      </c>
      <c r="B813" s="111" t="s">
        <v>375</v>
      </c>
      <c r="C813" s="111">
        <v>334</v>
      </c>
      <c r="D813" s="111">
        <v>336</v>
      </c>
      <c r="E813" s="111">
        <v>332</v>
      </c>
      <c r="F813" s="111">
        <v>334.7</v>
      </c>
      <c r="G813" s="111">
        <v>334.45</v>
      </c>
      <c r="H813" s="111">
        <v>333.45</v>
      </c>
      <c r="I813" s="111">
        <v>14558</v>
      </c>
      <c r="J813" s="111">
        <v>4859334.8499999996</v>
      </c>
      <c r="K813" s="112">
        <v>43738</v>
      </c>
      <c r="L813" s="111">
        <v>504</v>
      </c>
      <c r="M813" s="111" t="s">
        <v>3214</v>
      </c>
      <c r="N813" s="384"/>
    </row>
    <row r="814" spans="1:14" hidden="1">
      <c r="A814" s="111" t="s">
        <v>1015</v>
      </c>
      <c r="B814" s="111" t="s">
        <v>375</v>
      </c>
      <c r="C814" s="111">
        <v>119.56</v>
      </c>
      <c r="D814" s="111">
        <v>119.7</v>
      </c>
      <c r="E814" s="111">
        <v>118.23</v>
      </c>
      <c r="F814" s="111">
        <v>119.46</v>
      </c>
      <c r="G814" s="111">
        <v>119.65</v>
      </c>
      <c r="H814" s="111">
        <v>119.52</v>
      </c>
      <c r="I814" s="111">
        <v>487481</v>
      </c>
      <c r="J814" s="111">
        <v>58153595.990000002</v>
      </c>
      <c r="K814" s="112">
        <v>43738</v>
      </c>
      <c r="L814" s="111">
        <v>520</v>
      </c>
      <c r="M814" s="111" t="s">
        <v>2038</v>
      </c>
      <c r="N814" s="384"/>
    </row>
    <row r="815" spans="1:14">
      <c r="A815" s="111" t="s">
        <v>2230</v>
      </c>
      <c r="B815" s="111" t="s">
        <v>375</v>
      </c>
      <c r="C815" s="111">
        <v>56.9</v>
      </c>
      <c r="D815" s="111">
        <v>56.95</v>
      </c>
      <c r="E815" s="111">
        <v>56.11</v>
      </c>
      <c r="F815" s="111">
        <v>56.66</v>
      </c>
      <c r="G815" s="111">
        <v>56.9</v>
      </c>
      <c r="H815" s="111">
        <v>56.43</v>
      </c>
      <c r="I815" s="111">
        <v>29250</v>
      </c>
      <c r="J815" s="111">
        <v>1657321.68</v>
      </c>
      <c r="K815" s="112">
        <v>43738</v>
      </c>
      <c r="L815" s="111">
        <v>123</v>
      </c>
      <c r="M815" s="111" t="s">
        <v>2231</v>
      </c>
      <c r="N815" s="384"/>
    </row>
    <row r="816" spans="1:14">
      <c r="A816" s="111" t="s">
        <v>1016</v>
      </c>
      <c r="B816" s="111" t="s">
        <v>375</v>
      </c>
      <c r="C816" s="111">
        <v>236</v>
      </c>
      <c r="D816" s="111">
        <v>236</v>
      </c>
      <c r="E816" s="111">
        <v>225.5</v>
      </c>
      <c r="F816" s="111">
        <v>227.92</v>
      </c>
      <c r="G816" s="111">
        <v>227.02</v>
      </c>
      <c r="H816" s="111">
        <v>236.05</v>
      </c>
      <c r="I816" s="111">
        <v>12748</v>
      </c>
      <c r="J816" s="111">
        <v>2923413.72</v>
      </c>
      <c r="K816" s="112">
        <v>43738</v>
      </c>
      <c r="L816" s="111">
        <v>323</v>
      </c>
      <c r="M816" s="111" t="s">
        <v>1017</v>
      </c>
      <c r="N816" s="384"/>
    </row>
    <row r="817" spans="1:14">
      <c r="A817" s="111" t="s">
        <v>3025</v>
      </c>
      <c r="B817" s="111" t="s">
        <v>375</v>
      </c>
      <c r="C817" s="111">
        <v>11</v>
      </c>
      <c r="D817" s="111">
        <v>11.3</v>
      </c>
      <c r="E817" s="111">
        <v>10.4</v>
      </c>
      <c r="F817" s="111">
        <v>10.7</v>
      </c>
      <c r="G817" s="111">
        <v>10.75</v>
      </c>
      <c r="H817" s="111">
        <v>11.15</v>
      </c>
      <c r="I817" s="111">
        <v>24922</v>
      </c>
      <c r="J817" s="111">
        <v>266981.95</v>
      </c>
      <c r="K817" s="112">
        <v>43738</v>
      </c>
      <c r="L817" s="111">
        <v>130</v>
      </c>
      <c r="M817" s="111" t="s">
        <v>3026</v>
      </c>
      <c r="N817" s="384"/>
    </row>
    <row r="818" spans="1:14">
      <c r="A818" s="111" t="s">
        <v>1018</v>
      </c>
      <c r="B818" s="111" t="s">
        <v>375</v>
      </c>
      <c r="C818" s="111">
        <v>17.100000000000001</v>
      </c>
      <c r="D818" s="111">
        <v>17.25</v>
      </c>
      <c r="E818" s="111">
        <v>16.45</v>
      </c>
      <c r="F818" s="111">
        <v>16.649999999999999</v>
      </c>
      <c r="G818" s="111">
        <v>16.5</v>
      </c>
      <c r="H818" s="111">
        <v>17.2</v>
      </c>
      <c r="I818" s="111">
        <v>3893</v>
      </c>
      <c r="J818" s="111">
        <v>65176.45</v>
      </c>
      <c r="K818" s="112">
        <v>43738</v>
      </c>
      <c r="L818" s="111">
        <v>35</v>
      </c>
      <c r="M818" s="111" t="s">
        <v>1019</v>
      </c>
      <c r="N818" s="384"/>
    </row>
    <row r="819" spans="1:14">
      <c r="A819" s="111" t="s">
        <v>1020</v>
      </c>
      <c r="B819" s="111" t="s">
        <v>375</v>
      </c>
      <c r="C819" s="111">
        <v>62</v>
      </c>
      <c r="D819" s="111">
        <v>63.65</v>
      </c>
      <c r="E819" s="111">
        <v>60.2</v>
      </c>
      <c r="F819" s="111">
        <v>61.4</v>
      </c>
      <c r="G819" s="111">
        <v>60.2</v>
      </c>
      <c r="H819" s="111">
        <v>62.7</v>
      </c>
      <c r="I819" s="111">
        <v>4312</v>
      </c>
      <c r="J819" s="111">
        <v>265210.5</v>
      </c>
      <c r="K819" s="112">
        <v>43738</v>
      </c>
      <c r="L819" s="111">
        <v>39</v>
      </c>
      <c r="M819" s="111" t="s">
        <v>1021</v>
      </c>
      <c r="N819" s="384"/>
    </row>
    <row r="820" spans="1:14">
      <c r="A820" s="111" t="s">
        <v>3177</v>
      </c>
      <c r="B820" s="111" t="s">
        <v>375</v>
      </c>
      <c r="C820" s="111">
        <v>95.1</v>
      </c>
      <c r="D820" s="111">
        <v>97</v>
      </c>
      <c r="E820" s="111">
        <v>94.6</v>
      </c>
      <c r="F820" s="111">
        <v>95.3</v>
      </c>
      <c r="G820" s="111">
        <v>95.1</v>
      </c>
      <c r="H820" s="111">
        <v>95.65</v>
      </c>
      <c r="I820" s="111">
        <v>87841</v>
      </c>
      <c r="J820" s="111">
        <v>8358855.3499999996</v>
      </c>
      <c r="K820" s="112">
        <v>43738</v>
      </c>
      <c r="L820" s="111">
        <v>3727</v>
      </c>
      <c r="M820" s="111" t="s">
        <v>3178</v>
      </c>
      <c r="N820" s="384"/>
    </row>
    <row r="821" spans="1:14">
      <c r="A821" s="111" t="s">
        <v>1023</v>
      </c>
      <c r="B821" s="111" t="s">
        <v>375</v>
      </c>
      <c r="C821" s="111">
        <v>562.25</v>
      </c>
      <c r="D821" s="111">
        <v>562.25</v>
      </c>
      <c r="E821" s="111">
        <v>545.1</v>
      </c>
      <c r="F821" s="111">
        <v>549.85</v>
      </c>
      <c r="G821" s="111">
        <v>545.29999999999995</v>
      </c>
      <c r="H821" s="111">
        <v>552.25</v>
      </c>
      <c r="I821" s="111">
        <v>2037</v>
      </c>
      <c r="J821" s="111">
        <v>1125831.8</v>
      </c>
      <c r="K821" s="112">
        <v>43738</v>
      </c>
      <c r="L821" s="111">
        <v>179</v>
      </c>
      <c r="M821" s="111" t="s">
        <v>1870</v>
      </c>
      <c r="N821" s="384"/>
    </row>
    <row r="822" spans="1:14">
      <c r="A822" s="111" t="s">
        <v>1024</v>
      </c>
      <c r="B822" s="111" t="s">
        <v>375</v>
      </c>
      <c r="C822" s="111">
        <v>223.3</v>
      </c>
      <c r="D822" s="111">
        <v>225.85</v>
      </c>
      <c r="E822" s="111">
        <v>215.5</v>
      </c>
      <c r="F822" s="111">
        <v>217.85</v>
      </c>
      <c r="G822" s="111">
        <v>216.6</v>
      </c>
      <c r="H822" s="111">
        <v>223.3</v>
      </c>
      <c r="I822" s="111">
        <v>49118</v>
      </c>
      <c r="J822" s="111">
        <v>10795981.15</v>
      </c>
      <c r="K822" s="112">
        <v>43738</v>
      </c>
      <c r="L822" s="111">
        <v>1312</v>
      </c>
      <c r="M822" s="111" t="s">
        <v>1025</v>
      </c>
      <c r="N822" s="384"/>
    </row>
    <row r="823" spans="1:14">
      <c r="A823" s="111" t="s">
        <v>3363</v>
      </c>
      <c r="B823" s="111" t="s">
        <v>375</v>
      </c>
      <c r="C823" s="111">
        <v>85.85</v>
      </c>
      <c r="D823" s="111">
        <v>87.5</v>
      </c>
      <c r="E823" s="111">
        <v>85.85</v>
      </c>
      <c r="F823" s="111">
        <v>86.05</v>
      </c>
      <c r="G823" s="111">
        <v>86.05</v>
      </c>
      <c r="H823" s="111">
        <v>85.8</v>
      </c>
      <c r="I823" s="111">
        <v>7515</v>
      </c>
      <c r="J823" s="111">
        <v>657540.55000000005</v>
      </c>
      <c r="K823" s="112">
        <v>43738</v>
      </c>
      <c r="L823" s="111">
        <v>6</v>
      </c>
      <c r="M823" s="111" t="s">
        <v>3364</v>
      </c>
      <c r="N823" s="384"/>
    </row>
    <row r="824" spans="1:14">
      <c r="A824" s="111" t="s">
        <v>1992</v>
      </c>
      <c r="B824" s="111" t="s">
        <v>375</v>
      </c>
      <c r="C824" s="111">
        <v>8.15</v>
      </c>
      <c r="D824" s="111">
        <v>8.9499999999999993</v>
      </c>
      <c r="E824" s="111">
        <v>8.15</v>
      </c>
      <c r="F824" s="111">
        <v>8.15</v>
      </c>
      <c r="G824" s="111">
        <v>8.15</v>
      </c>
      <c r="H824" s="111">
        <v>8.5500000000000007</v>
      </c>
      <c r="I824" s="111">
        <v>72824</v>
      </c>
      <c r="J824" s="111">
        <v>600920.30000000005</v>
      </c>
      <c r="K824" s="112">
        <v>43738</v>
      </c>
      <c r="L824" s="111">
        <v>217</v>
      </c>
      <c r="M824" s="111" t="s">
        <v>1993</v>
      </c>
      <c r="N824" s="384"/>
    </row>
    <row r="825" spans="1:14">
      <c r="A825" s="111" t="s">
        <v>3550</v>
      </c>
      <c r="B825" s="111" t="s">
        <v>375</v>
      </c>
      <c r="C825" s="111">
        <v>50.1</v>
      </c>
      <c r="D825" s="111">
        <v>53.9</v>
      </c>
      <c r="E825" s="111">
        <v>50</v>
      </c>
      <c r="F825" s="111">
        <v>53.9</v>
      </c>
      <c r="G825" s="111">
        <v>53.9</v>
      </c>
      <c r="H825" s="111">
        <v>51.9</v>
      </c>
      <c r="I825" s="111">
        <v>1271</v>
      </c>
      <c r="J825" s="111">
        <v>65380.95</v>
      </c>
      <c r="K825" s="112">
        <v>43738</v>
      </c>
      <c r="L825" s="111">
        <v>114</v>
      </c>
      <c r="M825" s="111" t="s">
        <v>3551</v>
      </c>
      <c r="N825" s="384"/>
    </row>
    <row r="826" spans="1:14">
      <c r="A826" s="111" t="s">
        <v>2955</v>
      </c>
      <c r="B826" s="111" t="s">
        <v>375</v>
      </c>
      <c r="C826" s="111">
        <v>660.15</v>
      </c>
      <c r="D826" s="111">
        <v>699</v>
      </c>
      <c r="E826" s="111">
        <v>651.4</v>
      </c>
      <c r="F826" s="111">
        <v>693.45</v>
      </c>
      <c r="G826" s="111">
        <v>694</v>
      </c>
      <c r="H826" s="111">
        <v>668.8</v>
      </c>
      <c r="I826" s="111">
        <v>4618</v>
      </c>
      <c r="J826" s="111">
        <v>3164964.2</v>
      </c>
      <c r="K826" s="112">
        <v>43738</v>
      </c>
      <c r="L826" s="111">
        <v>473</v>
      </c>
      <c r="M826" s="111" t="s">
        <v>1026</v>
      </c>
      <c r="N826" s="384"/>
    </row>
    <row r="827" spans="1:14">
      <c r="A827" s="111" t="s">
        <v>224</v>
      </c>
      <c r="B827" s="111" t="s">
        <v>375</v>
      </c>
      <c r="C827" s="111">
        <v>512.4</v>
      </c>
      <c r="D827" s="111">
        <v>512.4</v>
      </c>
      <c r="E827" s="111">
        <v>491.8</v>
      </c>
      <c r="F827" s="111">
        <v>495.15</v>
      </c>
      <c r="G827" s="111">
        <v>493.5</v>
      </c>
      <c r="H827" s="111">
        <v>512.25</v>
      </c>
      <c r="I827" s="111">
        <v>111105</v>
      </c>
      <c r="J827" s="111">
        <v>55588983.850000001</v>
      </c>
      <c r="K827" s="112">
        <v>43738</v>
      </c>
      <c r="L827" s="111">
        <v>9959</v>
      </c>
      <c r="M827" s="111" t="s">
        <v>1027</v>
      </c>
      <c r="N827" s="384"/>
    </row>
    <row r="828" spans="1:14">
      <c r="A828" s="111" t="s">
        <v>3027</v>
      </c>
      <c r="B828" s="111" t="s">
        <v>2984</v>
      </c>
      <c r="C828" s="111">
        <v>0.1</v>
      </c>
      <c r="D828" s="111">
        <v>0.15</v>
      </c>
      <c r="E828" s="111">
        <v>0.1</v>
      </c>
      <c r="F828" s="111">
        <v>0.1</v>
      </c>
      <c r="G828" s="111">
        <v>0.1</v>
      </c>
      <c r="H828" s="111">
        <v>0.15</v>
      </c>
      <c r="I828" s="111">
        <v>677589</v>
      </c>
      <c r="J828" s="111">
        <v>75099.45</v>
      </c>
      <c r="K828" s="112">
        <v>43738</v>
      </c>
      <c r="L828" s="111">
        <v>113</v>
      </c>
      <c r="M828" s="111" t="s">
        <v>3028</v>
      </c>
      <c r="N828" s="384"/>
    </row>
    <row r="829" spans="1:14">
      <c r="A829" s="111" t="s">
        <v>3029</v>
      </c>
      <c r="B829" s="111" t="s">
        <v>375</v>
      </c>
      <c r="C829" s="111">
        <v>0.55000000000000004</v>
      </c>
      <c r="D829" s="111">
        <v>0.55000000000000004</v>
      </c>
      <c r="E829" s="111">
        <v>0.45</v>
      </c>
      <c r="F829" s="111">
        <v>0.45</v>
      </c>
      <c r="G829" s="111">
        <v>0.5</v>
      </c>
      <c r="H829" s="111">
        <v>0.5</v>
      </c>
      <c r="I829" s="111">
        <v>696885</v>
      </c>
      <c r="J829" s="111">
        <v>349572.55</v>
      </c>
      <c r="K829" s="112">
        <v>43738</v>
      </c>
      <c r="L829" s="111">
        <v>281</v>
      </c>
      <c r="M829" s="111" t="s">
        <v>3030</v>
      </c>
      <c r="N829" s="384"/>
    </row>
    <row r="830" spans="1:14">
      <c r="A830" s="111" t="s">
        <v>1028</v>
      </c>
      <c r="B830" s="111" t="s">
        <v>375</v>
      </c>
      <c r="C830" s="111">
        <v>198.65</v>
      </c>
      <c r="D830" s="111">
        <v>198.65</v>
      </c>
      <c r="E830" s="111">
        <v>188.05</v>
      </c>
      <c r="F830" s="111">
        <v>190.15</v>
      </c>
      <c r="G830" s="111">
        <v>189.65</v>
      </c>
      <c r="H830" s="111">
        <v>194.95</v>
      </c>
      <c r="I830" s="111">
        <v>22812</v>
      </c>
      <c r="J830" s="111">
        <v>4394724.55</v>
      </c>
      <c r="K830" s="112">
        <v>43738</v>
      </c>
      <c r="L830" s="111">
        <v>1719</v>
      </c>
      <c r="M830" s="111" t="s">
        <v>1029</v>
      </c>
      <c r="N830" s="384"/>
    </row>
    <row r="831" spans="1:14" hidden="1">
      <c r="A831" s="111" t="s">
        <v>1030</v>
      </c>
      <c r="B831" s="111" t="s">
        <v>375</v>
      </c>
      <c r="C831" s="111">
        <v>35.25</v>
      </c>
      <c r="D831" s="111">
        <v>36.25</v>
      </c>
      <c r="E831" s="111">
        <v>33.5</v>
      </c>
      <c r="F831" s="111">
        <v>33.65</v>
      </c>
      <c r="G831" s="111">
        <v>33.5</v>
      </c>
      <c r="H831" s="111">
        <v>35.25</v>
      </c>
      <c r="I831" s="111">
        <v>3231</v>
      </c>
      <c r="J831" s="111">
        <v>109924.7</v>
      </c>
      <c r="K831" s="112">
        <v>43738</v>
      </c>
      <c r="L831" s="111">
        <v>142</v>
      </c>
      <c r="M831" s="111" t="s">
        <v>1809</v>
      </c>
      <c r="N831" s="384"/>
    </row>
    <row r="832" spans="1:14">
      <c r="A832" s="111" t="s">
        <v>106</v>
      </c>
      <c r="B832" s="111" t="s">
        <v>375</v>
      </c>
      <c r="C832" s="111">
        <v>77.150000000000006</v>
      </c>
      <c r="D832" s="111">
        <v>78</v>
      </c>
      <c r="E832" s="111">
        <v>75.3</v>
      </c>
      <c r="F832" s="111">
        <v>75.650000000000006</v>
      </c>
      <c r="G832" s="111">
        <v>75.599999999999994</v>
      </c>
      <c r="H832" s="111">
        <v>77.3</v>
      </c>
      <c r="I832" s="111">
        <v>551642</v>
      </c>
      <c r="J832" s="111">
        <v>41907911.299999997</v>
      </c>
      <c r="K832" s="112">
        <v>43738</v>
      </c>
      <c r="L832" s="111">
        <v>4520</v>
      </c>
      <c r="M832" s="111" t="s">
        <v>1031</v>
      </c>
      <c r="N832" s="384"/>
    </row>
    <row r="833" spans="1:14" hidden="1">
      <c r="A833" s="111" t="s">
        <v>1032</v>
      </c>
      <c r="B833" s="111" t="s">
        <v>375</v>
      </c>
      <c r="C833" s="111">
        <v>1.5</v>
      </c>
      <c r="D833" s="111">
        <v>1.5</v>
      </c>
      <c r="E833" s="111">
        <v>1.45</v>
      </c>
      <c r="F833" s="111">
        <v>1.45</v>
      </c>
      <c r="G833" s="111">
        <v>1.45</v>
      </c>
      <c r="H833" s="111">
        <v>1.5</v>
      </c>
      <c r="I833" s="111">
        <v>518477</v>
      </c>
      <c r="J833" s="111">
        <v>752940.4</v>
      </c>
      <c r="K833" s="112">
        <v>43738</v>
      </c>
      <c r="L833" s="111">
        <v>305</v>
      </c>
      <c r="M833" s="111" t="s">
        <v>1033</v>
      </c>
      <c r="N833" s="384"/>
    </row>
    <row r="834" spans="1:14">
      <c r="A834" s="111" t="s">
        <v>107</v>
      </c>
      <c r="B834" s="111" t="s">
        <v>375</v>
      </c>
      <c r="C834" s="111">
        <v>93.15</v>
      </c>
      <c r="D834" s="111">
        <v>93.85</v>
      </c>
      <c r="E834" s="111">
        <v>83.55</v>
      </c>
      <c r="F834" s="111">
        <v>84.75</v>
      </c>
      <c r="G834" s="111">
        <v>84.55</v>
      </c>
      <c r="H834" s="111">
        <v>93.15</v>
      </c>
      <c r="I834" s="111">
        <v>20610273</v>
      </c>
      <c r="J834" s="111">
        <v>1801177683.95</v>
      </c>
      <c r="K834" s="112">
        <v>43738</v>
      </c>
      <c r="L834" s="111">
        <v>82421</v>
      </c>
      <c r="M834" s="111" t="s">
        <v>1034</v>
      </c>
      <c r="N834" s="384"/>
    </row>
    <row r="835" spans="1:14">
      <c r="A835" s="111" t="s">
        <v>1035</v>
      </c>
      <c r="B835" s="111" t="s">
        <v>375</v>
      </c>
      <c r="C835" s="111">
        <v>34.700000000000003</v>
      </c>
      <c r="D835" s="111">
        <v>34.700000000000003</v>
      </c>
      <c r="E835" s="111">
        <v>34.700000000000003</v>
      </c>
      <c r="F835" s="111">
        <v>34.700000000000003</v>
      </c>
      <c r="G835" s="111">
        <v>34.700000000000003</v>
      </c>
      <c r="H835" s="111">
        <v>36.5</v>
      </c>
      <c r="I835" s="111">
        <v>66446</v>
      </c>
      <c r="J835" s="111">
        <v>2305676.2000000002</v>
      </c>
      <c r="K835" s="112">
        <v>43738</v>
      </c>
      <c r="L835" s="111">
        <v>407</v>
      </c>
      <c r="M835" s="111" t="s">
        <v>1036</v>
      </c>
      <c r="N835" s="384"/>
    </row>
    <row r="836" spans="1:14">
      <c r="A836" s="111" t="s">
        <v>1037</v>
      </c>
      <c r="B836" s="111" t="s">
        <v>375</v>
      </c>
      <c r="C836" s="111">
        <v>1386.05</v>
      </c>
      <c r="D836" s="111">
        <v>1403</v>
      </c>
      <c r="E836" s="111">
        <v>1380</v>
      </c>
      <c r="F836" s="111">
        <v>1392.75</v>
      </c>
      <c r="G836" s="111">
        <v>1380</v>
      </c>
      <c r="H836" s="111">
        <v>1386.05</v>
      </c>
      <c r="I836" s="111">
        <v>49096</v>
      </c>
      <c r="J836" s="111">
        <v>68524988.75</v>
      </c>
      <c r="K836" s="112">
        <v>43738</v>
      </c>
      <c r="L836" s="111">
        <v>10188</v>
      </c>
      <c r="M836" s="111" t="s">
        <v>1038</v>
      </c>
      <c r="N836" s="384"/>
    </row>
    <row r="837" spans="1:14">
      <c r="A837" s="111" t="s">
        <v>1039</v>
      </c>
      <c r="B837" s="111" t="s">
        <v>375</v>
      </c>
      <c r="C837" s="111">
        <v>32.4</v>
      </c>
      <c r="D837" s="111">
        <v>32.4</v>
      </c>
      <c r="E837" s="111">
        <v>30.15</v>
      </c>
      <c r="F837" s="111">
        <v>30.9</v>
      </c>
      <c r="G837" s="111">
        <v>30.3</v>
      </c>
      <c r="H837" s="111">
        <v>31.15</v>
      </c>
      <c r="I837" s="111">
        <v>5944</v>
      </c>
      <c r="J837" s="111">
        <v>185185.85</v>
      </c>
      <c r="K837" s="112">
        <v>43738</v>
      </c>
      <c r="L837" s="111">
        <v>378</v>
      </c>
      <c r="M837" s="111" t="s">
        <v>1040</v>
      </c>
      <c r="N837" s="384"/>
    </row>
    <row r="838" spans="1:14">
      <c r="A838" s="111" t="s">
        <v>1041</v>
      </c>
      <c r="B838" s="111" t="s">
        <v>375</v>
      </c>
      <c r="C838" s="111">
        <v>184.85</v>
      </c>
      <c r="D838" s="111">
        <v>184.85</v>
      </c>
      <c r="E838" s="111">
        <v>172.9</v>
      </c>
      <c r="F838" s="111">
        <v>179.8</v>
      </c>
      <c r="G838" s="111">
        <v>179.95</v>
      </c>
      <c r="H838" s="111">
        <v>185.95</v>
      </c>
      <c r="I838" s="111">
        <v>77270</v>
      </c>
      <c r="J838" s="111">
        <v>13822269.550000001</v>
      </c>
      <c r="K838" s="112">
        <v>43738</v>
      </c>
      <c r="L838" s="111">
        <v>2360</v>
      </c>
      <c r="M838" s="111" t="s">
        <v>1042</v>
      </c>
      <c r="N838" s="384"/>
    </row>
    <row r="839" spans="1:14">
      <c r="A839" s="111" t="s">
        <v>2395</v>
      </c>
      <c r="B839" s="111" t="s">
        <v>2984</v>
      </c>
      <c r="C839" s="111">
        <v>17.05</v>
      </c>
      <c r="D839" s="111">
        <v>17.5</v>
      </c>
      <c r="E839" s="111">
        <v>17.05</v>
      </c>
      <c r="F839" s="111">
        <v>17.05</v>
      </c>
      <c r="G839" s="111">
        <v>17.100000000000001</v>
      </c>
      <c r="H839" s="111">
        <v>17.149999999999999</v>
      </c>
      <c r="I839" s="111">
        <v>26542</v>
      </c>
      <c r="J839" s="111">
        <v>454169.7</v>
      </c>
      <c r="K839" s="112">
        <v>43738</v>
      </c>
      <c r="L839" s="111">
        <v>43</v>
      </c>
      <c r="M839" s="111" t="s">
        <v>2396</v>
      </c>
      <c r="N839" s="384"/>
    </row>
    <row r="840" spans="1:14">
      <c r="A840" s="111" t="s">
        <v>1904</v>
      </c>
      <c r="B840" s="111" t="s">
        <v>375</v>
      </c>
      <c r="C840" s="111">
        <v>366.85</v>
      </c>
      <c r="D840" s="111">
        <v>376.9</v>
      </c>
      <c r="E840" s="111">
        <v>366.45</v>
      </c>
      <c r="F840" s="111">
        <v>374.35</v>
      </c>
      <c r="G840" s="111">
        <v>375</v>
      </c>
      <c r="H840" s="111">
        <v>366.05</v>
      </c>
      <c r="I840" s="111">
        <v>45787</v>
      </c>
      <c r="J840" s="111">
        <v>17106962.449999999</v>
      </c>
      <c r="K840" s="112">
        <v>43738</v>
      </c>
      <c r="L840" s="111">
        <v>1947</v>
      </c>
      <c r="M840" s="111" t="s">
        <v>2854</v>
      </c>
      <c r="N840" s="384"/>
    </row>
    <row r="841" spans="1:14">
      <c r="A841" s="111" t="s">
        <v>1043</v>
      </c>
      <c r="B841" s="111" t="s">
        <v>375</v>
      </c>
      <c r="C841" s="111">
        <v>3749</v>
      </c>
      <c r="D841" s="111">
        <v>3749</v>
      </c>
      <c r="E841" s="111">
        <v>3638</v>
      </c>
      <c r="F841" s="111">
        <v>3662.5</v>
      </c>
      <c r="G841" s="111">
        <v>3658</v>
      </c>
      <c r="H841" s="111">
        <v>3695.45</v>
      </c>
      <c r="I841" s="111">
        <v>1444</v>
      </c>
      <c r="J841" s="111">
        <v>5324586.3</v>
      </c>
      <c r="K841" s="112">
        <v>43738</v>
      </c>
      <c r="L841" s="111">
        <v>492</v>
      </c>
      <c r="M841" s="111" t="s">
        <v>1044</v>
      </c>
      <c r="N841" s="384"/>
    </row>
    <row r="842" spans="1:14">
      <c r="A842" s="111" t="s">
        <v>2422</v>
      </c>
      <c r="B842" s="111" t="s">
        <v>375</v>
      </c>
      <c r="C842" s="111">
        <v>57.1</v>
      </c>
      <c r="D842" s="111">
        <v>57.65</v>
      </c>
      <c r="E842" s="111">
        <v>56.75</v>
      </c>
      <c r="F842" s="111">
        <v>57.05</v>
      </c>
      <c r="G842" s="111">
        <v>57</v>
      </c>
      <c r="H842" s="111">
        <v>57.55</v>
      </c>
      <c r="I842" s="111">
        <v>784368</v>
      </c>
      <c r="J842" s="111">
        <v>44798062.850000001</v>
      </c>
      <c r="K842" s="112">
        <v>43738</v>
      </c>
      <c r="L842" s="111">
        <v>5136</v>
      </c>
      <c r="M842" s="111" t="s">
        <v>2423</v>
      </c>
      <c r="N842" s="384"/>
    </row>
    <row r="843" spans="1:14" hidden="1">
      <c r="A843" s="111" t="s">
        <v>3993</v>
      </c>
      <c r="B843" s="111" t="s">
        <v>375</v>
      </c>
      <c r="C843" s="111">
        <v>56.85</v>
      </c>
      <c r="D843" s="111">
        <v>56.85</v>
      </c>
      <c r="E843" s="111">
        <v>56.85</v>
      </c>
      <c r="F843" s="111">
        <v>56.85</v>
      </c>
      <c r="G843" s="111">
        <v>56.85</v>
      </c>
      <c r="H843" s="111">
        <v>59.8</v>
      </c>
      <c r="I843" s="111">
        <v>5</v>
      </c>
      <c r="J843" s="111">
        <v>284.25</v>
      </c>
      <c r="K843" s="112">
        <v>43738</v>
      </c>
      <c r="L843" s="111">
        <v>1</v>
      </c>
      <c r="M843" s="111" t="s">
        <v>3994</v>
      </c>
      <c r="N843" s="384"/>
    </row>
    <row r="844" spans="1:14">
      <c r="A844" s="111" t="s">
        <v>1045</v>
      </c>
      <c r="B844" s="111" t="s">
        <v>375</v>
      </c>
      <c r="C844" s="111">
        <v>325.25</v>
      </c>
      <c r="D844" s="111">
        <v>325.25</v>
      </c>
      <c r="E844" s="111">
        <v>311.5</v>
      </c>
      <c r="F844" s="111">
        <v>312.95</v>
      </c>
      <c r="G844" s="111">
        <v>312.14999999999998</v>
      </c>
      <c r="H844" s="111">
        <v>319.25</v>
      </c>
      <c r="I844" s="111">
        <v>4384</v>
      </c>
      <c r="J844" s="111">
        <v>1387656.65</v>
      </c>
      <c r="K844" s="112">
        <v>43738</v>
      </c>
      <c r="L844" s="111">
        <v>554</v>
      </c>
      <c r="M844" s="111" t="s">
        <v>1046</v>
      </c>
      <c r="N844" s="384"/>
    </row>
    <row r="845" spans="1:14">
      <c r="A845" s="111" t="s">
        <v>3259</v>
      </c>
      <c r="B845" s="111" t="s">
        <v>375</v>
      </c>
      <c r="C845" s="111">
        <v>2.4500000000000002</v>
      </c>
      <c r="D845" s="111">
        <v>2.5499999999999998</v>
      </c>
      <c r="E845" s="111">
        <v>2.35</v>
      </c>
      <c r="F845" s="111">
        <v>2.5499999999999998</v>
      </c>
      <c r="G845" s="111">
        <v>2.5499999999999998</v>
      </c>
      <c r="H845" s="111">
        <v>2.4500000000000002</v>
      </c>
      <c r="I845" s="111">
        <v>19520</v>
      </c>
      <c r="J845" s="111">
        <v>47674.400000000001</v>
      </c>
      <c r="K845" s="112">
        <v>43738</v>
      </c>
      <c r="L845" s="111">
        <v>28</v>
      </c>
      <c r="M845" s="111" t="s">
        <v>3260</v>
      </c>
      <c r="N845" s="384"/>
    </row>
    <row r="846" spans="1:14">
      <c r="A846" s="111" t="s">
        <v>3786</v>
      </c>
      <c r="B846" s="111" t="s">
        <v>375</v>
      </c>
      <c r="C846" s="111">
        <v>59.9</v>
      </c>
      <c r="D846" s="111">
        <v>59.9</v>
      </c>
      <c r="E846" s="111">
        <v>57</v>
      </c>
      <c r="F846" s="111">
        <v>59</v>
      </c>
      <c r="G846" s="111">
        <v>59</v>
      </c>
      <c r="H846" s="111">
        <v>59.9</v>
      </c>
      <c r="I846" s="111">
        <v>1511</v>
      </c>
      <c r="J846" s="111">
        <v>88969</v>
      </c>
      <c r="K846" s="112">
        <v>43738</v>
      </c>
      <c r="L846" s="111">
        <v>7</v>
      </c>
      <c r="M846" s="111" t="s">
        <v>3787</v>
      </c>
      <c r="N846" s="384"/>
    </row>
    <row r="847" spans="1:14">
      <c r="A847" s="111" t="s">
        <v>2193</v>
      </c>
      <c r="B847" s="111" t="s">
        <v>375</v>
      </c>
      <c r="C847" s="111">
        <v>110.8</v>
      </c>
      <c r="D847" s="111">
        <v>111.4</v>
      </c>
      <c r="E847" s="111">
        <v>105</v>
      </c>
      <c r="F847" s="111">
        <v>105.8</v>
      </c>
      <c r="G847" s="111">
        <v>105.8</v>
      </c>
      <c r="H847" s="111">
        <v>111.7</v>
      </c>
      <c r="I847" s="111">
        <v>57671</v>
      </c>
      <c r="J847" s="111">
        <v>6168395.7999999998</v>
      </c>
      <c r="K847" s="112">
        <v>43738</v>
      </c>
      <c r="L847" s="111">
        <v>1277</v>
      </c>
      <c r="M847" s="111" t="s">
        <v>2194</v>
      </c>
      <c r="N847" s="384"/>
    </row>
    <row r="848" spans="1:14">
      <c r="A848" s="111" t="s">
        <v>108</v>
      </c>
      <c r="B848" s="111" t="s">
        <v>375</v>
      </c>
      <c r="C848" s="111">
        <v>396.6</v>
      </c>
      <c r="D848" s="111">
        <v>396.6</v>
      </c>
      <c r="E848" s="111">
        <v>370</v>
      </c>
      <c r="F848" s="111">
        <v>376.65</v>
      </c>
      <c r="G848" s="111">
        <v>376.2</v>
      </c>
      <c r="H848" s="111">
        <v>394.15</v>
      </c>
      <c r="I848" s="111">
        <v>3361894</v>
      </c>
      <c r="J848" s="111">
        <v>1273240840.3</v>
      </c>
      <c r="K848" s="112">
        <v>43738</v>
      </c>
      <c r="L848" s="111">
        <v>52792</v>
      </c>
      <c r="M848" s="111" t="s">
        <v>1047</v>
      </c>
      <c r="N848" s="384"/>
    </row>
    <row r="849" spans="1:14">
      <c r="A849" s="111" t="s">
        <v>3136</v>
      </c>
      <c r="B849" s="111" t="s">
        <v>375</v>
      </c>
      <c r="C849" s="111">
        <v>20.399999999999999</v>
      </c>
      <c r="D849" s="111">
        <v>20.78</v>
      </c>
      <c r="E849" s="111">
        <v>19.75</v>
      </c>
      <c r="F849" s="111">
        <v>20.69</v>
      </c>
      <c r="G849" s="111">
        <v>20.45</v>
      </c>
      <c r="H849" s="111">
        <v>19.8</v>
      </c>
      <c r="I849" s="111">
        <v>5881</v>
      </c>
      <c r="J849" s="111">
        <v>120309.36</v>
      </c>
      <c r="K849" s="112">
        <v>43738</v>
      </c>
      <c r="L849" s="111">
        <v>56</v>
      </c>
      <c r="M849" s="111" t="s">
        <v>3137</v>
      </c>
      <c r="N849" s="384"/>
    </row>
    <row r="850" spans="1:14">
      <c r="A850" s="111" t="s">
        <v>2031</v>
      </c>
      <c r="B850" s="111" t="s">
        <v>375</v>
      </c>
      <c r="C850" s="111">
        <v>123</v>
      </c>
      <c r="D850" s="111">
        <v>124.99</v>
      </c>
      <c r="E850" s="111">
        <v>118.15</v>
      </c>
      <c r="F850" s="111">
        <v>118.15</v>
      </c>
      <c r="G850" s="111">
        <v>118.15</v>
      </c>
      <c r="H850" s="111">
        <v>120.5</v>
      </c>
      <c r="I850" s="111">
        <v>335</v>
      </c>
      <c r="J850" s="111">
        <v>40659.53</v>
      </c>
      <c r="K850" s="112">
        <v>43738</v>
      </c>
      <c r="L850" s="111">
        <v>12</v>
      </c>
      <c r="M850" s="111" t="s">
        <v>2032</v>
      </c>
      <c r="N850" s="384"/>
    </row>
    <row r="851" spans="1:14">
      <c r="A851" s="111" t="s">
        <v>3846</v>
      </c>
      <c r="B851" s="111" t="s">
        <v>375</v>
      </c>
      <c r="C851" s="111">
        <v>439.2</v>
      </c>
      <c r="D851" s="111">
        <v>490</v>
      </c>
      <c r="E851" s="111">
        <v>439.1</v>
      </c>
      <c r="F851" s="111">
        <v>480</v>
      </c>
      <c r="G851" s="111">
        <v>480</v>
      </c>
      <c r="H851" s="111">
        <v>485</v>
      </c>
      <c r="I851" s="111">
        <v>40</v>
      </c>
      <c r="J851" s="111">
        <v>18507.95</v>
      </c>
      <c r="K851" s="112">
        <v>43738</v>
      </c>
      <c r="L851" s="111">
        <v>11</v>
      </c>
      <c r="M851" s="111" t="s">
        <v>3847</v>
      </c>
      <c r="N851" s="384"/>
    </row>
    <row r="852" spans="1:14">
      <c r="A852" s="111" t="s">
        <v>3995</v>
      </c>
      <c r="B852" s="111" t="s">
        <v>375</v>
      </c>
      <c r="C852" s="111">
        <v>118.65</v>
      </c>
      <c r="D852" s="111">
        <v>118.65</v>
      </c>
      <c r="E852" s="111">
        <v>118.65</v>
      </c>
      <c r="F852" s="111">
        <v>118.65</v>
      </c>
      <c r="G852" s="111">
        <v>118.65</v>
      </c>
      <c r="H852" s="111">
        <v>118</v>
      </c>
      <c r="I852" s="111">
        <v>1</v>
      </c>
      <c r="J852" s="111">
        <v>118.65</v>
      </c>
      <c r="K852" s="112">
        <v>43738</v>
      </c>
      <c r="L852" s="111">
        <v>1</v>
      </c>
      <c r="M852" s="111" t="s">
        <v>3996</v>
      </c>
      <c r="N852" s="384"/>
    </row>
    <row r="853" spans="1:14">
      <c r="A853" s="111" t="s">
        <v>1048</v>
      </c>
      <c r="B853" s="111" t="s">
        <v>375</v>
      </c>
      <c r="C853" s="111">
        <v>160.94999999999999</v>
      </c>
      <c r="D853" s="111">
        <v>160.94999999999999</v>
      </c>
      <c r="E853" s="111">
        <v>153.5</v>
      </c>
      <c r="F853" s="111">
        <v>155.19999999999999</v>
      </c>
      <c r="G853" s="111">
        <v>155.9</v>
      </c>
      <c r="H853" s="111">
        <v>161.05000000000001</v>
      </c>
      <c r="I853" s="111">
        <v>9484</v>
      </c>
      <c r="J853" s="111">
        <v>1477967.6</v>
      </c>
      <c r="K853" s="112">
        <v>43738</v>
      </c>
      <c r="L853" s="111">
        <v>335</v>
      </c>
      <c r="M853" s="111" t="s">
        <v>1049</v>
      </c>
      <c r="N853" s="384"/>
    </row>
    <row r="854" spans="1:14">
      <c r="A854" s="111" t="s">
        <v>2590</v>
      </c>
      <c r="B854" s="111" t="s">
        <v>375</v>
      </c>
      <c r="C854" s="111">
        <v>186</v>
      </c>
      <c r="D854" s="111">
        <v>186</v>
      </c>
      <c r="E854" s="111">
        <v>183</v>
      </c>
      <c r="F854" s="111">
        <v>184.25</v>
      </c>
      <c r="G854" s="111">
        <v>184</v>
      </c>
      <c r="H854" s="111">
        <v>186.6</v>
      </c>
      <c r="I854" s="111">
        <v>1987</v>
      </c>
      <c r="J854" s="111">
        <v>368319.7</v>
      </c>
      <c r="K854" s="112">
        <v>43738</v>
      </c>
      <c r="L854" s="111">
        <v>49</v>
      </c>
      <c r="M854" s="111" t="s">
        <v>2591</v>
      </c>
      <c r="N854" s="384"/>
    </row>
    <row r="855" spans="1:14">
      <c r="A855" s="111" t="s">
        <v>1050</v>
      </c>
      <c r="B855" s="111" t="s">
        <v>375</v>
      </c>
      <c r="C855" s="111">
        <v>511.8</v>
      </c>
      <c r="D855" s="111">
        <v>523.15</v>
      </c>
      <c r="E855" s="111">
        <v>508.75</v>
      </c>
      <c r="F855" s="111">
        <v>511.7</v>
      </c>
      <c r="G855" s="111">
        <v>520</v>
      </c>
      <c r="H855" s="111">
        <v>509.3</v>
      </c>
      <c r="I855" s="111">
        <v>28590</v>
      </c>
      <c r="J855" s="111">
        <v>14741896.4</v>
      </c>
      <c r="K855" s="112">
        <v>43738</v>
      </c>
      <c r="L855" s="111">
        <v>2352</v>
      </c>
      <c r="M855" s="111" t="s">
        <v>1051</v>
      </c>
      <c r="N855" s="384"/>
    </row>
    <row r="856" spans="1:14">
      <c r="A856" s="111" t="s">
        <v>1052</v>
      </c>
      <c r="B856" s="111" t="s">
        <v>375</v>
      </c>
      <c r="C856" s="111">
        <v>1000</v>
      </c>
      <c r="D856" s="111">
        <v>1000.01</v>
      </c>
      <c r="E856" s="111">
        <v>999.99</v>
      </c>
      <c r="F856" s="111">
        <v>1000</v>
      </c>
      <c r="G856" s="111">
        <v>1000</v>
      </c>
      <c r="H856" s="111">
        <v>1000</v>
      </c>
      <c r="I856" s="111">
        <v>1427652</v>
      </c>
      <c r="J856" s="111">
        <v>1427650593.73</v>
      </c>
      <c r="K856" s="112">
        <v>43738</v>
      </c>
      <c r="L856" s="111">
        <v>5689</v>
      </c>
      <c r="M856" s="111" t="s">
        <v>1053</v>
      </c>
      <c r="N856" s="384"/>
    </row>
    <row r="857" spans="1:14">
      <c r="A857" s="111" t="s">
        <v>2598</v>
      </c>
      <c r="B857" s="111" t="s">
        <v>375</v>
      </c>
      <c r="C857" s="111">
        <v>1000.01</v>
      </c>
      <c r="D857" s="111">
        <v>1000.01</v>
      </c>
      <c r="E857" s="111">
        <v>999.99</v>
      </c>
      <c r="F857" s="111">
        <v>1000</v>
      </c>
      <c r="G857" s="111">
        <v>1000.01</v>
      </c>
      <c r="H857" s="111">
        <v>999.99</v>
      </c>
      <c r="I857" s="111">
        <v>8679</v>
      </c>
      <c r="J857" s="111">
        <v>8678974.5899999999</v>
      </c>
      <c r="K857" s="112">
        <v>43738</v>
      </c>
      <c r="L857" s="111">
        <v>56</v>
      </c>
      <c r="M857" s="111" t="s">
        <v>2599</v>
      </c>
      <c r="N857" s="384"/>
    </row>
    <row r="858" spans="1:14">
      <c r="A858" s="111" t="s">
        <v>1054</v>
      </c>
      <c r="B858" s="111" t="s">
        <v>375</v>
      </c>
      <c r="C858" s="111">
        <v>34.35</v>
      </c>
      <c r="D858" s="111">
        <v>35.85</v>
      </c>
      <c r="E858" s="111">
        <v>33.700000000000003</v>
      </c>
      <c r="F858" s="111">
        <v>34.049999999999997</v>
      </c>
      <c r="G858" s="111">
        <v>34</v>
      </c>
      <c r="H858" s="111">
        <v>34.950000000000003</v>
      </c>
      <c r="I858" s="111">
        <v>12761</v>
      </c>
      <c r="J858" s="111">
        <v>439072.6</v>
      </c>
      <c r="K858" s="112">
        <v>43738</v>
      </c>
      <c r="L858" s="111">
        <v>208</v>
      </c>
      <c r="M858" s="111" t="s">
        <v>1055</v>
      </c>
      <c r="N858" s="384"/>
    </row>
    <row r="859" spans="1:14">
      <c r="A859" s="111" t="s">
        <v>2315</v>
      </c>
      <c r="B859" s="111" t="s">
        <v>375</v>
      </c>
      <c r="C859" s="111">
        <v>22</v>
      </c>
      <c r="D859" s="111">
        <v>22.95</v>
      </c>
      <c r="E859" s="111">
        <v>21.55</v>
      </c>
      <c r="F859" s="111">
        <v>22.25</v>
      </c>
      <c r="G859" s="111">
        <v>22.25</v>
      </c>
      <c r="H859" s="111">
        <v>22.35</v>
      </c>
      <c r="I859" s="111">
        <v>4442</v>
      </c>
      <c r="J859" s="111">
        <v>98385.600000000006</v>
      </c>
      <c r="K859" s="112">
        <v>43738</v>
      </c>
      <c r="L859" s="111">
        <v>202</v>
      </c>
      <c r="M859" s="111" t="s">
        <v>2316</v>
      </c>
      <c r="N859" s="384"/>
    </row>
    <row r="860" spans="1:14">
      <c r="A860" s="111" t="s">
        <v>1056</v>
      </c>
      <c r="B860" s="111" t="s">
        <v>375</v>
      </c>
      <c r="C860" s="111">
        <v>68.900000000000006</v>
      </c>
      <c r="D860" s="111">
        <v>68.900000000000006</v>
      </c>
      <c r="E860" s="111">
        <v>61.6</v>
      </c>
      <c r="F860" s="111">
        <v>62.1</v>
      </c>
      <c r="G860" s="111">
        <v>62.15</v>
      </c>
      <c r="H860" s="111">
        <v>66.7</v>
      </c>
      <c r="I860" s="111">
        <v>22385</v>
      </c>
      <c r="J860" s="111">
        <v>1412560.5</v>
      </c>
      <c r="K860" s="112">
        <v>43738</v>
      </c>
      <c r="L860" s="111">
        <v>734</v>
      </c>
      <c r="M860" s="111" t="s">
        <v>1057</v>
      </c>
      <c r="N860" s="384"/>
    </row>
    <row r="861" spans="1:14">
      <c r="A861" s="111" t="s">
        <v>2317</v>
      </c>
      <c r="B861" s="111" t="s">
        <v>375</v>
      </c>
      <c r="C861" s="111">
        <v>1.75</v>
      </c>
      <c r="D861" s="111">
        <v>1.8</v>
      </c>
      <c r="E861" s="111">
        <v>1.75</v>
      </c>
      <c r="F861" s="111">
        <v>1.75</v>
      </c>
      <c r="G861" s="111">
        <v>1.75</v>
      </c>
      <c r="H861" s="111">
        <v>1.8</v>
      </c>
      <c r="I861" s="111">
        <v>1930</v>
      </c>
      <c r="J861" s="111">
        <v>3385.15</v>
      </c>
      <c r="K861" s="112">
        <v>43738</v>
      </c>
      <c r="L861" s="111">
        <v>13</v>
      </c>
      <c r="M861" s="111" t="s">
        <v>2318</v>
      </c>
      <c r="N861" s="384"/>
    </row>
    <row r="862" spans="1:14">
      <c r="A862" s="111" t="s">
        <v>2527</v>
      </c>
      <c r="B862" s="111" t="s">
        <v>375</v>
      </c>
      <c r="C862" s="111">
        <v>0.5</v>
      </c>
      <c r="D862" s="111">
        <v>0.5</v>
      </c>
      <c r="E862" s="111">
        <v>0.45</v>
      </c>
      <c r="F862" s="111">
        <v>0.5</v>
      </c>
      <c r="G862" s="111">
        <v>0.45</v>
      </c>
      <c r="H862" s="111">
        <v>0.5</v>
      </c>
      <c r="I862" s="111">
        <v>816165</v>
      </c>
      <c r="J862" s="111">
        <v>371826.85</v>
      </c>
      <c r="K862" s="112">
        <v>43738</v>
      </c>
      <c r="L862" s="111">
        <v>132</v>
      </c>
      <c r="M862" s="111" t="s">
        <v>2528</v>
      </c>
      <c r="N862" s="384"/>
    </row>
    <row r="863" spans="1:14">
      <c r="A863" s="111" t="s">
        <v>109</v>
      </c>
      <c r="B863" s="111" t="s">
        <v>375</v>
      </c>
      <c r="C863" s="111">
        <v>1473</v>
      </c>
      <c r="D863" s="111">
        <v>1484</v>
      </c>
      <c r="E863" s="111">
        <v>1448.2</v>
      </c>
      <c r="F863" s="111">
        <v>1474.25</v>
      </c>
      <c r="G863" s="111">
        <v>1479</v>
      </c>
      <c r="H863" s="111">
        <v>1472.65</v>
      </c>
      <c r="I863" s="111">
        <v>2961398</v>
      </c>
      <c r="J863" s="111">
        <v>4345635208.1499996</v>
      </c>
      <c r="K863" s="112">
        <v>43738</v>
      </c>
      <c r="L863" s="111">
        <v>106304</v>
      </c>
      <c r="M863" s="111" t="s">
        <v>1058</v>
      </c>
      <c r="N863" s="384"/>
    </row>
    <row r="864" spans="1:14">
      <c r="A864" s="111" t="s">
        <v>1796</v>
      </c>
      <c r="B864" s="111" t="s">
        <v>375</v>
      </c>
      <c r="C864" s="111">
        <v>1520</v>
      </c>
      <c r="D864" s="111">
        <v>1527</v>
      </c>
      <c r="E864" s="111">
        <v>1505</v>
      </c>
      <c r="F864" s="111">
        <v>1511.25</v>
      </c>
      <c r="G864" s="111">
        <v>1509</v>
      </c>
      <c r="H864" s="111">
        <v>1520.5</v>
      </c>
      <c r="I864" s="111">
        <v>42794</v>
      </c>
      <c r="J864" s="111">
        <v>64762259.899999999</v>
      </c>
      <c r="K864" s="112">
        <v>43738</v>
      </c>
      <c r="L864" s="111">
        <v>5661</v>
      </c>
      <c r="M864" s="111" t="s">
        <v>1797</v>
      </c>
      <c r="N864" s="384"/>
    </row>
    <row r="865" spans="1:14">
      <c r="A865" s="111" t="s">
        <v>1841</v>
      </c>
      <c r="B865" s="111" t="s">
        <v>375</v>
      </c>
      <c r="C865" s="111">
        <v>1610</v>
      </c>
      <c r="D865" s="111">
        <v>1610</v>
      </c>
      <c r="E865" s="111">
        <v>1513</v>
      </c>
      <c r="F865" s="111">
        <v>1522.9</v>
      </c>
      <c r="G865" s="111">
        <v>1515.05</v>
      </c>
      <c r="H865" s="111">
        <v>1579.3</v>
      </c>
      <c r="I865" s="111">
        <v>84120</v>
      </c>
      <c r="J865" s="111">
        <v>129886009.84999999</v>
      </c>
      <c r="K865" s="112">
        <v>43738</v>
      </c>
      <c r="L865" s="111">
        <v>12703</v>
      </c>
      <c r="M865" s="111" t="s">
        <v>1842</v>
      </c>
      <c r="N865" s="384"/>
    </row>
    <row r="866" spans="1:14">
      <c r="A866" s="111" t="s">
        <v>1059</v>
      </c>
      <c r="B866" s="111" t="s">
        <v>375</v>
      </c>
      <c r="C866" s="111">
        <v>1263</v>
      </c>
      <c r="D866" s="111">
        <v>1269.95</v>
      </c>
      <c r="E866" s="111">
        <v>1211.0999999999999</v>
      </c>
      <c r="F866" s="111">
        <v>1230.3499999999999</v>
      </c>
      <c r="G866" s="111">
        <v>1239.25</v>
      </c>
      <c r="H866" s="111">
        <v>1225.6500000000001</v>
      </c>
      <c r="I866" s="111">
        <v>1504</v>
      </c>
      <c r="J866" s="111">
        <v>1857932.4</v>
      </c>
      <c r="K866" s="112">
        <v>43738</v>
      </c>
      <c r="L866" s="111">
        <v>300</v>
      </c>
      <c r="M866" s="111" t="s">
        <v>1060</v>
      </c>
      <c r="N866" s="384"/>
    </row>
    <row r="867" spans="1:14">
      <c r="A867" s="111" t="s">
        <v>1061</v>
      </c>
      <c r="B867" s="111" t="s">
        <v>375</v>
      </c>
      <c r="C867" s="111">
        <v>86.15</v>
      </c>
      <c r="D867" s="111">
        <v>88.5</v>
      </c>
      <c r="E867" s="111">
        <v>81.150000000000006</v>
      </c>
      <c r="F867" s="111">
        <v>82.25</v>
      </c>
      <c r="G867" s="111">
        <v>82.5</v>
      </c>
      <c r="H867" s="111">
        <v>86.1</v>
      </c>
      <c r="I867" s="111">
        <v>27571</v>
      </c>
      <c r="J867" s="111">
        <v>2299852.2000000002</v>
      </c>
      <c r="K867" s="112">
        <v>43738</v>
      </c>
      <c r="L867" s="111">
        <v>669</v>
      </c>
      <c r="M867" s="111" t="s">
        <v>2569</v>
      </c>
      <c r="N867" s="384"/>
    </row>
    <row r="868" spans="1:14">
      <c r="A868" s="111" t="s">
        <v>110</v>
      </c>
      <c r="B868" s="111" t="s">
        <v>375</v>
      </c>
      <c r="C868" s="111">
        <v>720</v>
      </c>
      <c r="D868" s="111">
        <v>720</v>
      </c>
      <c r="E868" s="111">
        <v>702.05</v>
      </c>
      <c r="F868" s="111">
        <v>715.7</v>
      </c>
      <c r="G868" s="111">
        <v>715.55</v>
      </c>
      <c r="H868" s="111">
        <v>717.25</v>
      </c>
      <c r="I868" s="111">
        <v>1487570</v>
      </c>
      <c r="J868" s="111">
        <v>1056198762.35</v>
      </c>
      <c r="K868" s="112">
        <v>43738</v>
      </c>
      <c r="L868" s="111">
        <v>65366</v>
      </c>
      <c r="M868" s="111" t="s">
        <v>1062</v>
      </c>
      <c r="N868" s="384"/>
    </row>
    <row r="869" spans="1:14">
      <c r="A869" s="111" t="s">
        <v>1063</v>
      </c>
      <c r="B869" s="111" t="s">
        <v>375</v>
      </c>
      <c r="C869" s="111">
        <v>1240</v>
      </c>
      <c r="D869" s="111">
        <v>1249.9000000000001</v>
      </c>
      <c r="E869" s="111">
        <v>1190.0999999999999</v>
      </c>
      <c r="F869" s="111">
        <v>1203.2</v>
      </c>
      <c r="G869" s="111">
        <v>1206</v>
      </c>
      <c r="H869" s="111">
        <v>1229.3</v>
      </c>
      <c r="I869" s="111">
        <v>45818</v>
      </c>
      <c r="J869" s="111">
        <v>55152264.549999997</v>
      </c>
      <c r="K869" s="112">
        <v>43738</v>
      </c>
      <c r="L869" s="111">
        <v>1967</v>
      </c>
      <c r="M869" s="111" t="s">
        <v>1064</v>
      </c>
      <c r="N869" s="384"/>
    </row>
    <row r="870" spans="1:14">
      <c r="A870" s="111" t="s">
        <v>1065</v>
      </c>
      <c r="B870" s="111" t="s">
        <v>375</v>
      </c>
      <c r="C870" s="111">
        <v>16.600000000000001</v>
      </c>
      <c r="D870" s="111">
        <v>16.899999999999999</v>
      </c>
      <c r="E870" s="111">
        <v>15.85</v>
      </c>
      <c r="F870" s="111">
        <v>15.95</v>
      </c>
      <c r="G870" s="111">
        <v>16.25</v>
      </c>
      <c r="H870" s="111">
        <v>16.600000000000001</v>
      </c>
      <c r="I870" s="111">
        <v>22223</v>
      </c>
      <c r="J870" s="111">
        <v>357312.95</v>
      </c>
      <c r="K870" s="112">
        <v>43738</v>
      </c>
      <c r="L870" s="111">
        <v>122</v>
      </c>
      <c r="M870" s="111" t="s">
        <v>1066</v>
      </c>
      <c r="N870" s="384"/>
    </row>
    <row r="871" spans="1:14">
      <c r="A871" s="111" t="s">
        <v>3031</v>
      </c>
      <c r="B871" s="111" t="s">
        <v>375</v>
      </c>
      <c r="C871" s="111">
        <v>4.6500000000000004</v>
      </c>
      <c r="D871" s="111">
        <v>4.75</v>
      </c>
      <c r="E871" s="111">
        <v>4.55</v>
      </c>
      <c r="F871" s="111">
        <v>4.55</v>
      </c>
      <c r="G871" s="111">
        <v>4.55</v>
      </c>
      <c r="H871" s="111">
        <v>4.75</v>
      </c>
      <c r="I871" s="111">
        <v>3065</v>
      </c>
      <c r="J871" s="111">
        <v>13987.85</v>
      </c>
      <c r="K871" s="112">
        <v>43738</v>
      </c>
      <c r="L871" s="111">
        <v>26</v>
      </c>
      <c r="M871" s="111" t="s">
        <v>3032</v>
      </c>
      <c r="N871" s="384"/>
    </row>
    <row r="872" spans="1:14">
      <c r="A872" s="111" t="s">
        <v>111</v>
      </c>
      <c r="B872" s="111" t="s">
        <v>375</v>
      </c>
      <c r="C872" s="111">
        <v>557.75</v>
      </c>
      <c r="D872" s="111">
        <v>558.54999999999995</v>
      </c>
      <c r="E872" s="111">
        <v>540.29999999999995</v>
      </c>
      <c r="F872" s="111">
        <v>547.15</v>
      </c>
      <c r="G872" s="111">
        <v>548</v>
      </c>
      <c r="H872" s="111">
        <v>555.1</v>
      </c>
      <c r="I872" s="111">
        <v>3381186</v>
      </c>
      <c r="J872" s="111">
        <v>1850191454.3</v>
      </c>
      <c r="K872" s="112">
        <v>43738</v>
      </c>
      <c r="L872" s="111">
        <v>74167</v>
      </c>
      <c r="M872" s="111" t="s">
        <v>1067</v>
      </c>
      <c r="N872" s="384"/>
    </row>
    <row r="873" spans="1:14">
      <c r="A873" s="111" t="s">
        <v>112</v>
      </c>
      <c r="B873" s="111" t="s">
        <v>375</v>
      </c>
      <c r="C873" s="111">
        <v>346.5</v>
      </c>
      <c r="D873" s="111">
        <v>346.5</v>
      </c>
      <c r="E873" s="111">
        <v>324.2</v>
      </c>
      <c r="F873" s="111">
        <v>328</v>
      </c>
      <c r="G873" s="111">
        <v>327.75</v>
      </c>
      <c r="H873" s="111">
        <v>346.05</v>
      </c>
      <c r="I873" s="111">
        <v>2944282</v>
      </c>
      <c r="J873" s="111">
        <v>980523911.60000002</v>
      </c>
      <c r="K873" s="112">
        <v>43738</v>
      </c>
      <c r="L873" s="111">
        <v>33480</v>
      </c>
      <c r="M873" s="111" t="s">
        <v>2855</v>
      </c>
      <c r="N873" s="384"/>
    </row>
    <row r="874" spans="1:14">
      <c r="A874" s="111" t="s">
        <v>1068</v>
      </c>
      <c r="B874" s="111" t="s">
        <v>375</v>
      </c>
      <c r="C874" s="111">
        <v>19</v>
      </c>
      <c r="D874" s="111">
        <v>19</v>
      </c>
      <c r="E874" s="111">
        <v>16.649999999999999</v>
      </c>
      <c r="F874" s="111">
        <v>16.809999999999999</v>
      </c>
      <c r="G874" s="111">
        <v>16.82</v>
      </c>
      <c r="H874" s="111">
        <v>17.11</v>
      </c>
      <c r="I874" s="111">
        <v>51726</v>
      </c>
      <c r="J874" s="111">
        <v>872891.81</v>
      </c>
      <c r="K874" s="112">
        <v>43738</v>
      </c>
      <c r="L874" s="111">
        <v>256</v>
      </c>
      <c r="M874" s="111" t="s">
        <v>1069</v>
      </c>
      <c r="N874" s="384"/>
    </row>
    <row r="875" spans="1:14" hidden="1">
      <c r="A875" s="111" t="s">
        <v>1070</v>
      </c>
      <c r="B875" s="111" t="s">
        <v>375</v>
      </c>
      <c r="C875" s="111">
        <v>111.3</v>
      </c>
      <c r="D875" s="111">
        <v>112.11</v>
      </c>
      <c r="E875" s="111">
        <v>110.5</v>
      </c>
      <c r="F875" s="111">
        <v>112.11</v>
      </c>
      <c r="G875" s="111">
        <v>112.11</v>
      </c>
      <c r="H875" s="111">
        <v>112.11</v>
      </c>
      <c r="I875" s="111">
        <v>693</v>
      </c>
      <c r="J875" s="111">
        <v>77039.13</v>
      </c>
      <c r="K875" s="112">
        <v>43738</v>
      </c>
      <c r="L875" s="111">
        <v>10</v>
      </c>
      <c r="M875" s="111" t="s">
        <v>1071</v>
      </c>
      <c r="N875" s="384"/>
    </row>
    <row r="876" spans="1:14">
      <c r="A876" s="111" t="s">
        <v>1072</v>
      </c>
      <c r="B876" s="111" t="s">
        <v>375</v>
      </c>
      <c r="C876" s="111">
        <v>70</v>
      </c>
      <c r="D876" s="111">
        <v>72.7</v>
      </c>
      <c r="E876" s="111">
        <v>68</v>
      </c>
      <c r="F876" s="111">
        <v>69.05</v>
      </c>
      <c r="G876" s="111">
        <v>70.95</v>
      </c>
      <c r="H876" s="111">
        <v>70.95</v>
      </c>
      <c r="I876" s="111">
        <v>7837</v>
      </c>
      <c r="J876" s="111">
        <v>543545.65</v>
      </c>
      <c r="K876" s="112">
        <v>43738</v>
      </c>
      <c r="L876" s="111">
        <v>173</v>
      </c>
      <c r="M876" s="111" t="s">
        <v>1073</v>
      </c>
      <c r="N876" s="384"/>
    </row>
    <row r="877" spans="1:14">
      <c r="A877" s="111" t="s">
        <v>1074</v>
      </c>
      <c r="B877" s="111" t="s">
        <v>375</v>
      </c>
      <c r="C877" s="111">
        <v>25.55</v>
      </c>
      <c r="D877" s="111">
        <v>26.05</v>
      </c>
      <c r="E877" s="111">
        <v>24.6</v>
      </c>
      <c r="F877" s="111">
        <v>25.25</v>
      </c>
      <c r="G877" s="111">
        <v>25.3</v>
      </c>
      <c r="H877" s="111">
        <v>26.3</v>
      </c>
      <c r="I877" s="111">
        <v>2866</v>
      </c>
      <c r="J877" s="111">
        <v>72347.649999999994</v>
      </c>
      <c r="K877" s="112">
        <v>43738</v>
      </c>
      <c r="L877" s="111">
        <v>73</v>
      </c>
      <c r="M877" s="111" t="s">
        <v>1075</v>
      </c>
      <c r="N877" s="384"/>
    </row>
    <row r="878" spans="1:14">
      <c r="A878" s="111" t="s">
        <v>1076</v>
      </c>
      <c r="B878" s="111" t="s">
        <v>375</v>
      </c>
      <c r="C878" s="111">
        <v>4.45</v>
      </c>
      <c r="D878" s="111">
        <v>4.5</v>
      </c>
      <c r="E878" s="111">
        <v>4.2</v>
      </c>
      <c r="F878" s="111">
        <v>4.2</v>
      </c>
      <c r="G878" s="111">
        <v>4.2</v>
      </c>
      <c r="H878" s="111">
        <v>4.4000000000000004</v>
      </c>
      <c r="I878" s="111">
        <v>15449</v>
      </c>
      <c r="J878" s="111">
        <v>65675.55</v>
      </c>
      <c r="K878" s="112">
        <v>43738</v>
      </c>
      <c r="L878" s="111">
        <v>36</v>
      </c>
      <c r="M878" s="111" t="s">
        <v>1077</v>
      </c>
      <c r="N878" s="384"/>
    </row>
    <row r="879" spans="1:14">
      <c r="A879" s="111" t="s">
        <v>1994</v>
      </c>
      <c r="B879" s="111" t="s">
        <v>375</v>
      </c>
      <c r="C879" s="111">
        <v>22.5</v>
      </c>
      <c r="D879" s="111">
        <v>22.5</v>
      </c>
      <c r="E879" s="111">
        <v>21.4</v>
      </c>
      <c r="F879" s="111">
        <v>21.7</v>
      </c>
      <c r="G879" s="111">
        <v>21.7</v>
      </c>
      <c r="H879" s="111">
        <v>22.6</v>
      </c>
      <c r="I879" s="111">
        <v>173022</v>
      </c>
      <c r="J879" s="111">
        <v>3758827.65</v>
      </c>
      <c r="K879" s="112">
        <v>43738</v>
      </c>
      <c r="L879" s="111">
        <v>732</v>
      </c>
      <c r="M879" s="111" t="s">
        <v>1995</v>
      </c>
      <c r="N879" s="384"/>
    </row>
    <row r="880" spans="1:14">
      <c r="A880" s="111" t="s">
        <v>3033</v>
      </c>
      <c r="B880" s="111" t="s">
        <v>375</v>
      </c>
      <c r="C880" s="111">
        <v>120.25</v>
      </c>
      <c r="D880" s="111">
        <v>120.25</v>
      </c>
      <c r="E880" s="111">
        <v>105</v>
      </c>
      <c r="F880" s="111">
        <v>109.1</v>
      </c>
      <c r="G880" s="111">
        <v>109.5</v>
      </c>
      <c r="H880" s="111">
        <v>116.65</v>
      </c>
      <c r="I880" s="111">
        <v>34662</v>
      </c>
      <c r="J880" s="111">
        <v>3778107.35</v>
      </c>
      <c r="K880" s="112">
        <v>43738</v>
      </c>
      <c r="L880" s="111">
        <v>648</v>
      </c>
      <c r="M880" s="111" t="s">
        <v>3034</v>
      </c>
      <c r="N880" s="384"/>
    </row>
    <row r="881" spans="1:14">
      <c r="A881" s="111" t="s">
        <v>1078</v>
      </c>
      <c r="B881" s="111" t="s">
        <v>375</v>
      </c>
      <c r="C881" s="111">
        <v>56</v>
      </c>
      <c r="D881" s="111">
        <v>56.35</v>
      </c>
      <c r="E881" s="111">
        <v>49.95</v>
      </c>
      <c r="F881" s="111">
        <v>51.7</v>
      </c>
      <c r="G881" s="111">
        <v>52.2</v>
      </c>
      <c r="H881" s="111">
        <v>55.5</v>
      </c>
      <c r="I881" s="111">
        <v>190539</v>
      </c>
      <c r="J881" s="111">
        <v>9944792.75</v>
      </c>
      <c r="K881" s="112">
        <v>43738</v>
      </c>
      <c r="L881" s="111">
        <v>1856</v>
      </c>
      <c r="M881" s="111" t="s">
        <v>1079</v>
      </c>
      <c r="N881" s="384"/>
    </row>
    <row r="882" spans="1:14" hidden="1">
      <c r="A882" s="111" t="s">
        <v>2856</v>
      </c>
      <c r="B882" s="111" t="s">
        <v>2984</v>
      </c>
      <c r="C882" s="111">
        <v>4</v>
      </c>
      <c r="D882" s="111">
        <v>4</v>
      </c>
      <c r="E882" s="111">
        <v>3.8</v>
      </c>
      <c r="F882" s="111">
        <v>3.8</v>
      </c>
      <c r="G882" s="111">
        <v>3.8</v>
      </c>
      <c r="H882" s="111">
        <v>4</v>
      </c>
      <c r="I882" s="111">
        <v>3578</v>
      </c>
      <c r="J882" s="111">
        <v>13600</v>
      </c>
      <c r="K882" s="112">
        <v>43738</v>
      </c>
      <c r="L882" s="111">
        <v>12</v>
      </c>
      <c r="M882" s="111" t="s">
        <v>2857</v>
      </c>
      <c r="N882" s="384"/>
    </row>
    <row r="883" spans="1:14">
      <c r="A883" s="111" t="s">
        <v>1080</v>
      </c>
      <c r="B883" s="111" t="s">
        <v>375</v>
      </c>
      <c r="C883" s="111">
        <v>11.45</v>
      </c>
      <c r="D883" s="111">
        <v>11.45</v>
      </c>
      <c r="E883" s="111">
        <v>10.9</v>
      </c>
      <c r="F883" s="111">
        <v>11.05</v>
      </c>
      <c r="G883" s="111">
        <v>11.1</v>
      </c>
      <c r="H883" s="111">
        <v>11.45</v>
      </c>
      <c r="I883" s="111">
        <v>335378</v>
      </c>
      <c r="J883" s="111">
        <v>3743834.6</v>
      </c>
      <c r="K883" s="112">
        <v>43738</v>
      </c>
      <c r="L883" s="111">
        <v>893</v>
      </c>
      <c r="M883" s="111" t="s">
        <v>1081</v>
      </c>
      <c r="N883" s="384"/>
    </row>
    <row r="884" spans="1:14">
      <c r="A884" s="111" t="s">
        <v>3388</v>
      </c>
      <c r="B884" s="111" t="s">
        <v>2984</v>
      </c>
      <c r="C884" s="111">
        <v>76.95</v>
      </c>
      <c r="D884" s="111">
        <v>76.95</v>
      </c>
      <c r="E884" s="111">
        <v>73.150000000000006</v>
      </c>
      <c r="F884" s="111">
        <v>76.95</v>
      </c>
      <c r="G884" s="111">
        <v>76.95</v>
      </c>
      <c r="H884" s="111">
        <v>77</v>
      </c>
      <c r="I884" s="111">
        <v>37</v>
      </c>
      <c r="J884" s="111">
        <v>2785.85</v>
      </c>
      <c r="K884" s="112">
        <v>43738</v>
      </c>
      <c r="L884" s="111">
        <v>4</v>
      </c>
      <c r="M884" s="111" t="s">
        <v>3389</v>
      </c>
      <c r="N884" s="384"/>
    </row>
    <row r="885" spans="1:14">
      <c r="A885" s="111" t="s">
        <v>1778</v>
      </c>
      <c r="B885" s="111" t="s">
        <v>375</v>
      </c>
      <c r="C885" s="111">
        <v>125.5</v>
      </c>
      <c r="D885" s="111">
        <v>126.35</v>
      </c>
      <c r="E885" s="111">
        <v>119.05</v>
      </c>
      <c r="F885" s="111">
        <v>119.05</v>
      </c>
      <c r="G885" s="111">
        <v>119.05</v>
      </c>
      <c r="H885" s="111">
        <v>125.3</v>
      </c>
      <c r="I885" s="111">
        <v>21524</v>
      </c>
      <c r="J885" s="111">
        <v>2569301</v>
      </c>
      <c r="K885" s="112">
        <v>43738</v>
      </c>
      <c r="L885" s="111">
        <v>133</v>
      </c>
      <c r="M885" s="111" t="s">
        <v>1779</v>
      </c>
      <c r="N885" s="384"/>
    </row>
    <row r="886" spans="1:14">
      <c r="A886" s="111" t="s">
        <v>3169</v>
      </c>
      <c r="B886" s="111" t="s">
        <v>375</v>
      </c>
      <c r="C886" s="111">
        <v>229.95</v>
      </c>
      <c r="D886" s="111">
        <v>229.95</v>
      </c>
      <c r="E886" s="111">
        <v>216</v>
      </c>
      <c r="F886" s="111">
        <v>220.55</v>
      </c>
      <c r="G886" s="111">
        <v>223.75</v>
      </c>
      <c r="H886" s="111">
        <v>220.05</v>
      </c>
      <c r="I886" s="111">
        <v>36753</v>
      </c>
      <c r="J886" s="111">
        <v>8042679.25</v>
      </c>
      <c r="K886" s="112">
        <v>43738</v>
      </c>
      <c r="L886" s="111">
        <v>244</v>
      </c>
      <c r="M886" s="111" t="s">
        <v>3171</v>
      </c>
      <c r="N886" s="384"/>
    </row>
    <row r="887" spans="1:14">
      <c r="A887" s="111" t="s">
        <v>1082</v>
      </c>
      <c r="B887" s="111" t="s">
        <v>375</v>
      </c>
      <c r="C887" s="111">
        <v>168.1</v>
      </c>
      <c r="D887" s="111">
        <v>170.8</v>
      </c>
      <c r="E887" s="111">
        <v>162.30000000000001</v>
      </c>
      <c r="F887" s="111">
        <v>166.8</v>
      </c>
      <c r="G887" s="111">
        <v>163.1</v>
      </c>
      <c r="H887" s="111">
        <v>169.8</v>
      </c>
      <c r="I887" s="111">
        <v>153007</v>
      </c>
      <c r="J887" s="111">
        <v>25594726.550000001</v>
      </c>
      <c r="K887" s="112">
        <v>43738</v>
      </c>
      <c r="L887" s="111">
        <v>7803</v>
      </c>
      <c r="M887" s="111" t="s">
        <v>1083</v>
      </c>
      <c r="N887" s="384"/>
    </row>
    <row r="888" spans="1:14">
      <c r="A888" s="111" t="s">
        <v>1084</v>
      </c>
      <c r="B888" s="111" t="s">
        <v>375</v>
      </c>
      <c r="C888" s="111">
        <v>427.15</v>
      </c>
      <c r="D888" s="111">
        <v>432.2</v>
      </c>
      <c r="E888" s="111">
        <v>414</v>
      </c>
      <c r="F888" s="111">
        <v>418.5</v>
      </c>
      <c r="G888" s="111">
        <v>415</v>
      </c>
      <c r="H888" s="111">
        <v>423.75</v>
      </c>
      <c r="I888" s="111">
        <v>30536</v>
      </c>
      <c r="J888" s="111">
        <v>12975003.699999999</v>
      </c>
      <c r="K888" s="112">
        <v>43738</v>
      </c>
      <c r="L888" s="111">
        <v>4427</v>
      </c>
      <c r="M888" s="111" t="s">
        <v>1085</v>
      </c>
      <c r="N888" s="384"/>
    </row>
    <row r="889" spans="1:14">
      <c r="A889" s="111" t="s">
        <v>2168</v>
      </c>
      <c r="B889" s="111" t="s">
        <v>375</v>
      </c>
      <c r="C889" s="111">
        <v>366.9</v>
      </c>
      <c r="D889" s="111">
        <v>366.9</v>
      </c>
      <c r="E889" s="111">
        <v>347</v>
      </c>
      <c r="F889" s="111">
        <v>359</v>
      </c>
      <c r="G889" s="111">
        <v>358.75</v>
      </c>
      <c r="H889" s="111">
        <v>370.55</v>
      </c>
      <c r="I889" s="111">
        <v>43178</v>
      </c>
      <c r="J889" s="111">
        <v>15461503.15</v>
      </c>
      <c r="K889" s="112">
        <v>43738</v>
      </c>
      <c r="L889" s="111">
        <v>2177</v>
      </c>
      <c r="M889" s="111" t="s">
        <v>2169</v>
      </c>
      <c r="N889" s="384"/>
    </row>
    <row r="890" spans="1:14">
      <c r="A890" s="111" t="s">
        <v>1086</v>
      </c>
      <c r="B890" s="111" t="s">
        <v>375</v>
      </c>
      <c r="C890" s="111">
        <v>4446.5</v>
      </c>
      <c r="D890" s="111">
        <v>4525</v>
      </c>
      <c r="E890" s="111">
        <v>4446.5</v>
      </c>
      <c r="F890" s="111">
        <v>4503</v>
      </c>
      <c r="G890" s="111">
        <v>4507</v>
      </c>
      <c r="H890" s="111">
        <v>4446.45</v>
      </c>
      <c r="I890" s="111">
        <v>12049</v>
      </c>
      <c r="J890" s="111">
        <v>54081976.25</v>
      </c>
      <c r="K890" s="112">
        <v>43738</v>
      </c>
      <c r="L890" s="111">
        <v>2048</v>
      </c>
      <c r="M890" s="111" t="s">
        <v>1087</v>
      </c>
      <c r="N890" s="384"/>
    </row>
    <row r="891" spans="1:14">
      <c r="A891" s="111" t="s">
        <v>1088</v>
      </c>
      <c r="B891" s="111" t="s">
        <v>375</v>
      </c>
      <c r="C891" s="111">
        <v>386.15</v>
      </c>
      <c r="D891" s="111">
        <v>388.25</v>
      </c>
      <c r="E891" s="111">
        <v>375.2</v>
      </c>
      <c r="F891" s="111">
        <v>378.35</v>
      </c>
      <c r="G891" s="111">
        <v>385</v>
      </c>
      <c r="H891" s="111">
        <v>389.4</v>
      </c>
      <c r="I891" s="111">
        <v>118208</v>
      </c>
      <c r="J891" s="111">
        <v>44723751.149999999</v>
      </c>
      <c r="K891" s="112">
        <v>43738</v>
      </c>
      <c r="L891" s="111">
        <v>897</v>
      </c>
      <c r="M891" s="111" t="s">
        <v>1089</v>
      </c>
      <c r="N891" s="384"/>
    </row>
    <row r="892" spans="1:14">
      <c r="A892" s="111" t="s">
        <v>1090</v>
      </c>
      <c r="B892" s="111" t="s">
        <v>375</v>
      </c>
      <c r="C892" s="111">
        <v>485</v>
      </c>
      <c r="D892" s="111">
        <v>499.7</v>
      </c>
      <c r="E892" s="111">
        <v>479.1</v>
      </c>
      <c r="F892" s="111">
        <v>483</v>
      </c>
      <c r="G892" s="111">
        <v>483.95</v>
      </c>
      <c r="H892" s="111">
        <v>489.2</v>
      </c>
      <c r="I892" s="111">
        <v>17138</v>
      </c>
      <c r="J892" s="111">
        <v>8390631.6999999993</v>
      </c>
      <c r="K892" s="112">
        <v>43738</v>
      </c>
      <c r="L892" s="111">
        <v>1206</v>
      </c>
      <c r="M892" s="111" t="s">
        <v>1091</v>
      </c>
      <c r="N892" s="384"/>
    </row>
    <row r="893" spans="1:14">
      <c r="A893" s="111" t="s">
        <v>1092</v>
      </c>
      <c r="B893" s="111" t="s">
        <v>375</v>
      </c>
      <c r="C893" s="111">
        <v>438.5</v>
      </c>
      <c r="D893" s="111">
        <v>456.7</v>
      </c>
      <c r="E893" s="111">
        <v>434</v>
      </c>
      <c r="F893" s="111">
        <v>442.3</v>
      </c>
      <c r="G893" s="111">
        <v>441.1</v>
      </c>
      <c r="H893" s="111">
        <v>437.55</v>
      </c>
      <c r="I893" s="111">
        <v>27718</v>
      </c>
      <c r="J893" s="111">
        <v>12280907.050000001</v>
      </c>
      <c r="K893" s="112">
        <v>43738</v>
      </c>
      <c r="L893" s="111">
        <v>1348</v>
      </c>
      <c r="M893" s="111" t="s">
        <v>1093</v>
      </c>
      <c r="N893" s="384"/>
    </row>
    <row r="894" spans="1:14" hidden="1">
      <c r="A894" s="111" t="s">
        <v>2858</v>
      </c>
      <c r="B894" s="111" t="s">
        <v>375</v>
      </c>
      <c r="C894" s="111">
        <v>38.1</v>
      </c>
      <c r="D894" s="111">
        <v>38.950000000000003</v>
      </c>
      <c r="E894" s="111">
        <v>38.1</v>
      </c>
      <c r="F894" s="111">
        <v>38.950000000000003</v>
      </c>
      <c r="G894" s="111">
        <v>38.950000000000003</v>
      </c>
      <c r="H894" s="111">
        <v>35.450000000000003</v>
      </c>
      <c r="I894" s="111">
        <v>209425</v>
      </c>
      <c r="J894" s="111">
        <v>8131261.4000000004</v>
      </c>
      <c r="K894" s="112">
        <v>43738</v>
      </c>
      <c r="L894" s="111">
        <v>648</v>
      </c>
      <c r="M894" s="111" t="s">
        <v>2859</v>
      </c>
      <c r="N894" s="384"/>
    </row>
    <row r="895" spans="1:14">
      <c r="A895" s="111" t="s">
        <v>3357</v>
      </c>
      <c r="B895" s="111" t="s">
        <v>375</v>
      </c>
      <c r="C895" s="111">
        <v>115</v>
      </c>
      <c r="D895" s="111">
        <v>115.95</v>
      </c>
      <c r="E895" s="111">
        <v>115</v>
      </c>
      <c r="F895" s="111">
        <v>115.75</v>
      </c>
      <c r="G895" s="111">
        <v>115.75</v>
      </c>
      <c r="H895" s="111">
        <v>116.75</v>
      </c>
      <c r="I895" s="111">
        <v>6318</v>
      </c>
      <c r="J895" s="111">
        <v>731267.8</v>
      </c>
      <c r="K895" s="112">
        <v>43738</v>
      </c>
      <c r="L895" s="111">
        <v>994</v>
      </c>
      <c r="M895" s="111" t="s">
        <v>3358</v>
      </c>
      <c r="N895" s="384"/>
    </row>
    <row r="896" spans="1:14">
      <c r="A896" s="111" t="s">
        <v>2082</v>
      </c>
      <c r="B896" s="111" t="s">
        <v>375</v>
      </c>
      <c r="C896" s="111">
        <v>4.9000000000000004</v>
      </c>
      <c r="D896" s="111">
        <v>5.3</v>
      </c>
      <c r="E896" s="111">
        <v>4.8499999999999996</v>
      </c>
      <c r="F896" s="111">
        <v>4.9000000000000004</v>
      </c>
      <c r="G896" s="111">
        <v>4.8499999999999996</v>
      </c>
      <c r="H896" s="111">
        <v>5</v>
      </c>
      <c r="I896" s="111">
        <v>7955</v>
      </c>
      <c r="J896" s="111">
        <v>39627.599999999999</v>
      </c>
      <c r="K896" s="112">
        <v>43738</v>
      </c>
      <c r="L896" s="111">
        <v>34</v>
      </c>
      <c r="M896" s="111" t="s">
        <v>2083</v>
      </c>
      <c r="N896" s="384"/>
    </row>
    <row r="897" spans="1:14">
      <c r="A897" s="111" t="s">
        <v>1892</v>
      </c>
      <c r="B897" s="111" t="s">
        <v>375</v>
      </c>
      <c r="C897" s="111">
        <v>3.9</v>
      </c>
      <c r="D897" s="111">
        <v>4.05</v>
      </c>
      <c r="E897" s="111">
        <v>3.75</v>
      </c>
      <c r="F897" s="111">
        <v>4.05</v>
      </c>
      <c r="G897" s="111">
        <v>4.05</v>
      </c>
      <c r="H897" s="111">
        <v>3.9</v>
      </c>
      <c r="I897" s="111">
        <v>128614</v>
      </c>
      <c r="J897" s="111">
        <v>520698.25</v>
      </c>
      <c r="K897" s="112">
        <v>43738</v>
      </c>
      <c r="L897" s="111">
        <v>133</v>
      </c>
      <c r="M897" s="111" t="s">
        <v>1893</v>
      </c>
      <c r="N897" s="384"/>
    </row>
    <row r="898" spans="1:14">
      <c r="A898" s="111" t="s">
        <v>1094</v>
      </c>
      <c r="B898" s="111" t="s">
        <v>375</v>
      </c>
      <c r="C898" s="111">
        <v>35</v>
      </c>
      <c r="D898" s="111">
        <v>36.6</v>
      </c>
      <c r="E898" s="111">
        <v>33.9</v>
      </c>
      <c r="F898" s="111">
        <v>35.1</v>
      </c>
      <c r="G898" s="111">
        <v>35.950000000000003</v>
      </c>
      <c r="H898" s="111">
        <v>35.299999999999997</v>
      </c>
      <c r="I898" s="111">
        <v>97521</v>
      </c>
      <c r="J898" s="111">
        <v>3342622.35</v>
      </c>
      <c r="K898" s="112">
        <v>43738</v>
      </c>
      <c r="L898" s="111">
        <v>202</v>
      </c>
      <c r="M898" s="111" t="s">
        <v>1095</v>
      </c>
      <c r="N898" s="384"/>
    </row>
    <row r="899" spans="1:14">
      <c r="A899" s="111" t="s">
        <v>2319</v>
      </c>
      <c r="B899" s="111" t="s">
        <v>375</v>
      </c>
      <c r="C899" s="111">
        <v>12.5</v>
      </c>
      <c r="D899" s="111">
        <v>12.95</v>
      </c>
      <c r="E899" s="111">
        <v>11.1</v>
      </c>
      <c r="F899" s="111">
        <v>11.75</v>
      </c>
      <c r="G899" s="111">
        <v>12</v>
      </c>
      <c r="H899" s="111">
        <v>11.5</v>
      </c>
      <c r="I899" s="111">
        <v>5652</v>
      </c>
      <c r="J899" s="111">
        <v>67372.3</v>
      </c>
      <c r="K899" s="112">
        <v>43738</v>
      </c>
      <c r="L899" s="111">
        <v>76</v>
      </c>
      <c r="M899" s="111" t="s">
        <v>2320</v>
      </c>
      <c r="N899" s="384"/>
    </row>
    <row r="900" spans="1:14">
      <c r="A900" s="111" t="s">
        <v>1096</v>
      </c>
      <c r="B900" s="111" t="s">
        <v>375</v>
      </c>
      <c r="C900" s="111">
        <v>21.1</v>
      </c>
      <c r="D900" s="111">
        <v>21.55</v>
      </c>
      <c r="E900" s="111">
        <v>20</v>
      </c>
      <c r="F900" s="111">
        <v>20.3</v>
      </c>
      <c r="G900" s="111">
        <v>20.2</v>
      </c>
      <c r="H900" s="111">
        <v>21.55</v>
      </c>
      <c r="I900" s="111">
        <v>238092</v>
      </c>
      <c r="J900" s="111">
        <v>4933723.7</v>
      </c>
      <c r="K900" s="112">
        <v>43738</v>
      </c>
      <c r="L900" s="111">
        <v>1066</v>
      </c>
      <c r="M900" s="111" t="s">
        <v>1097</v>
      </c>
      <c r="N900" s="384"/>
    </row>
    <row r="901" spans="1:14">
      <c r="A901" s="111" t="s">
        <v>1098</v>
      </c>
      <c r="B901" s="111" t="s">
        <v>375</v>
      </c>
      <c r="C901" s="111">
        <v>143</v>
      </c>
      <c r="D901" s="111">
        <v>144.30000000000001</v>
      </c>
      <c r="E901" s="111">
        <v>140.19999999999999</v>
      </c>
      <c r="F901" s="111">
        <v>141.19999999999999</v>
      </c>
      <c r="G901" s="111">
        <v>140.65</v>
      </c>
      <c r="H901" s="111">
        <v>143.44999999999999</v>
      </c>
      <c r="I901" s="111">
        <v>4896657</v>
      </c>
      <c r="J901" s="111">
        <v>694954301.70000005</v>
      </c>
      <c r="K901" s="112">
        <v>43738</v>
      </c>
      <c r="L901" s="111">
        <v>28163</v>
      </c>
      <c r="M901" s="111" t="s">
        <v>1099</v>
      </c>
      <c r="N901" s="384"/>
    </row>
    <row r="902" spans="1:14">
      <c r="A902" s="111" t="s">
        <v>1100</v>
      </c>
      <c r="B902" s="111" t="s">
        <v>375</v>
      </c>
      <c r="C902" s="111">
        <v>31.45</v>
      </c>
      <c r="D902" s="111">
        <v>32</v>
      </c>
      <c r="E902" s="111">
        <v>29.4</v>
      </c>
      <c r="F902" s="111">
        <v>29.85</v>
      </c>
      <c r="G902" s="111">
        <v>29.8</v>
      </c>
      <c r="H902" s="111">
        <v>30.65</v>
      </c>
      <c r="I902" s="111">
        <v>23021</v>
      </c>
      <c r="J902" s="111">
        <v>706861.95</v>
      </c>
      <c r="K902" s="112">
        <v>43738</v>
      </c>
      <c r="L902" s="111">
        <v>360</v>
      </c>
      <c r="M902" s="111" t="s">
        <v>1101</v>
      </c>
      <c r="N902" s="384"/>
    </row>
    <row r="903" spans="1:14">
      <c r="A903" s="111" t="s">
        <v>1102</v>
      </c>
      <c r="B903" s="111" t="s">
        <v>375</v>
      </c>
      <c r="C903" s="111">
        <v>35.4</v>
      </c>
      <c r="D903" s="111">
        <v>35.4</v>
      </c>
      <c r="E903" s="111">
        <v>33.1</v>
      </c>
      <c r="F903" s="111">
        <v>33.549999999999997</v>
      </c>
      <c r="G903" s="111">
        <v>33.299999999999997</v>
      </c>
      <c r="H903" s="111">
        <v>35</v>
      </c>
      <c r="I903" s="111">
        <v>15306</v>
      </c>
      <c r="J903" s="111">
        <v>516094.25</v>
      </c>
      <c r="K903" s="112">
        <v>43738</v>
      </c>
      <c r="L903" s="111">
        <v>190</v>
      </c>
      <c r="M903" s="111" t="s">
        <v>1103</v>
      </c>
      <c r="N903" s="384"/>
    </row>
    <row r="904" spans="1:14">
      <c r="A904" s="111" t="s">
        <v>1104</v>
      </c>
      <c r="B904" s="111" t="s">
        <v>375</v>
      </c>
      <c r="C904" s="111">
        <v>295.2</v>
      </c>
      <c r="D904" s="111">
        <v>295.25</v>
      </c>
      <c r="E904" s="111">
        <v>281.89999999999998</v>
      </c>
      <c r="F904" s="111">
        <v>283.25</v>
      </c>
      <c r="G904" s="111">
        <v>283</v>
      </c>
      <c r="H904" s="111">
        <v>294.7</v>
      </c>
      <c r="I904" s="111">
        <v>171467</v>
      </c>
      <c r="J904" s="111">
        <v>48970087.700000003</v>
      </c>
      <c r="K904" s="112">
        <v>43738</v>
      </c>
      <c r="L904" s="111">
        <v>584</v>
      </c>
      <c r="M904" s="111" t="s">
        <v>1105</v>
      </c>
      <c r="N904" s="384"/>
    </row>
    <row r="905" spans="1:14">
      <c r="A905" s="111" t="s">
        <v>2321</v>
      </c>
      <c r="B905" s="111" t="s">
        <v>2984</v>
      </c>
      <c r="C905" s="111">
        <v>7.05</v>
      </c>
      <c r="D905" s="111">
        <v>7.05</v>
      </c>
      <c r="E905" s="111">
        <v>7.05</v>
      </c>
      <c r="F905" s="111">
        <v>7.05</v>
      </c>
      <c r="G905" s="111">
        <v>7.05</v>
      </c>
      <c r="H905" s="111">
        <v>7.4</v>
      </c>
      <c r="I905" s="111">
        <v>2985</v>
      </c>
      <c r="J905" s="111">
        <v>21044.25</v>
      </c>
      <c r="K905" s="112">
        <v>43738</v>
      </c>
      <c r="L905" s="111">
        <v>16</v>
      </c>
      <c r="M905" s="111" t="s">
        <v>2322</v>
      </c>
      <c r="N905" s="384"/>
    </row>
    <row r="906" spans="1:14" hidden="1">
      <c r="A906" s="111" t="s">
        <v>2860</v>
      </c>
      <c r="B906" s="111" t="s">
        <v>375</v>
      </c>
      <c r="C906" s="111">
        <v>46.5</v>
      </c>
      <c r="D906" s="111">
        <v>46.5</v>
      </c>
      <c r="E906" s="111">
        <v>40.950000000000003</v>
      </c>
      <c r="F906" s="111">
        <v>42.8</v>
      </c>
      <c r="G906" s="111">
        <v>42.9</v>
      </c>
      <c r="H906" s="111">
        <v>46.7</v>
      </c>
      <c r="I906" s="111">
        <v>723369</v>
      </c>
      <c r="J906" s="111">
        <v>29953881.5</v>
      </c>
      <c r="K906" s="112">
        <v>43738</v>
      </c>
      <c r="L906" s="111">
        <v>941</v>
      </c>
      <c r="M906" s="111" t="s">
        <v>2861</v>
      </c>
      <c r="N906" s="384"/>
    </row>
    <row r="907" spans="1:14">
      <c r="A907" s="111" t="s">
        <v>1106</v>
      </c>
      <c r="B907" s="111" t="s">
        <v>375</v>
      </c>
      <c r="C907" s="111">
        <v>21.1</v>
      </c>
      <c r="D907" s="111">
        <v>21.2</v>
      </c>
      <c r="E907" s="111">
        <v>20</v>
      </c>
      <c r="F907" s="111">
        <v>20.3</v>
      </c>
      <c r="G907" s="111">
        <v>20.350000000000001</v>
      </c>
      <c r="H907" s="111">
        <v>21.05</v>
      </c>
      <c r="I907" s="111">
        <v>54400</v>
      </c>
      <c r="J907" s="111">
        <v>1121550.6000000001</v>
      </c>
      <c r="K907" s="112">
        <v>43738</v>
      </c>
      <c r="L907" s="111">
        <v>380</v>
      </c>
      <c r="M907" s="111" t="s">
        <v>1107</v>
      </c>
      <c r="N907" s="384"/>
    </row>
    <row r="908" spans="1:14">
      <c r="A908" s="111" t="s">
        <v>1109</v>
      </c>
      <c r="B908" s="111" t="s">
        <v>375</v>
      </c>
      <c r="C908" s="111">
        <v>16.45</v>
      </c>
      <c r="D908" s="111">
        <v>16.45</v>
      </c>
      <c r="E908" s="111">
        <v>14.9</v>
      </c>
      <c r="F908" s="111">
        <v>15.05</v>
      </c>
      <c r="G908" s="111">
        <v>14.95</v>
      </c>
      <c r="H908" s="111">
        <v>16.45</v>
      </c>
      <c r="I908" s="111">
        <v>8490</v>
      </c>
      <c r="J908" s="111">
        <v>130249.65</v>
      </c>
      <c r="K908" s="112">
        <v>43738</v>
      </c>
      <c r="L908" s="111">
        <v>86</v>
      </c>
      <c r="M908" s="111" t="s">
        <v>1110</v>
      </c>
      <c r="N908" s="384"/>
    </row>
    <row r="909" spans="1:14">
      <c r="A909" s="111" t="s">
        <v>3157</v>
      </c>
      <c r="B909" s="111" t="s">
        <v>375</v>
      </c>
      <c r="C909" s="111">
        <v>18</v>
      </c>
      <c r="D909" s="111">
        <v>18.5</v>
      </c>
      <c r="E909" s="111">
        <v>17.3</v>
      </c>
      <c r="F909" s="111">
        <v>17.7</v>
      </c>
      <c r="G909" s="111">
        <v>17.399999999999999</v>
      </c>
      <c r="H909" s="111">
        <v>18.399999999999999</v>
      </c>
      <c r="I909" s="111">
        <v>2157</v>
      </c>
      <c r="J909" s="111">
        <v>38364.9</v>
      </c>
      <c r="K909" s="112">
        <v>43738</v>
      </c>
      <c r="L909" s="111">
        <v>17</v>
      </c>
      <c r="M909" s="111" t="s">
        <v>3158</v>
      </c>
      <c r="N909" s="384"/>
    </row>
    <row r="910" spans="1:14">
      <c r="A910" s="111" t="s">
        <v>1845</v>
      </c>
      <c r="B910" s="111" t="s">
        <v>375</v>
      </c>
      <c r="C910" s="111">
        <v>78.2</v>
      </c>
      <c r="D910" s="111">
        <v>80</v>
      </c>
      <c r="E910" s="111">
        <v>75.55</v>
      </c>
      <c r="F910" s="111">
        <v>77</v>
      </c>
      <c r="G910" s="111">
        <v>75.650000000000006</v>
      </c>
      <c r="H910" s="111">
        <v>81.900000000000006</v>
      </c>
      <c r="I910" s="111">
        <v>2041</v>
      </c>
      <c r="J910" s="111">
        <v>156781.5</v>
      </c>
      <c r="K910" s="112">
        <v>43738</v>
      </c>
      <c r="L910" s="111">
        <v>88</v>
      </c>
      <c r="M910" s="111" t="s">
        <v>2421</v>
      </c>
      <c r="N910" s="384"/>
    </row>
    <row r="911" spans="1:14">
      <c r="A911" s="111" t="s">
        <v>237</v>
      </c>
      <c r="B911" s="111" t="s">
        <v>375</v>
      </c>
      <c r="C911" s="111">
        <v>390.7</v>
      </c>
      <c r="D911" s="111">
        <v>395.85</v>
      </c>
      <c r="E911" s="111">
        <v>388</v>
      </c>
      <c r="F911" s="111">
        <v>394.25</v>
      </c>
      <c r="G911" s="111">
        <v>394</v>
      </c>
      <c r="H911" s="111">
        <v>391.05</v>
      </c>
      <c r="I911" s="111">
        <v>1891389</v>
      </c>
      <c r="J911" s="111">
        <v>743304785.60000002</v>
      </c>
      <c r="K911" s="112">
        <v>43738</v>
      </c>
      <c r="L911" s="111">
        <v>27276</v>
      </c>
      <c r="M911" s="111" t="s">
        <v>1111</v>
      </c>
      <c r="N911" s="384"/>
    </row>
    <row r="912" spans="1:14">
      <c r="A912" s="111" t="s">
        <v>1112</v>
      </c>
      <c r="B912" s="111" t="s">
        <v>375</v>
      </c>
      <c r="C912" s="111">
        <v>14.2</v>
      </c>
      <c r="D912" s="111">
        <v>14.25</v>
      </c>
      <c r="E912" s="111">
        <v>13.5</v>
      </c>
      <c r="F912" s="111">
        <v>13.85</v>
      </c>
      <c r="G912" s="111">
        <v>13.9</v>
      </c>
      <c r="H912" s="111">
        <v>14.1</v>
      </c>
      <c r="I912" s="111">
        <v>411449</v>
      </c>
      <c r="J912" s="111">
        <v>5667867.6500000004</v>
      </c>
      <c r="K912" s="112">
        <v>43738</v>
      </c>
      <c r="L912" s="111">
        <v>1282</v>
      </c>
      <c r="M912" s="111" t="s">
        <v>1113</v>
      </c>
      <c r="N912" s="384"/>
    </row>
    <row r="913" spans="1:14">
      <c r="A913" s="111" t="s">
        <v>113</v>
      </c>
      <c r="B913" s="111" t="s">
        <v>375</v>
      </c>
      <c r="C913" s="111">
        <v>6773</v>
      </c>
      <c r="D913" s="111">
        <v>6809.6</v>
      </c>
      <c r="E913" s="111">
        <v>6640</v>
      </c>
      <c r="F913" s="111">
        <v>6715.8</v>
      </c>
      <c r="G913" s="111">
        <v>6700</v>
      </c>
      <c r="H913" s="111">
        <v>6773.7</v>
      </c>
      <c r="I913" s="111">
        <v>1264165</v>
      </c>
      <c r="J913" s="111">
        <v>8468398992.1499996</v>
      </c>
      <c r="K913" s="112">
        <v>43738</v>
      </c>
      <c r="L913" s="111">
        <v>99286</v>
      </c>
      <c r="M913" s="111" t="s">
        <v>1114</v>
      </c>
      <c r="N913" s="384"/>
    </row>
    <row r="914" spans="1:14">
      <c r="A914" s="111" t="s">
        <v>2144</v>
      </c>
      <c r="B914" s="111" t="s">
        <v>375</v>
      </c>
      <c r="C914" s="111">
        <v>700.7</v>
      </c>
      <c r="D914" s="111">
        <v>701.05</v>
      </c>
      <c r="E914" s="111">
        <v>675.3</v>
      </c>
      <c r="F914" s="111">
        <v>690.05</v>
      </c>
      <c r="G914" s="111">
        <v>684.5</v>
      </c>
      <c r="H914" s="111">
        <v>700.7</v>
      </c>
      <c r="I914" s="111">
        <v>13468</v>
      </c>
      <c r="J914" s="111">
        <v>9254119.1500000004</v>
      </c>
      <c r="K914" s="112">
        <v>43738</v>
      </c>
      <c r="L914" s="111">
        <v>787</v>
      </c>
      <c r="M914" s="111" t="s">
        <v>2145</v>
      </c>
      <c r="N914" s="384"/>
    </row>
    <row r="915" spans="1:14">
      <c r="A915" s="111" t="s">
        <v>1115</v>
      </c>
      <c r="B915" s="111" t="s">
        <v>375</v>
      </c>
      <c r="C915" s="111">
        <v>349</v>
      </c>
      <c r="D915" s="111">
        <v>351</v>
      </c>
      <c r="E915" s="111">
        <v>343.75</v>
      </c>
      <c r="F915" s="111">
        <v>348.25</v>
      </c>
      <c r="G915" s="111">
        <v>348.7</v>
      </c>
      <c r="H915" s="111">
        <v>342.9</v>
      </c>
      <c r="I915" s="111">
        <v>28835</v>
      </c>
      <c r="J915" s="111">
        <v>10025132.449999999</v>
      </c>
      <c r="K915" s="112">
        <v>43738</v>
      </c>
      <c r="L915" s="111">
        <v>1172</v>
      </c>
      <c r="M915" s="111" t="s">
        <v>1116</v>
      </c>
      <c r="N915" s="384"/>
    </row>
    <row r="916" spans="1:14">
      <c r="A916" s="111" t="s">
        <v>2113</v>
      </c>
      <c r="B916" s="111" t="s">
        <v>375</v>
      </c>
      <c r="C916" s="111">
        <v>560</v>
      </c>
      <c r="D916" s="111">
        <v>610</v>
      </c>
      <c r="E916" s="111">
        <v>552.45000000000005</v>
      </c>
      <c r="F916" s="111">
        <v>595.54999999999995</v>
      </c>
      <c r="G916" s="111">
        <v>595</v>
      </c>
      <c r="H916" s="111">
        <v>569.5</v>
      </c>
      <c r="I916" s="111">
        <v>2162</v>
      </c>
      <c r="J916" s="111">
        <v>1235079.5</v>
      </c>
      <c r="K916" s="112">
        <v>43738</v>
      </c>
      <c r="L916" s="111">
        <v>110</v>
      </c>
      <c r="M916" s="111" t="s">
        <v>2114</v>
      </c>
      <c r="N916" s="384"/>
    </row>
    <row r="917" spans="1:14">
      <c r="A917" s="111" t="s">
        <v>3035</v>
      </c>
      <c r="B917" s="111" t="s">
        <v>375</v>
      </c>
      <c r="C917" s="111">
        <v>34.450000000000003</v>
      </c>
      <c r="D917" s="111">
        <v>34.450000000000003</v>
      </c>
      <c r="E917" s="111">
        <v>32.200000000000003</v>
      </c>
      <c r="F917" s="111">
        <v>32.9</v>
      </c>
      <c r="G917" s="111">
        <v>32.799999999999997</v>
      </c>
      <c r="H917" s="111">
        <v>33.75</v>
      </c>
      <c r="I917" s="111">
        <v>114555</v>
      </c>
      <c r="J917" s="111">
        <v>3798511.1</v>
      </c>
      <c r="K917" s="112">
        <v>43738</v>
      </c>
      <c r="L917" s="111">
        <v>655</v>
      </c>
      <c r="M917" s="111" t="s">
        <v>3036</v>
      </c>
      <c r="N917" s="384"/>
    </row>
    <row r="918" spans="1:14">
      <c r="A918" s="111" t="s">
        <v>1798</v>
      </c>
      <c r="B918" s="111" t="s">
        <v>375</v>
      </c>
      <c r="C918" s="111">
        <v>62.6</v>
      </c>
      <c r="D918" s="111">
        <v>63.95</v>
      </c>
      <c r="E918" s="111">
        <v>62.2</v>
      </c>
      <c r="F918" s="111">
        <v>62.95</v>
      </c>
      <c r="G918" s="111">
        <v>63</v>
      </c>
      <c r="H918" s="111">
        <v>62.6</v>
      </c>
      <c r="I918" s="111">
        <v>208846</v>
      </c>
      <c r="J918" s="111">
        <v>13150709.6</v>
      </c>
      <c r="K918" s="112">
        <v>43738</v>
      </c>
      <c r="L918" s="111">
        <v>1335</v>
      </c>
      <c r="M918" s="111" t="s">
        <v>1799</v>
      </c>
      <c r="N918" s="384"/>
    </row>
    <row r="919" spans="1:14">
      <c r="A919" s="111" t="s">
        <v>1787</v>
      </c>
      <c r="B919" s="111" t="s">
        <v>375</v>
      </c>
      <c r="C919" s="111">
        <v>43.35</v>
      </c>
      <c r="D919" s="111">
        <v>46</v>
      </c>
      <c r="E919" s="111">
        <v>43.35</v>
      </c>
      <c r="F919" s="111">
        <v>45.45</v>
      </c>
      <c r="G919" s="111">
        <v>46</v>
      </c>
      <c r="H919" s="111">
        <v>45.2</v>
      </c>
      <c r="I919" s="111">
        <v>70146</v>
      </c>
      <c r="J919" s="111">
        <v>3145146.65</v>
      </c>
      <c r="K919" s="112">
        <v>43738</v>
      </c>
      <c r="L919" s="111">
        <v>538</v>
      </c>
      <c r="M919" s="111" t="s">
        <v>1789</v>
      </c>
      <c r="N919" s="384"/>
    </row>
    <row r="920" spans="1:14">
      <c r="A920" s="111" t="s">
        <v>1118</v>
      </c>
      <c r="B920" s="111" t="s">
        <v>375</v>
      </c>
      <c r="C920" s="111">
        <v>216.4</v>
      </c>
      <c r="D920" s="111">
        <v>216.4</v>
      </c>
      <c r="E920" s="111">
        <v>210.2</v>
      </c>
      <c r="F920" s="111">
        <v>212.1</v>
      </c>
      <c r="G920" s="111">
        <v>212.9</v>
      </c>
      <c r="H920" s="111">
        <v>212.95</v>
      </c>
      <c r="I920" s="111">
        <v>43116</v>
      </c>
      <c r="J920" s="111">
        <v>9176150.5500000007</v>
      </c>
      <c r="K920" s="112">
        <v>43738</v>
      </c>
      <c r="L920" s="111">
        <v>1205</v>
      </c>
      <c r="M920" s="111" t="s">
        <v>1119</v>
      </c>
      <c r="N920" s="384"/>
    </row>
    <row r="921" spans="1:14">
      <c r="A921" s="111" t="s">
        <v>1916</v>
      </c>
      <c r="B921" s="111" t="s">
        <v>375</v>
      </c>
      <c r="C921" s="111">
        <v>363.5</v>
      </c>
      <c r="D921" s="111">
        <v>368</v>
      </c>
      <c r="E921" s="111">
        <v>355</v>
      </c>
      <c r="F921" s="111">
        <v>355</v>
      </c>
      <c r="G921" s="111">
        <v>355</v>
      </c>
      <c r="H921" s="111">
        <v>365</v>
      </c>
      <c r="I921" s="111">
        <v>1394</v>
      </c>
      <c r="J921" s="111">
        <v>497398.8</v>
      </c>
      <c r="K921" s="112">
        <v>43738</v>
      </c>
      <c r="L921" s="111">
        <v>245</v>
      </c>
      <c r="M921" s="111" t="s">
        <v>1917</v>
      </c>
      <c r="N921" s="384"/>
    </row>
    <row r="922" spans="1:14">
      <c r="A922" s="111" t="s">
        <v>3809</v>
      </c>
      <c r="B922" s="111" t="s">
        <v>375</v>
      </c>
      <c r="C922" s="111">
        <v>80</v>
      </c>
      <c r="D922" s="111">
        <v>80</v>
      </c>
      <c r="E922" s="111">
        <v>80</v>
      </c>
      <c r="F922" s="111">
        <v>80</v>
      </c>
      <c r="G922" s="111">
        <v>80</v>
      </c>
      <c r="H922" s="111">
        <v>82.9</v>
      </c>
      <c r="I922" s="111">
        <v>8</v>
      </c>
      <c r="J922" s="111">
        <v>640</v>
      </c>
      <c r="K922" s="112">
        <v>43738</v>
      </c>
      <c r="L922" s="111">
        <v>3</v>
      </c>
      <c r="M922" s="111" t="s">
        <v>3810</v>
      </c>
      <c r="N922" s="384"/>
    </row>
    <row r="923" spans="1:14">
      <c r="A923" s="111" t="s">
        <v>3037</v>
      </c>
      <c r="B923" s="111" t="s">
        <v>2984</v>
      </c>
      <c r="C923" s="111">
        <v>3.6</v>
      </c>
      <c r="D923" s="111">
        <v>3.85</v>
      </c>
      <c r="E923" s="111">
        <v>3.55</v>
      </c>
      <c r="F923" s="111">
        <v>3.85</v>
      </c>
      <c r="G923" s="111">
        <v>3.85</v>
      </c>
      <c r="H923" s="111">
        <v>3.7</v>
      </c>
      <c r="I923" s="111">
        <v>15441</v>
      </c>
      <c r="J923" s="111">
        <v>58479.35</v>
      </c>
      <c r="K923" s="112">
        <v>43738</v>
      </c>
      <c r="L923" s="111">
        <v>30</v>
      </c>
      <c r="M923" s="111" t="s">
        <v>3038</v>
      </c>
      <c r="N923" s="384"/>
    </row>
    <row r="924" spans="1:14">
      <c r="A924" s="111" t="s">
        <v>2323</v>
      </c>
      <c r="B924" s="111" t="s">
        <v>2984</v>
      </c>
      <c r="C924" s="111">
        <v>5.65</v>
      </c>
      <c r="D924" s="111">
        <v>6.1</v>
      </c>
      <c r="E924" s="111">
        <v>5.65</v>
      </c>
      <c r="F924" s="111">
        <v>5.8</v>
      </c>
      <c r="G924" s="111">
        <v>5.85</v>
      </c>
      <c r="H924" s="111">
        <v>5.9</v>
      </c>
      <c r="I924" s="111">
        <v>38129</v>
      </c>
      <c r="J924" s="111">
        <v>220958.1</v>
      </c>
      <c r="K924" s="112">
        <v>43738</v>
      </c>
      <c r="L924" s="111">
        <v>80</v>
      </c>
      <c r="M924" s="111" t="s">
        <v>2324</v>
      </c>
      <c r="N924" s="384"/>
    </row>
    <row r="925" spans="1:14">
      <c r="A925" s="111" t="s">
        <v>3039</v>
      </c>
      <c r="B925" s="111" t="s">
        <v>375</v>
      </c>
      <c r="C925" s="111">
        <v>19.850000000000001</v>
      </c>
      <c r="D925" s="111">
        <v>19.850000000000001</v>
      </c>
      <c r="E925" s="111">
        <v>18.2</v>
      </c>
      <c r="F925" s="111">
        <v>18.7</v>
      </c>
      <c r="G925" s="111">
        <v>18.55</v>
      </c>
      <c r="H925" s="111">
        <v>18.850000000000001</v>
      </c>
      <c r="I925" s="111">
        <v>17675</v>
      </c>
      <c r="J925" s="111">
        <v>330660.59999999998</v>
      </c>
      <c r="K925" s="112">
        <v>43738</v>
      </c>
      <c r="L925" s="111">
        <v>182</v>
      </c>
      <c r="M925" s="111" t="s">
        <v>3040</v>
      </c>
      <c r="N925" s="384"/>
    </row>
    <row r="926" spans="1:14">
      <c r="A926" s="111" t="s">
        <v>341</v>
      </c>
      <c r="B926" s="111" t="s">
        <v>375</v>
      </c>
      <c r="C926" s="111">
        <v>664.6</v>
      </c>
      <c r="D926" s="111">
        <v>671.15</v>
      </c>
      <c r="E926" s="111">
        <v>662.2</v>
      </c>
      <c r="F926" s="111">
        <v>667</v>
      </c>
      <c r="G926" s="111">
        <v>666.3</v>
      </c>
      <c r="H926" s="111">
        <v>664.3</v>
      </c>
      <c r="I926" s="111">
        <v>944609</v>
      </c>
      <c r="J926" s="111">
        <v>630208108.29999995</v>
      </c>
      <c r="K926" s="112">
        <v>43738</v>
      </c>
      <c r="L926" s="111">
        <v>34746</v>
      </c>
      <c r="M926" s="111" t="s">
        <v>2570</v>
      </c>
      <c r="N926" s="384"/>
    </row>
    <row r="927" spans="1:14">
      <c r="A927" s="111" t="s">
        <v>114</v>
      </c>
      <c r="B927" s="111" t="s">
        <v>375</v>
      </c>
      <c r="C927" s="111">
        <v>9.1999999999999993</v>
      </c>
      <c r="D927" s="111">
        <v>9.4</v>
      </c>
      <c r="E927" s="111">
        <v>8.6</v>
      </c>
      <c r="F927" s="111">
        <v>8.75</v>
      </c>
      <c r="G927" s="111">
        <v>8.9499999999999993</v>
      </c>
      <c r="H927" s="111">
        <v>9</v>
      </c>
      <c r="I927" s="111">
        <v>247219</v>
      </c>
      <c r="J927" s="111">
        <v>2204221.25</v>
      </c>
      <c r="K927" s="112">
        <v>43738</v>
      </c>
      <c r="L927" s="111">
        <v>1856</v>
      </c>
      <c r="M927" s="111" t="s">
        <v>1120</v>
      </c>
      <c r="N927" s="384"/>
    </row>
    <row r="928" spans="1:14">
      <c r="A928" s="111" t="s">
        <v>1121</v>
      </c>
      <c r="B928" s="111" t="s">
        <v>375</v>
      </c>
      <c r="C928" s="111">
        <v>1002</v>
      </c>
      <c r="D928" s="111">
        <v>1005</v>
      </c>
      <c r="E928" s="111">
        <v>951</v>
      </c>
      <c r="F928" s="111">
        <v>960.9</v>
      </c>
      <c r="G928" s="111">
        <v>953.65</v>
      </c>
      <c r="H928" s="111">
        <v>1008.25</v>
      </c>
      <c r="I928" s="111">
        <v>670694</v>
      </c>
      <c r="J928" s="111">
        <v>655506190.95000005</v>
      </c>
      <c r="K928" s="112">
        <v>43738</v>
      </c>
      <c r="L928" s="111">
        <v>25362</v>
      </c>
      <c r="M928" s="111" t="s">
        <v>2862</v>
      </c>
      <c r="N928" s="384"/>
    </row>
    <row r="929" spans="1:14">
      <c r="A929" s="111" t="s">
        <v>2325</v>
      </c>
      <c r="B929" s="111" t="s">
        <v>375</v>
      </c>
      <c r="C929" s="111">
        <v>6.5</v>
      </c>
      <c r="D929" s="111">
        <v>6.6</v>
      </c>
      <c r="E929" s="111">
        <v>6.45</v>
      </c>
      <c r="F929" s="111">
        <v>6.5</v>
      </c>
      <c r="G929" s="111">
        <v>6.5</v>
      </c>
      <c r="H929" s="111">
        <v>6.5</v>
      </c>
      <c r="I929" s="111">
        <v>28914</v>
      </c>
      <c r="J929" s="111">
        <v>187789.3</v>
      </c>
      <c r="K929" s="112">
        <v>43738</v>
      </c>
      <c r="L929" s="111">
        <v>43</v>
      </c>
      <c r="M929" s="111" t="s">
        <v>2326</v>
      </c>
      <c r="N929" s="384"/>
    </row>
    <row r="930" spans="1:14">
      <c r="A930" s="111" t="s">
        <v>1122</v>
      </c>
      <c r="B930" s="111" t="s">
        <v>375</v>
      </c>
      <c r="C930" s="111">
        <v>54.7</v>
      </c>
      <c r="D930" s="111">
        <v>55</v>
      </c>
      <c r="E930" s="111">
        <v>52.55</v>
      </c>
      <c r="F930" s="111">
        <v>52.85</v>
      </c>
      <c r="G930" s="111">
        <v>52.8</v>
      </c>
      <c r="H930" s="111">
        <v>55.05</v>
      </c>
      <c r="I930" s="111">
        <v>554362</v>
      </c>
      <c r="J930" s="111">
        <v>29558625.850000001</v>
      </c>
      <c r="K930" s="112">
        <v>43738</v>
      </c>
      <c r="L930" s="111">
        <v>3293</v>
      </c>
      <c r="M930" s="111" t="s">
        <v>1123</v>
      </c>
      <c r="N930" s="384"/>
    </row>
    <row r="931" spans="1:14">
      <c r="A931" s="111" t="s">
        <v>3737</v>
      </c>
      <c r="B931" s="111" t="s">
        <v>2984</v>
      </c>
      <c r="C931" s="111">
        <v>1</v>
      </c>
      <c r="D931" s="111">
        <v>1</v>
      </c>
      <c r="E931" s="111">
        <v>1</v>
      </c>
      <c r="F931" s="111">
        <v>1</v>
      </c>
      <c r="G931" s="111">
        <v>1</v>
      </c>
      <c r="H931" s="111">
        <v>1.05</v>
      </c>
      <c r="I931" s="111">
        <v>1000</v>
      </c>
      <c r="J931" s="111">
        <v>1000</v>
      </c>
      <c r="K931" s="112">
        <v>43738</v>
      </c>
      <c r="L931" s="111">
        <v>1</v>
      </c>
      <c r="M931" s="111" t="s">
        <v>3738</v>
      </c>
      <c r="N931" s="384"/>
    </row>
    <row r="932" spans="1:14">
      <c r="A932" s="111" t="s">
        <v>1124</v>
      </c>
      <c r="B932" s="111" t="s">
        <v>375</v>
      </c>
      <c r="C932" s="111">
        <v>61.05</v>
      </c>
      <c r="D932" s="111">
        <v>63.6</v>
      </c>
      <c r="E932" s="111">
        <v>60</v>
      </c>
      <c r="F932" s="111">
        <v>61.05</v>
      </c>
      <c r="G932" s="111">
        <v>63</v>
      </c>
      <c r="H932" s="111">
        <v>61.2</v>
      </c>
      <c r="I932" s="111">
        <v>8410</v>
      </c>
      <c r="J932" s="111">
        <v>513970.65</v>
      </c>
      <c r="K932" s="112">
        <v>43738</v>
      </c>
      <c r="L932" s="111">
        <v>127</v>
      </c>
      <c r="M932" s="111" t="s">
        <v>1125</v>
      </c>
      <c r="N932" s="384"/>
    </row>
    <row r="933" spans="1:14">
      <c r="A933" s="111" t="s">
        <v>1126</v>
      </c>
      <c r="B933" s="111" t="s">
        <v>375</v>
      </c>
      <c r="C933" s="111">
        <v>28.2</v>
      </c>
      <c r="D933" s="111">
        <v>30.7</v>
      </c>
      <c r="E933" s="111">
        <v>26.2</v>
      </c>
      <c r="F933" s="111">
        <v>29.9</v>
      </c>
      <c r="G933" s="111">
        <v>29.15</v>
      </c>
      <c r="H933" s="111">
        <v>27.85</v>
      </c>
      <c r="I933" s="111">
        <v>222272</v>
      </c>
      <c r="J933" s="111">
        <v>6425521.5499999998</v>
      </c>
      <c r="K933" s="112">
        <v>43738</v>
      </c>
      <c r="L933" s="111">
        <v>1220</v>
      </c>
      <c r="M933" s="111" t="s">
        <v>1127</v>
      </c>
      <c r="N933" s="384"/>
    </row>
    <row r="934" spans="1:14">
      <c r="A934" s="111" t="s">
        <v>1128</v>
      </c>
      <c r="B934" s="111" t="s">
        <v>375</v>
      </c>
      <c r="C934" s="111">
        <v>1.1499999999999999</v>
      </c>
      <c r="D934" s="111">
        <v>1.1499999999999999</v>
      </c>
      <c r="E934" s="111">
        <v>1.1499999999999999</v>
      </c>
      <c r="F934" s="111">
        <v>1.1499999999999999</v>
      </c>
      <c r="G934" s="111">
        <v>1.1499999999999999</v>
      </c>
      <c r="H934" s="111">
        <v>1.2</v>
      </c>
      <c r="I934" s="111">
        <v>77160</v>
      </c>
      <c r="J934" s="111">
        <v>88734</v>
      </c>
      <c r="K934" s="112">
        <v>43738</v>
      </c>
      <c r="L934" s="111">
        <v>65</v>
      </c>
      <c r="M934" s="111" t="s">
        <v>1129</v>
      </c>
      <c r="N934" s="384"/>
    </row>
    <row r="935" spans="1:14">
      <c r="A935" s="111" t="s">
        <v>2327</v>
      </c>
      <c r="B935" s="111" t="s">
        <v>375</v>
      </c>
      <c r="C935" s="111">
        <v>5.05</v>
      </c>
      <c r="D935" s="111">
        <v>5.35</v>
      </c>
      <c r="E935" s="111">
        <v>4.9000000000000004</v>
      </c>
      <c r="F935" s="111">
        <v>5.35</v>
      </c>
      <c r="G935" s="111">
        <v>5.35</v>
      </c>
      <c r="H935" s="111">
        <v>5.0999999999999996</v>
      </c>
      <c r="I935" s="111">
        <v>14422</v>
      </c>
      <c r="J935" s="111">
        <v>74350.45</v>
      </c>
      <c r="K935" s="112">
        <v>43738</v>
      </c>
      <c r="L935" s="111">
        <v>102</v>
      </c>
      <c r="M935" s="111" t="s">
        <v>2328</v>
      </c>
      <c r="N935" s="384"/>
    </row>
    <row r="936" spans="1:14">
      <c r="A936" s="111" t="s">
        <v>3170</v>
      </c>
      <c r="B936" s="111" t="s">
        <v>375</v>
      </c>
      <c r="C936" s="111">
        <v>1277.45</v>
      </c>
      <c r="D936" s="111">
        <v>1287</v>
      </c>
      <c r="E936" s="111">
        <v>1265</v>
      </c>
      <c r="F936" s="111">
        <v>1272.8</v>
      </c>
      <c r="G936" s="111">
        <v>1265</v>
      </c>
      <c r="H936" s="111">
        <v>1277.45</v>
      </c>
      <c r="I936" s="111">
        <v>42487</v>
      </c>
      <c r="J936" s="111">
        <v>54321580.75</v>
      </c>
      <c r="K936" s="112">
        <v>43738</v>
      </c>
      <c r="L936" s="111">
        <v>1224</v>
      </c>
      <c r="M936" s="111" t="s">
        <v>3172</v>
      </c>
      <c r="N936" s="384"/>
    </row>
    <row r="937" spans="1:14">
      <c r="A937" s="111" t="s">
        <v>345</v>
      </c>
      <c r="B937" s="111" t="s">
        <v>375</v>
      </c>
      <c r="C937" s="111">
        <v>433</v>
      </c>
      <c r="D937" s="111">
        <v>437.15</v>
      </c>
      <c r="E937" s="111">
        <v>420</v>
      </c>
      <c r="F937" s="111">
        <v>426.8</v>
      </c>
      <c r="G937" s="111">
        <v>428</v>
      </c>
      <c r="H937" s="111">
        <v>430.85</v>
      </c>
      <c r="I937" s="111">
        <v>829999</v>
      </c>
      <c r="J937" s="111">
        <v>354885914.19999999</v>
      </c>
      <c r="K937" s="112">
        <v>43738</v>
      </c>
      <c r="L937" s="111">
        <v>17232</v>
      </c>
      <c r="M937" s="111" t="s">
        <v>1131</v>
      </c>
      <c r="N937" s="384"/>
    </row>
    <row r="938" spans="1:14">
      <c r="A938" s="111" t="s">
        <v>1780</v>
      </c>
      <c r="B938" s="111" t="s">
        <v>375</v>
      </c>
      <c r="C938" s="111">
        <v>912.25</v>
      </c>
      <c r="D938" s="111">
        <v>928.95</v>
      </c>
      <c r="E938" s="111">
        <v>898.65</v>
      </c>
      <c r="F938" s="111">
        <v>911.7</v>
      </c>
      <c r="G938" s="111">
        <v>912</v>
      </c>
      <c r="H938" s="111">
        <v>917.25</v>
      </c>
      <c r="I938" s="111">
        <v>465725</v>
      </c>
      <c r="J938" s="111">
        <v>426058566.94999999</v>
      </c>
      <c r="K938" s="112">
        <v>43738</v>
      </c>
      <c r="L938" s="111">
        <v>19504</v>
      </c>
      <c r="M938" s="111" t="s">
        <v>1781</v>
      </c>
      <c r="N938" s="384"/>
    </row>
    <row r="939" spans="1:14">
      <c r="A939" s="111" t="s">
        <v>1132</v>
      </c>
      <c r="B939" s="111" t="s">
        <v>375</v>
      </c>
      <c r="C939" s="111">
        <v>240</v>
      </c>
      <c r="D939" s="111">
        <v>245</v>
      </c>
      <c r="E939" s="111">
        <v>235.75</v>
      </c>
      <c r="F939" s="111">
        <v>237.6</v>
      </c>
      <c r="G939" s="111">
        <v>237.5</v>
      </c>
      <c r="H939" s="111">
        <v>237.45</v>
      </c>
      <c r="I939" s="111">
        <v>19358</v>
      </c>
      <c r="J939" s="111">
        <v>4595598.6500000004</v>
      </c>
      <c r="K939" s="112">
        <v>43738</v>
      </c>
      <c r="L939" s="111">
        <v>636</v>
      </c>
      <c r="M939" s="111" t="s">
        <v>1133</v>
      </c>
      <c r="N939" s="384"/>
    </row>
    <row r="940" spans="1:14">
      <c r="A940" s="111" t="s">
        <v>2529</v>
      </c>
      <c r="B940" s="111" t="s">
        <v>2984</v>
      </c>
      <c r="C940" s="111">
        <v>0.55000000000000004</v>
      </c>
      <c r="D940" s="111">
        <v>0.65</v>
      </c>
      <c r="E940" s="111">
        <v>0.55000000000000004</v>
      </c>
      <c r="F940" s="111">
        <v>0.6</v>
      </c>
      <c r="G940" s="111">
        <v>0.65</v>
      </c>
      <c r="H940" s="111">
        <v>0.6</v>
      </c>
      <c r="I940" s="111">
        <v>39183</v>
      </c>
      <c r="J940" s="111">
        <v>22868.3</v>
      </c>
      <c r="K940" s="112">
        <v>43738</v>
      </c>
      <c r="L940" s="111">
        <v>40</v>
      </c>
      <c r="M940" s="111" t="s">
        <v>2530</v>
      </c>
      <c r="N940" s="384"/>
    </row>
    <row r="941" spans="1:14">
      <c r="A941" s="111" t="s">
        <v>2413</v>
      </c>
      <c r="B941" s="111" t="s">
        <v>375</v>
      </c>
      <c r="C941" s="111">
        <v>131.94999999999999</v>
      </c>
      <c r="D941" s="111">
        <v>131.94999999999999</v>
      </c>
      <c r="E941" s="111">
        <v>125.55</v>
      </c>
      <c r="F941" s="111">
        <v>126.65</v>
      </c>
      <c r="G941" s="111">
        <v>125.6</v>
      </c>
      <c r="H941" s="111">
        <v>131.19999999999999</v>
      </c>
      <c r="I941" s="111">
        <v>65646</v>
      </c>
      <c r="J941" s="111">
        <v>8425809.25</v>
      </c>
      <c r="K941" s="112">
        <v>43738</v>
      </c>
      <c r="L941" s="111">
        <v>1129</v>
      </c>
      <c r="M941" s="111" t="s">
        <v>2418</v>
      </c>
      <c r="N941" s="384"/>
    </row>
    <row r="942" spans="1:14">
      <c r="A942" s="111" t="s">
        <v>1134</v>
      </c>
      <c r="B942" s="111" t="s">
        <v>375</v>
      </c>
      <c r="C942" s="111">
        <v>93.1</v>
      </c>
      <c r="D942" s="111">
        <v>97</v>
      </c>
      <c r="E942" s="111">
        <v>88.4</v>
      </c>
      <c r="F942" s="111">
        <v>95.15</v>
      </c>
      <c r="G942" s="111">
        <v>95</v>
      </c>
      <c r="H942" s="111">
        <v>92.15</v>
      </c>
      <c r="I942" s="111">
        <v>113223</v>
      </c>
      <c r="J942" s="111">
        <v>10523027.25</v>
      </c>
      <c r="K942" s="112">
        <v>43738</v>
      </c>
      <c r="L942" s="111">
        <v>1383</v>
      </c>
      <c r="M942" s="111" t="s">
        <v>1135</v>
      </c>
      <c r="N942" s="384"/>
    </row>
    <row r="943" spans="1:14">
      <c r="A943" s="111" t="s">
        <v>1136</v>
      </c>
      <c r="B943" s="111" t="s">
        <v>375</v>
      </c>
      <c r="C943" s="111">
        <v>328.55</v>
      </c>
      <c r="D943" s="111">
        <v>344.9</v>
      </c>
      <c r="E943" s="111">
        <v>328.5</v>
      </c>
      <c r="F943" s="111">
        <v>340.7</v>
      </c>
      <c r="G943" s="111">
        <v>341</v>
      </c>
      <c r="H943" s="111">
        <v>332.5</v>
      </c>
      <c r="I943" s="111">
        <v>105014</v>
      </c>
      <c r="J943" s="111">
        <v>35290979.700000003</v>
      </c>
      <c r="K943" s="112">
        <v>43738</v>
      </c>
      <c r="L943" s="111">
        <v>4338</v>
      </c>
      <c r="M943" s="111" t="s">
        <v>1833</v>
      </c>
      <c r="N943" s="384"/>
    </row>
    <row r="944" spans="1:14">
      <c r="A944" s="111" t="s">
        <v>3041</v>
      </c>
      <c r="B944" s="111" t="s">
        <v>375</v>
      </c>
      <c r="C944" s="111">
        <v>37.9</v>
      </c>
      <c r="D944" s="111">
        <v>37.9</v>
      </c>
      <c r="E944" s="111">
        <v>34.25</v>
      </c>
      <c r="F944" s="111">
        <v>35.799999999999997</v>
      </c>
      <c r="G944" s="111">
        <v>35</v>
      </c>
      <c r="H944" s="111">
        <v>36.1</v>
      </c>
      <c r="I944" s="111">
        <v>3073</v>
      </c>
      <c r="J944" s="111">
        <v>109313.60000000001</v>
      </c>
      <c r="K944" s="112">
        <v>43738</v>
      </c>
      <c r="L944" s="111">
        <v>86</v>
      </c>
      <c r="M944" s="111" t="s">
        <v>3042</v>
      </c>
      <c r="N944" s="384"/>
    </row>
    <row r="945" spans="1:14">
      <c r="A945" s="111" t="s">
        <v>115</v>
      </c>
      <c r="B945" s="111" t="s">
        <v>375</v>
      </c>
      <c r="C945" s="111">
        <v>710</v>
      </c>
      <c r="D945" s="111">
        <v>712</v>
      </c>
      <c r="E945" s="111">
        <v>691.8</v>
      </c>
      <c r="F945" s="111">
        <v>707.8</v>
      </c>
      <c r="G945" s="111">
        <v>705.4</v>
      </c>
      <c r="H945" s="111">
        <v>707.85</v>
      </c>
      <c r="I945" s="111">
        <v>437734</v>
      </c>
      <c r="J945" s="111">
        <v>307488469.64999998</v>
      </c>
      <c r="K945" s="112">
        <v>43738</v>
      </c>
      <c r="L945" s="111">
        <v>12834</v>
      </c>
      <c r="M945" s="111" t="s">
        <v>1137</v>
      </c>
      <c r="N945" s="384"/>
    </row>
    <row r="946" spans="1:14">
      <c r="A946" s="111" t="s">
        <v>1138</v>
      </c>
      <c r="B946" s="111" t="s">
        <v>375</v>
      </c>
      <c r="C946" s="111">
        <v>9.0500000000000007</v>
      </c>
      <c r="D946" s="111">
        <v>9.0500000000000007</v>
      </c>
      <c r="E946" s="111">
        <v>8.3000000000000007</v>
      </c>
      <c r="F946" s="111">
        <v>8.6</v>
      </c>
      <c r="G946" s="111">
        <v>8.4499999999999993</v>
      </c>
      <c r="H946" s="111">
        <v>8.9499999999999993</v>
      </c>
      <c r="I946" s="111">
        <v>959953</v>
      </c>
      <c r="J946" s="111">
        <v>8228587.7000000002</v>
      </c>
      <c r="K946" s="112">
        <v>43738</v>
      </c>
      <c r="L946" s="111">
        <v>1165</v>
      </c>
      <c r="M946" s="111" t="s">
        <v>1139</v>
      </c>
      <c r="N946" s="384"/>
    </row>
    <row r="947" spans="1:14">
      <c r="A947" s="111" t="s">
        <v>1140</v>
      </c>
      <c r="B947" s="111" t="s">
        <v>375</v>
      </c>
      <c r="C947" s="111">
        <v>57.2</v>
      </c>
      <c r="D947" s="111">
        <v>57.3</v>
      </c>
      <c r="E947" s="111">
        <v>54.95</v>
      </c>
      <c r="F947" s="111">
        <v>55.35</v>
      </c>
      <c r="G947" s="111">
        <v>55.2</v>
      </c>
      <c r="H947" s="111">
        <v>56.9</v>
      </c>
      <c r="I947" s="111">
        <v>104035</v>
      </c>
      <c r="J947" s="111">
        <v>5774663.75</v>
      </c>
      <c r="K947" s="112">
        <v>43738</v>
      </c>
      <c r="L947" s="111">
        <v>1073</v>
      </c>
      <c r="M947" s="111" t="s">
        <v>1141</v>
      </c>
      <c r="N947" s="384"/>
    </row>
    <row r="948" spans="1:14">
      <c r="A948" s="111" t="s">
        <v>1142</v>
      </c>
      <c r="B948" s="111" t="s">
        <v>375</v>
      </c>
      <c r="C948" s="111">
        <v>422.85</v>
      </c>
      <c r="D948" s="111">
        <v>430.8</v>
      </c>
      <c r="E948" s="111">
        <v>418.8</v>
      </c>
      <c r="F948" s="111">
        <v>425.1</v>
      </c>
      <c r="G948" s="111">
        <v>425</v>
      </c>
      <c r="H948" s="111">
        <v>426.2</v>
      </c>
      <c r="I948" s="111">
        <v>2467</v>
      </c>
      <c r="J948" s="111">
        <v>1048374</v>
      </c>
      <c r="K948" s="112">
        <v>43738</v>
      </c>
      <c r="L948" s="111">
        <v>333</v>
      </c>
      <c r="M948" s="111" t="s">
        <v>1143</v>
      </c>
      <c r="N948" s="384"/>
    </row>
    <row r="949" spans="1:14">
      <c r="A949" s="111" t="s">
        <v>1144</v>
      </c>
      <c r="B949" s="111" t="s">
        <v>375</v>
      </c>
      <c r="C949" s="111">
        <v>17.600000000000001</v>
      </c>
      <c r="D949" s="111">
        <v>17.600000000000001</v>
      </c>
      <c r="E949" s="111">
        <v>16</v>
      </c>
      <c r="F949" s="111">
        <v>16.600000000000001</v>
      </c>
      <c r="G949" s="111">
        <v>16.649999999999999</v>
      </c>
      <c r="H949" s="111">
        <v>17.649999999999999</v>
      </c>
      <c r="I949" s="111">
        <v>1240931</v>
      </c>
      <c r="J949" s="111">
        <v>20676384.100000001</v>
      </c>
      <c r="K949" s="112">
        <v>43738</v>
      </c>
      <c r="L949" s="111">
        <v>2972</v>
      </c>
      <c r="M949" s="111" t="s">
        <v>2863</v>
      </c>
      <c r="N949" s="384"/>
    </row>
    <row r="950" spans="1:14">
      <c r="A950" s="111" t="s">
        <v>1145</v>
      </c>
      <c r="B950" s="111" t="s">
        <v>375</v>
      </c>
      <c r="C950" s="111">
        <v>4.5</v>
      </c>
      <c r="D950" s="111">
        <v>5.3</v>
      </c>
      <c r="E950" s="111">
        <v>4.45</v>
      </c>
      <c r="F950" s="111">
        <v>5.2</v>
      </c>
      <c r="G950" s="111">
        <v>5.3</v>
      </c>
      <c r="H950" s="111">
        <v>4.45</v>
      </c>
      <c r="I950" s="111">
        <v>55934</v>
      </c>
      <c r="J950" s="111">
        <v>278307.05</v>
      </c>
      <c r="K950" s="112">
        <v>43738</v>
      </c>
      <c r="L950" s="111">
        <v>189</v>
      </c>
      <c r="M950" s="111" t="s">
        <v>1146</v>
      </c>
      <c r="N950" s="384"/>
    </row>
    <row r="951" spans="1:14">
      <c r="A951" s="111" t="s">
        <v>2531</v>
      </c>
      <c r="B951" s="111" t="s">
        <v>375</v>
      </c>
      <c r="C951" s="111">
        <v>14.75</v>
      </c>
      <c r="D951" s="111">
        <v>14.75</v>
      </c>
      <c r="E951" s="111">
        <v>14.65</v>
      </c>
      <c r="F951" s="111">
        <v>14.65</v>
      </c>
      <c r="G951" s="111">
        <v>14.65</v>
      </c>
      <c r="H951" s="111">
        <v>14.05</v>
      </c>
      <c r="I951" s="111">
        <v>377</v>
      </c>
      <c r="J951" s="111">
        <v>5528.15</v>
      </c>
      <c r="K951" s="112">
        <v>43738</v>
      </c>
      <c r="L951" s="111">
        <v>7</v>
      </c>
      <c r="M951" s="111" t="s">
        <v>2532</v>
      </c>
      <c r="N951" s="384"/>
    </row>
    <row r="952" spans="1:14">
      <c r="A952" s="111" t="s">
        <v>1147</v>
      </c>
      <c r="B952" s="111" t="s">
        <v>375</v>
      </c>
      <c r="C952" s="111">
        <v>142.9</v>
      </c>
      <c r="D952" s="111">
        <v>143</v>
      </c>
      <c r="E952" s="111">
        <v>136</v>
      </c>
      <c r="F952" s="111">
        <v>136.69999999999999</v>
      </c>
      <c r="G952" s="111">
        <v>137</v>
      </c>
      <c r="H952" s="111">
        <v>143.44999999999999</v>
      </c>
      <c r="I952" s="111">
        <v>273428</v>
      </c>
      <c r="J952" s="111">
        <v>37746643</v>
      </c>
      <c r="K952" s="112">
        <v>43738</v>
      </c>
      <c r="L952" s="111">
        <v>5187</v>
      </c>
      <c r="M952" s="111" t="s">
        <v>1148</v>
      </c>
      <c r="N952" s="384"/>
    </row>
    <row r="953" spans="1:14">
      <c r="A953" s="111" t="s">
        <v>2329</v>
      </c>
      <c r="B953" s="111" t="s">
        <v>375</v>
      </c>
      <c r="C953" s="111">
        <v>55.5</v>
      </c>
      <c r="D953" s="111">
        <v>55.5</v>
      </c>
      <c r="E953" s="111">
        <v>51.35</v>
      </c>
      <c r="F953" s="111">
        <v>52.65</v>
      </c>
      <c r="G953" s="111">
        <v>53.2</v>
      </c>
      <c r="H953" s="111">
        <v>55.6</v>
      </c>
      <c r="I953" s="111">
        <v>8534</v>
      </c>
      <c r="J953" s="111">
        <v>450728.5</v>
      </c>
      <c r="K953" s="112">
        <v>43738</v>
      </c>
      <c r="L953" s="111">
        <v>155</v>
      </c>
      <c r="M953" s="111" t="s">
        <v>2330</v>
      </c>
      <c r="N953" s="384"/>
    </row>
    <row r="954" spans="1:14">
      <c r="A954" s="111" t="s">
        <v>1149</v>
      </c>
      <c r="B954" s="111" t="s">
        <v>375</v>
      </c>
      <c r="C954" s="111">
        <v>309.85000000000002</v>
      </c>
      <c r="D954" s="111">
        <v>310.05</v>
      </c>
      <c r="E954" s="111">
        <v>303.64999999999998</v>
      </c>
      <c r="F954" s="111">
        <v>307.5</v>
      </c>
      <c r="G954" s="111">
        <v>307</v>
      </c>
      <c r="H954" s="111">
        <v>304.39999999999998</v>
      </c>
      <c r="I954" s="111">
        <v>16596</v>
      </c>
      <c r="J954" s="111">
        <v>5089463.8499999996</v>
      </c>
      <c r="K954" s="112">
        <v>43738</v>
      </c>
      <c r="L954" s="111">
        <v>591</v>
      </c>
      <c r="M954" s="111" t="s">
        <v>1150</v>
      </c>
      <c r="N954" s="384"/>
    </row>
    <row r="955" spans="1:14">
      <c r="A955" s="111" t="s">
        <v>1151</v>
      </c>
      <c r="B955" s="111" t="s">
        <v>375</v>
      </c>
      <c r="C955" s="111">
        <v>252.65</v>
      </c>
      <c r="D955" s="111">
        <v>253.05</v>
      </c>
      <c r="E955" s="111">
        <v>236.05</v>
      </c>
      <c r="F955" s="111">
        <v>239.6</v>
      </c>
      <c r="G955" s="111">
        <v>237.5</v>
      </c>
      <c r="H955" s="111">
        <v>251.35</v>
      </c>
      <c r="I955" s="111">
        <v>11863</v>
      </c>
      <c r="J955" s="111">
        <v>2882644.2</v>
      </c>
      <c r="K955" s="112">
        <v>43738</v>
      </c>
      <c r="L955" s="111">
        <v>659</v>
      </c>
      <c r="M955" s="111" t="s">
        <v>1152</v>
      </c>
      <c r="N955" s="384"/>
    </row>
    <row r="956" spans="1:14" hidden="1">
      <c r="A956" s="111" t="s">
        <v>1153</v>
      </c>
      <c r="B956" s="111" t="s">
        <v>375</v>
      </c>
      <c r="C956" s="111">
        <v>12.95</v>
      </c>
      <c r="D956" s="111">
        <v>13.3</v>
      </c>
      <c r="E956" s="111">
        <v>12.65</v>
      </c>
      <c r="F956" s="111">
        <v>13.3</v>
      </c>
      <c r="G956" s="111">
        <v>13.3</v>
      </c>
      <c r="H956" s="111">
        <v>13.3</v>
      </c>
      <c r="I956" s="111">
        <v>6372</v>
      </c>
      <c r="J956" s="111">
        <v>81279.8</v>
      </c>
      <c r="K956" s="112">
        <v>43738</v>
      </c>
      <c r="L956" s="111">
        <v>213</v>
      </c>
      <c r="M956" s="111" t="s">
        <v>1154</v>
      </c>
      <c r="N956" s="384"/>
    </row>
    <row r="957" spans="1:14" hidden="1">
      <c r="A957" s="111" t="s">
        <v>2864</v>
      </c>
      <c r="B957" s="111" t="s">
        <v>375</v>
      </c>
      <c r="C957" s="111">
        <v>17.05</v>
      </c>
      <c r="D957" s="111">
        <v>17.600000000000001</v>
      </c>
      <c r="E957" s="111">
        <v>16.399999999999999</v>
      </c>
      <c r="F957" s="111">
        <v>16.7</v>
      </c>
      <c r="G957" s="111">
        <v>16.649999999999999</v>
      </c>
      <c r="H957" s="111">
        <v>17</v>
      </c>
      <c r="I957" s="111">
        <v>419322</v>
      </c>
      <c r="J957" s="111">
        <v>7035773</v>
      </c>
      <c r="K957" s="112">
        <v>43738</v>
      </c>
      <c r="L957" s="111">
        <v>1604</v>
      </c>
      <c r="M957" s="111" t="s">
        <v>2865</v>
      </c>
      <c r="N957" s="384"/>
    </row>
    <row r="958" spans="1:14" hidden="1">
      <c r="A958" s="111" t="s">
        <v>116</v>
      </c>
      <c r="B958" s="111" t="s">
        <v>375</v>
      </c>
      <c r="C958" s="111">
        <v>106.5</v>
      </c>
      <c r="D958" s="111">
        <v>107.75</v>
      </c>
      <c r="E958" s="111">
        <v>103.15</v>
      </c>
      <c r="F958" s="111">
        <v>104.95</v>
      </c>
      <c r="G958" s="111">
        <v>105.1</v>
      </c>
      <c r="H958" s="111">
        <v>107.4</v>
      </c>
      <c r="I958" s="111">
        <v>8435297</v>
      </c>
      <c r="J958" s="111">
        <v>887510742.60000002</v>
      </c>
      <c r="K958" s="112">
        <v>43738</v>
      </c>
      <c r="L958" s="111">
        <v>52724</v>
      </c>
      <c r="M958" s="111" t="s">
        <v>2866</v>
      </c>
      <c r="N958" s="384"/>
    </row>
    <row r="959" spans="1:14" hidden="1">
      <c r="A959" s="111" t="s">
        <v>1155</v>
      </c>
      <c r="B959" s="111" t="s">
        <v>375</v>
      </c>
      <c r="C959" s="111">
        <v>662</v>
      </c>
      <c r="D959" s="111">
        <v>664.45</v>
      </c>
      <c r="E959" s="111">
        <v>632.9</v>
      </c>
      <c r="F959" s="111">
        <v>647.65</v>
      </c>
      <c r="G959" s="111">
        <v>645</v>
      </c>
      <c r="H959" s="111">
        <v>657.9</v>
      </c>
      <c r="I959" s="111">
        <v>28365</v>
      </c>
      <c r="J959" s="111">
        <v>18314746.600000001</v>
      </c>
      <c r="K959" s="112">
        <v>43738</v>
      </c>
      <c r="L959" s="111">
        <v>1913</v>
      </c>
      <c r="M959" s="111" t="s">
        <v>2867</v>
      </c>
      <c r="N959" s="384"/>
    </row>
    <row r="960" spans="1:14" hidden="1">
      <c r="A960" s="111" t="s">
        <v>3552</v>
      </c>
      <c r="B960" s="111" t="s">
        <v>375</v>
      </c>
      <c r="C960" s="111">
        <v>35.35</v>
      </c>
      <c r="D960" s="111">
        <v>38.200000000000003</v>
      </c>
      <c r="E960" s="111">
        <v>35.35</v>
      </c>
      <c r="F960" s="111">
        <v>37.9</v>
      </c>
      <c r="G960" s="111">
        <v>38.200000000000003</v>
      </c>
      <c r="H960" s="111">
        <v>37.200000000000003</v>
      </c>
      <c r="I960" s="111">
        <v>65</v>
      </c>
      <c r="J960" s="111">
        <v>2325.15</v>
      </c>
      <c r="K960" s="112">
        <v>43738</v>
      </c>
      <c r="L960" s="111">
        <v>10</v>
      </c>
      <c r="M960" s="111" t="s">
        <v>3553</v>
      </c>
      <c r="N960" s="384"/>
    </row>
    <row r="961" spans="1:14" hidden="1">
      <c r="A961" s="111" t="s">
        <v>201</v>
      </c>
      <c r="B961" s="111" t="s">
        <v>375</v>
      </c>
      <c r="C961" s="111">
        <v>940.5</v>
      </c>
      <c r="D961" s="111">
        <v>964.2</v>
      </c>
      <c r="E961" s="111">
        <v>935.25</v>
      </c>
      <c r="F961" s="111">
        <v>957</v>
      </c>
      <c r="G961" s="111">
        <v>954.5</v>
      </c>
      <c r="H961" s="111">
        <v>938.4</v>
      </c>
      <c r="I961" s="111">
        <v>351372</v>
      </c>
      <c r="J961" s="111">
        <v>333527747.89999998</v>
      </c>
      <c r="K961" s="112">
        <v>43738</v>
      </c>
      <c r="L961" s="111">
        <v>6927</v>
      </c>
      <c r="M961" s="111" t="s">
        <v>2868</v>
      </c>
      <c r="N961" s="384"/>
    </row>
    <row r="962" spans="1:14" hidden="1">
      <c r="A962" s="111" t="s">
        <v>2869</v>
      </c>
      <c r="B962" s="111" t="s">
        <v>375</v>
      </c>
      <c r="C962" s="111">
        <v>476</v>
      </c>
      <c r="D962" s="111">
        <v>484.2</v>
      </c>
      <c r="E962" s="111">
        <v>472</v>
      </c>
      <c r="F962" s="111">
        <v>479.05</v>
      </c>
      <c r="G962" s="111">
        <v>472</v>
      </c>
      <c r="H962" s="111">
        <v>476.75</v>
      </c>
      <c r="I962" s="111">
        <v>16369</v>
      </c>
      <c r="J962" s="111">
        <v>7836276.7999999998</v>
      </c>
      <c r="K962" s="112">
        <v>43738</v>
      </c>
      <c r="L962" s="111">
        <v>181</v>
      </c>
      <c r="M962" s="111" t="s">
        <v>2870</v>
      </c>
      <c r="N962" s="384"/>
    </row>
    <row r="963" spans="1:14" hidden="1">
      <c r="A963" s="111" t="s">
        <v>117</v>
      </c>
      <c r="B963" s="111" t="s">
        <v>375</v>
      </c>
      <c r="C963" s="111">
        <v>62959</v>
      </c>
      <c r="D963" s="111">
        <v>63449.9</v>
      </c>
      <c r="E963" s="111">
        <v>62470</v>
      </c>
      <c r="F963" s="111">
        <v>63291.55</v>
      </c>
      <c r="G963" s="111">
        <v>63251.55</v>
      </c>
      <c r="H963" s="111">
        <v>62674.55</v>
      </c>
      <c r="I963" s="111">
        <v>4885</v>
      </c>
      <c r="J963" s="111">
        <v>307486682.64999998</v>
      </c>
      <c r="K963" s="112">
        <v>43738</v>
      </c>
      <c r="L963" s="111">
        <v>3476</v>
      </c>
      <c r="M963" s="111" t="s">
        <v>1156</v>
      </c>
      <c r="N963" s="384"/>
    </row>
    <row r="964" spans="1:14" hidden="1">
      <c r="A964" s="111" t="s">
        <v>3588</v>
      </c>
      <c r="B964" s="111" t="s">
        <v>2984</v>
      </c>
      <c r="C964" s="111">
        <v>17.55</v>
      </c>
      <c r="D964" s="111">
        <v>17.55</v>
      </c>
      <c r="E964" s="111">
        <v>17.55</v>
      </c>
      <c r="F964" s="111">
        <v>17.55</v>
      </c>
      <c r="G964" s="111">
        <v>17.55</v>
      </c>
      <c r="H964" s="111">
        <v>18.45</v>
      </c>
      <c r="I964" s="111">
        <v>500</v>
      </c>
      <c r="J964" s="111">
        <v>8775</v>
      </c>
      <c r="K964" s="112">
        <v>43738</v>
      </c>
      <c r="L964" s="111">
        <v>1</v>
      </c>
      <c r="M964" s="111" t="s">
        <v>3589</v>
      </c>
      <c r="N964" s="384"/>
    </row>
    <row r="965" spans="1:14" hidden="1">
      <c r="A965" s="111" t="s">
        <v>1157</v>
      </c>
      <c r="B965" s="111" t="s">
        <v>375</v>
      </c>
      <c r="C965" s="111">
        <v>48.8</v>
      </c>
      <c r="D965" s="111">
        <v>50.3</v>
      </c>
      <c r="E965" s="111">
        <v>48</v>
      </c>
      <c r="F965" s="111">
        <v>48.5</v>
      </c>
      <c r="G965" s="111">
        <v>48</v>
      </c>
      <c r="H965" s="111">
        <v>48.1</v>
      </c>
      <c r="I965" s="111">
        <v>1164311</v>
      </c>
      <c r="J965" s="111">
        <v>57363942.200000003</v>
      </c>
      <c r="K965" s="112">
        <v>43738</v>
      </c>
      <c r="L965" s="111">
        <v>7885</v>
      </c>
      <c r="M965" s="111" t="s">
        <v>1158</v>
      </c>
      <c r="N965" s="384"/>
    </row>
    <row r="966" spans="1:14" hidden="1">
      <c r="A966" s="111" t="s">
        <v>2331</v>
      </c>
      <c r="B966" s="111" t="s">
        <v>2984</v>
      </c>
      <c r="C966" s="111">
        <v>4.95</v>
      </c>
      <c r="D966" s="111">
        <v>4.95</v>
      </c>
      <c r="E966" s="111">
        <v>4.95</v>
      </c>
      <c r="F966" s="111">
        <v>4.95</v>
      </c>
      <c r="G966" s="111">
        <v>4.95</v>
      </c>
      <c r="H966" s="111">
        <v>4.95</v>
      </c>
      <c r="I966" s="111">
        <v>2002</v>
      </c>
      <c r="J966" s="111">
        <v>9909.9</v>
      </c>
      <c r="K966" s="112">
        <v>43738</v>
      </c>
      <c r="L966" s="111">
        <v>4</v>
      </c>
      <c r="M966" s="111" t="s">
        <v>2332</v>
      </c>
      <c r="N966" s="384"/>
    </row>
    <row r="967" spans="1:14" hidden="1">
      <c r="A967" s="111" t="s">
        <v>3153</v>
      </c>
      <c r="B967" s="111" t="s">
        <v>375</v>
      </c>
      <c r="C967" s="111">
        <v>95.1</v>
      </c>
      <c r="D967" s="111">
        <v>97</v>
      </c>
      <c r="E967" s="111">
        <v>93.75</v>
      </c>
      <c r="F967" s="111">
        <v>94.55</v>
      </c>
      <c r="G967" s="111">
        <v>94.1</v>
      </c>
      <c r="H967" s="111">
        <v>93.9</v>
      </c>
      <c r="I967" s="111">
        <v>46270</v>
      </c>
      <c r="J967" s="111">
        <v>4408919.55</v>
      </c>
      <c r="K967" s="112">
        <v>43738</v>
      </c>
      <c r="L967" s="111">
        <v>805</v>
      </c>
      <c r="M967" s="111" t="s">
        <v>3154</v>
      </c>
      <c r="N967" s="384"/>
    </row>
    <row r="968" spans="1:14" hidden="1">
      <c r="A968" s="111" t="s">
        <v>2333</v>
      </c>
      <c r="B968" s="111" t="s">
        <v>375</v>
      </c>
      <c r="C968" s="111">
        <v>22.55</v>
      </c>
      <c r="D968" s="111">
        <v>22.55</v>
      </c>
      <c r="E968" s="111">
        <v>21.45</v>
      </c>
      <c r="F968" s="111">
        <v>21.45</v>
      </c>
      <c r="G968" s="111">
        <v>21.45</v>
      </c>
      <c r="H968" s="111">
        <v>22.55</v>
      </c>
      <c r="I968" s="111">
        <v>18687</v>
      </c>
      <c r="J968" s="111">
        <v>406259.9</v>
      </c>
      <c r="K968" s="112">
        <v>43738</v>
      </c>
      <c r="L968" s="111">
        <v>159</v>
      </c>
      <c r="M968" s="111" t="s">
        <v>2334</v>
      </c>
      <c r="N968" s="384"/>
    </row>
    <row r="969" spans="1:14" hidden="1">
      <c r="A969" s="111" t="s">
        <v>1159</v>
      </c>
      <c r="B969" s="111" t="s">
        <v>375</v>
      </c>
      <c r="C969" s="111">
        <v>5.95</v>
      </c>
      <c r="D969" s="111">
        <v>6</v>
      </c>
      <c r="E969" s="111">
        <v>5.65</v>
      </c>
      <c r="F969" s="111">
        <v>5.8</v>
      </c>
      <c r="G969" s="111">
        <v>5.85</v>
      </c>
      <c r="H969" s="111">
        <v>6</v>
      </c>
      <c r="I969" s="111">
        <v>627466</v>
      </c>
      <c r="J969" s="111">
        <v>3652897.4</v>
      </c>
      <c r="K969" s="112">
        <v>43738</v>
      </c>
      <c r="L969" s="111">
        <v>1041</v>
      </c>
      <c r="M969" s="111" t="s">
        <v>1160</v>
      </c>
      <c r="N969" s="384"/>
    </row>
    <row r="970" spans="1:14">
      <c r="A970" s="111" t="s">
        <v>1161</v>
      </c>
      <c r="B970" s="111" t="s">
        <v>375</v>
      </c>
      <c r="C970" s="111">
        <v>12.8</v>
      </c>
      <c r="D970" s="111">
        <v>12.8</v>
      </c>
      <c r="E970" s="111">
        <v>12.15</v>
      </c>
      <c r="F970" s="111">
        <v>12.2</v>
      </c>
      <c r="G970" s="111">
        <v>12.2</v>
      </c>
      <c r="H970" s="111">
        <v>12.6</v>
      </c>
      <c r="I970" s="111">
        <v>1817</v>
      </c>
      <c r="J970" s="111">
        <v>22885.3</v>
      </c>
      <c r="K970" s="112">
        <v>43738</v>
      </c>
      <c r="L970" s="111">
        <v>32</v>
      </c>
      <c r="M970" s="111" t="s">
        <v>1162</v>
      </c>
      <c r="N970" s="384"/>
    </row>
    <row r="971" spans="1:14">
      <c r="A971" s="111" t="s">
        <v>1163</v>
      </c>
      <c r="B971" s="111" t="s">
        <v>375</v>
      </c>
      <c r="C971" s="111">
        <v>37.200000000000003</v>
      </c>
      <c r="D971" s="111">
        <v>37.200000000000003</v>
      </c>
      <c r="E971" s="111">
        <v>34.1</v>
      </c>
      <c r="F971" s="111">
        <v>34.1</v>
      </c>
      <c r="G971" s="111">
        <v>34.1</v>
      </c>
      <c r="H971" s="111">
        <v>35.85</v>
      </c>
      <c r="I971" s="111">
        <v>15665</v>
      </c>
      <c r="J971" s="111">
        <v>542656.75</v>
      </c>
      <c r="K971" s="112">
        <v>43738</v>
      </c>
      <c r="L971" s="111">
        <v>367</v>
      </c>
      <c r="M971" s="111" t="s">
        <v>1164</v>
      </c>
      <c r="N971" s="384"/>
    </row>
    <row r="972" spans="1:14">
      <c r="A972" s="111" t="s">
        <v>1165</v>
      </c>
      <c r="B972" s="111" t="s">
        <v>375</v>
      </c>
      <c r="C972" s="111">
        <v>40.799999999999997</v>
      </c>
      <c r="D972" s="111">
        <v>40.799999999999997</v>
      </c>
      <c r="E972" s="111">
        <v>38.25</v>
      </c>
      <c r="F972" s="111">
        <v>39.299999999999997</v>
      </c>
      <c r="G972" s="111">
        <v>39.700000000000003</v>
      </c>
      <c r="H972" s="111">
        <v>40.549999999999997</v>
      </c>
      <c r="I972" s="111">
        <v>17693</v>
      </c>
      <c r="J972" s="111">
        <v>691346.8</v>
      </c>
      <c r="K972" s="112">
        <v>43738</v>
      </c>
      <c r="L972" s="111">
        <v>278</v>
      </c>
      <c r="M972" s="111" t="s">
        <v>1166</v>
      </c>
      <c r="N972" s="384"/>
    </row>
    <row r="973" spans="1:14">
      <c r="A973" s="111" t="s">
        <v>1167</v>
      </c>
      <c r="B973" s="111" t="s">
        <v>375</v>
      </c>
      <c r="C973" s="111">
        <v>41.6</v>
      </c>
      <c r="D973" s="111">
        <v>42.9</v>
      </c>
      <c r="E973" s="111">
        <v>41</v>
      </c>
      <c r="F973" s="111">
        <v>42.05</v>
      </c>
      <c r="G973" s="111">
        <v>42.2</v>
      </c>
      <c r="H973" s="111">
        <v>41.85</v>
      </c>
      <c r="I973" s="111">
        <v>294820</v>
      </c>
      <c r="J973" s="111">
        <v>12358043.75</v>
      </c>
      <c r="K973" s="112">
        <v>43738</v>
      </c>
      <c r="L973" s="111">
        <v>2656</v>
      </c>
      <c r="M973" s="111" t="s">
        <v>1168</v>
      </c>
      <c r="N973" s="384"/>
    </row>
    <row r="974" spans="1:14">
      <c r="A974" s="111" t="s">
        <v>1169</v>
      </c>
      <c r="B974" s="111" t="s">
        <v>375</v>
      </c>
      <c r="C974" s="111">
        <v>134.75</v>
      </c>
      <c r="D974" s="111">
        <v>136.94999999999999</v>
      </c>
      <c r="E974" s="111">
        <v>130.55000000000001</v>
      </c>
      <c r="F974" s="111">
        <v>131.44999999999999</v>
      </c>
      <c r="G974" s="111">
        <v>131.5</v>
      </c>
      <c r="H974" s="111">
        <v>134.15</v>
      </c>
      <c r="I974" s="111">
        <v>26126</v>
      </c>
      <c r="J974" s="111">
        <v>3450884.15</v>
      </c>
      <c r="K974" s="112">
        <v>43738</v>
      </c>
      <c r="L974" s="111">
        <v>621</v>
      </c>
      <c r="M974" s="111" t="s">
        <v>1170</v>
      </c>
      <c r="N974" s="384"/>
    </row>
    <row r="975" spans="1:14">
      <c r="A975" s="111" t="s">
        <v>2871</v>
      </c>
      <c r="B975" s="111" t="s">
        <v>375</v>
      </c>
      <c r="C975" s="111">
        <v>17</v>
      </c>
      <c r="D975" s="111">
        <v>17</v>
      </c>
      <c r="E975" s="111">
        <v>16</v>
      </c>
      <c r="F975" s="111">
        <v>16.100000000000001</v>
      </c>
      <c r="G975" s="111">
        <v>16.100000000000001</v>
      </c>
      <c r="H975" s="111">
        <v>17.05</v>
      </c>
      <c r="I975" s="111">
        <v>25509</v>
      </c>
      <c r="J975" s="111">
        <v>417107.25</v>
      </c>
      <c r="K975" s="112">
        <v>43738</v>
      </c>
      <c r="L975" s="111">
        <v>215</v>
      </c>
      <c r="M975" s="111" t="s">
        <v>2872</v>
      </c>
      <c r="N975" s="384"/>
    </row>
    <row r="976" spans="1:14">
      <c r="A976" s="111" t="s">
        <v>1171</v>
      </c>
      <c r="B976" s="111" t="s">
        <v>375</v>
      </c>
      <c r="C976" s="111">
        <v>555</v>
      </c>
      <c r="D976" s="111">
        <v>563.85</v>
      </c>
      <c r="E976" s="111">
        <v>526.5</v>
      </c>
      <c r="F976" s="111">
        <v>549.4</v>
      </c>
      <c r="G976" s="111">
        <v>552.1</v>
      </c>
      <c r="H976" s="111">
        <v>554.85</v>
      </c>
      <c r="I976" s="111">
        <v>5721</v>
      </c>
      <c r="J976" s="111">
        <v>3121246.15</v>
      </c>
      <c r="K976" s="112">
        <v>43738</v>
      </c>
      <c r="L976" s="111">
        <v>694</v>
      </c>
      <c r="M976" s="111" t="s">
        <v>1172</v>
      </c>
      <c r="N976" s="384"/>
    </row>
    <row r="977" spans="1:14" hidden="1">
      <c r="A977" s="111" t="s">
        <v>1173</v>
      </c>
      <c r="B977" s="111" t="s">
        <v>375</v>
      </c>
      <c r="C977" s="111">
        <v>684.75</v>
      </c>
      <c r="D977" s="111">
        <v>687.7</v>
      </c>
      <c r="E977" s="111">
        <v>672.55</v>
      </c>
      <c r="F977" s="111">
        <v>675.9</v>
      </c>
      <c r="G977" s="111">
        <v>680.75</v>
      </c>
      <c r="H977" s="111">
        <v>687.85</v>
      </c>
      <c r="I977" s="111">
        <v>851468</v>
      </c>
      <c r="J977" s="111">
        <v>579269590.79999995</v>
      </c>
      <c r="K977" s="112">
        <v>43738</v>
      </c>
      <c r="L977" s="111">
        <v>27991</v>
      </c>
      <c r="M977" s="111" t="s">
        <v>1174</v>
      </c>
      <c r="N977" s="384"/>
    </row>
    <row r="978" spans="1:14">
      <c r="A978" s="111" t="s">
        <v>2533</v>
      </c>
      <c r="B978" s="111" t="s">
        <v>2984</v>
      </c>
      <c r="C978" s="111">
        <v>0.1</v>
      </c>
      <c r="D978" s="111">
        <v>0.1</v>
      </c>
      <c r="E978" s="111">
        <v>0.05</v>
      </c>
      <c r="F978" s="111">
        <v>0.1</v>
      </c>
      <c r="G978" s="111">
        <v>0.1</v>
      </c>
      <c r="H978" s="111">
        <v>0.05</v>
      </c>
      <c r="I978" s="111">
        <v>408539</v>
      </c>
      <c r="J978" s="111">
        <v>34203</v>
      </c>
      <c r="K978" s="112">
        <v>43738</v>
      </c>
      <c r="L978" s="111">
        <v>33</v>
      </c>
      <c r="M978" s="111" t="s">
        <v>2534</v>
      </c>
      <c r="N978" s="384"/>
    </row>
    <row r="979" spans="1:14">
      <c r="A979" s="111" t="s">
        <v>2607</v>
      </c>
      <c r="B979" s="111" t="s">
        <v>375</v>
      </c>
      <c r="C979" s="111">
        <v>540</v>
      </c>
      <c r="D979" s="111">
        <v>540.86</v>
      </c>
      <c r="E979" s="111">
        <v>536</v>
      </c>
      <c r="F979" s="111">
        <v>539.65</v>
      </c>
      <c r="G979" s="111">
        <v>539.79999999999995</v>
      </c>
      <c r="H979" s="111">
        <v>540.92999999999995</v>
      </c>
      <c r="I979" s="111">
        <v>9279</v>
      </c>
      <c r="J979" s="111">
        <v>4991429.62</v>
      </c>
      <c r="K979" s="112">
        <v>43738</v>
      </c>
      <c r="L979" s="111">
        <v>302</v>
      </c>
      <c r="M979" s="111" t="s">
        <v>2608</v>
      </c>
      <c r="N979" s="384"/>
    </row>
    <row r="980" spans="1:14">
      <c r="A980" s="111" t="s">
        <v>2121</v>
      </c>
      <c r="B980" s="111" t="s">
        <v>375</v>
      </c>
      <c r="C980" s="111">
        <v>27.6</v>
      </c>
      <c r="D980" s="111">
        <v>28.8</v>
      </c>
      <c r="E980" s="111">
        <v>26.6</v>
      </c>
      <c r="F980" s="111">
        <v>27.05</v>
      </c>
      <c r="G980" s="111">
        <v>27</v>
      </c>
      <c r="H980" s="111">
        <v>27.95</v>
      </c>
      <c r="I980" s="111">
        <v>56894</v>
      </c>
      <c r="J980" s="111">
        <v>1572483</v>
      </c>
      <c r="K980" s="112">
        <v>43738</v>
      </c>
      <c r="L980" s="111">
        <v>150</v>
      </c>
      <c r="M980" s="111" t="s">
        <v>1960</v>
      </c>
      <c r="N980" s="384"/>
    </row>
    <row r="981" spans="1:14" hidden="1">
      <c r="A981" s="111" t="s">
        <v>1175</v>
      </c>
      <c r="B981" s="111" t="s">
        <v>2984</v>
      </c>
      <c r="C981" s="111">
        <v>0.25</v>
      </c>
      <c r="D981" s="111">
        <v>0.25</v>
      </c>
      <c r="E981" s="111">
        <v>0.2</v>
      </c>
      <c r="F981" s="111">
        <v>0.2</v>
      </c>
      <c r="G981" s="111">
        <v>0.2</v>
      </c>
      <c r="H981" s="111">
        <v>0.25</v>
      </c>
      <c r="I981" s="111">
        <v>398429</v>
      </c>
      <c r="J981" s="111">
        <v>80492.399999999994</v>
      </c>
      <c r="K981" s="112">
        <v>43738</v>
      </c>
      <c r="L981" s="111">
        <v>158</v>
      </c>
      <c r="M981" s="111" t="s">
        <v>1176</v>
      </c>
      <c r="N981" s="384"/>
    </row>
    <row r="982" spans="1:14">
      <c r="A982" s="111" t="s">
        <v>1920</v>
      </c>
      <c r="B982" s="111" t="s">
        <v>2984</v>
      </c>
      <c r="C982" s="111">
        <v>9.3000000000000007</v>
      </c>
      <c r="D982" s="111">
        <v>9.3000000000000007</v>
      </c>
      <c r="E982" s="111">
        <v>9.3000000000000007</v>
      </c>
      <c r="F982" s="111">
        <v>9.3000000000000007</v>
      </c>
      <c r="G982" s="111">
        <v>9.3000000000000007</v>
      </c>
      <c r="H982" s="111">
        <v>9.5</v>
      </c>
      <c r="I982" s="111">
        <v>30</v>
      </c>
      <c r="J982" s="111">
        <v>279</v>
      </c>
      <c r="K982" s="112">
        <v>43738</v>
      </c>
      <c r="L982" s="111">
        <v>2</v>
      </c>
      <c r="M982" s="111" t="s">
        <v>1921</v>
      </c>
      <c r="N982" s="384"/>
    </row>
    <row r="983" spans="1:14">
      <c r="A983" s="111" t="s">
        <v>2335</v>
      </c>
      <c r="B983" s="111" t="s">
        <v>375</v>
      </c>
      <c r="C983" s="111">
        <v>14.3</v>
      </c>
      <c r="D983" s="111">
        <v>16.7</v>
      </c>
      <c r="E983" s="111">
        <v>14.3</v>
      </c>
      <c r="F983" s="111">
        <v>15.2</v>
      </c>
      <c r="G983" s="111">
        <v>15.05</v>
      </c>
      <c r="H983" s="111">
        <v>15.25</v>
      </c>
      <c r="I983" s="111">
        <v>10743</v>
      </c>
      <c r="J983" s="111">
        <v>168560.95</v>
      </c>
      <c r="K983" s="112">
        <v>43738</v>
      </c>
      <c r="L983" s="111">
        <v>51</v>
      </c>
      <c r="M983" s="111" t="s">
        <v>2336</v>
      </c>
      <c r="N983" s="384"/>
    </row>
    <row r="984" spans="1:14">
      <c r="A984" s="111" t="s">
        <v>1177</v>
      </c>
      <c r="B984" s="111" t="s">
        <v>375</v>
      </c>
      <c r="C984" s="111">
        <v>73.5</v>
      </c>
      <c r="D984" s="111">
        <v>77</v>
      </c>
      <c r="E984" s="111">
        <v>72.25</v>
      </c>
      <c r="F984" s="111">
        <v>74.05</v>
      </c>
      <c r="G984" s="111">
        <v>74</v>
      </c>
      <c r="H984" s="111">
        <v>73.599999999999994</v>
      </c>
      <c r="I984" s="111">
        <v>3352</v>
      </c>
      <c r="J984" s="111">
        <v>250661.85</v>
      </c>
      <c r="K984" s="112">
        <v>43738</v>
      </c>
      <c r="L984" s="111">
        <v>156</v>
      </c>
      <c r="M984" s="111" t="s">
        <v>1178</v>
      </c>
      <c r="N984" s="384"/>
    </row>
    <row r="985" spans="1:14">
      <c r="A985" s="111" t="s">
        <v>1179</v>
      </c>
      <c r="B985" s="111" t="s">
        <v>375</v>
      </c>
      <c r="C985" s="111">
        <v>27.25</v>
      </c>
      <c r="D985" s="111">
        <v>27.25</v>
      </c>
      <c r="E985" s="111">
        <v>25.3</v>
      </c>
      <c r="F985" s="111">
        <v>25.9</v>
      </c>
      <c r="G985" s="111">
        <v>26.4</v>
      </c>
      <c r="H985" s="111">
        <v>27.6</v>
      </c>
      <c r="I985" s="111">
        <v>19385</v>
      </c>
      <c r="J985" s="111">
        <v>508674.25</v>
      </c>
      <c r="K985" s="112">
        <v>43738</v>
      </c>
      <c r="L985" s="111">
        <v>631</v>
      </c>
      <c r="M985" s="111" t="s">
        <v>1180</v>
      </c>
      <c r="N985" s="384"/>
    </row>
    <row r="986" spans="1:14">
      <c r="A986" s="111" t="s">
        <v>1181</v>
      </c>
      <c r="B986" s="111" t="s">
        <v>375</v>
      </c>
      <c r="C986" s="111">
        <v>36.25</v>
      </c>
      <c r="D986" s="111">
        <v>36.25</v>
      </c>
      <c r="E986" s="111">
        <v>33.5</v>
      </c>
      <c r="F986" s="111">
        <v>34.299999999999997</v>
      </c>
      <c r="G986" s="111">
        <v>35.4</v>
      </c>
      <c r="H986" s="111">
        <v>34.15</v>
      </c>
      <c r="I986" s="111">
        <v>15708</v>
      </c>
      <c r="J986" s="111">
        <v>555645.35</v>
      </c>
      <c r="K986" s="112">
        <v>43738</v>
      </c>
      <c r="L986" s="111">
        <v>173</v>
      </c>
      <c r="M986" s="111" t="s">
        <v>1182</v>
      </c>
      <c r="N986" s="384"/>
    </row>
    <row r="987" spans="1:14">
      <c r="A987" s="111" t="s">
        <v>1183</v>
      </c>
      <c r="B987" s="111" t="s">
        <v>375</v>
      </c>
      <c r="C987" s="111">
        <v>55.95</v>
      </c>
      <c r="D987" s="111">
        <v>59.5</v>
      </c>
      <c r="E987" s="111">
        <v>50.15</v>
      </c>
      <c r="F987" s="111">
        <v>50.8</v>
      </c>
      <c r="G987" s="111">
        <v>50.6</v>
      </c>
      <c r="H987" s="111">
        <v>52.85</v>
      </c>
      <c r="I987" s="111">
        <v>17143</v>
      </c>
      <c r="J987" s="111">
        <v>886672.8</v>
      </c>
      <c r="K987" s="112">
        <v>43738</v>
      </c>
      <c r="L987" s="111">
        <v>277</v>
      </c>
      <c r="M987" s="111" t="s">
        <v>1184</v>
      </c>
      <c r="N987" s="384"/>
    </row>
    <row r="988" spans="1:14">
      <c r="A988" s="111" t="s">
        <v>365</v>
      </c>
      <c r="B988" s="111" t="s">
        <v>375</v>
      </c>
      <c r="C988" s="111">
        <v>605.9</v>
      </c>
      <c r="D988" s="111">
        <v>607.20000000000005</v>
      </c>
      <c r="E988" s="111">
        <v>571.1</v>
      </c>
      <c r="F988" s="111">
        <v>581.95000000000005</v>
      </c>
      <c r="G988" s="111">
        <v>586.1</v>
      </c>
      <c r="H988" s="111">
        <v>600.79999999999995</v>
      </c>
      <c r="I988" s="111">
        <v>124379</v>
      </c>
      <c r="J988" s="111">
        <v>72585275.950000003</v>
      </c>
      <c r="K988" s="112">
        <v>43738</v>
      </c>
      <c r="L988" s="111">
        <v>10212</v>
      </c>
      <c r="M988" s="111" t="s">
        <v>1185</v>
      </c>
      <c r="N988" s="384"/>
    </row>
    <row r="989" spans="1:14">
      <c r="A989" s="111" t="s">
        <v>1186</v>
      </c>
      <c r="B989" s="111" t="s">
        <v>375</v>
      </c>
      <c r="C989" s="111">
        <v>356</v>
      </c>
      <c r="D989" s="111">
        <v>365</v>
      </c>
      <c r="E989" s="111">
        <v>346.55</v>
      </c>
      <c r="F989" s="111">
        <v>355.7</v>
      </c>
      <c r="G989" s="111">
        <v>350.5</v>
      </c>
      <c r="H989" s="111">
        <v>360.2</v>
      </c>
      <c r="I989" s="111">
        <v>119957</v>
      </c>
      <c r="J989" s="111">
        <v>42280301.950000003</v>
      </c>
      <c r="K989" s="112">
        <v>43738</v>
      </c>
      <c r="L989" s="111">
        <v>543</v>
      </c>
      <c r="M989" s="111" t="s">
        <v>1187</v>
      </c>
      <c r="N989" s="384"/>
    </row>
    <row r="990" spans="1:14">
      <c r="A990" s="111" t="s">
        <v>1188</v>
      </c>
      <c r="B990" s="111" t="s">
        <v>375</v>
      </c>
      <c r="C990" s="111">
        <v>46.45</v>
      </c>
      <c r="D990" s="111">
        <v>46.9</v>
      </c>
      <c r="E990" s="111">
        <v>45</v>
      </c>
      <c r="F990" s="111">
        <v>46.45</v>
      </c>
      <c r="G990" s="111">
        <v>46.5</v>
      </c>
      <c r="H990" s="111">
        <v>46.45</v>
      </c>
      <c r="I990" s="111">
        <v>6006586</v>
      </c>
      <c r="J990" s="111">
        <v>274721308.55000001</v>
      </c>
      <c r="K990" s="112">
        <v>43738</v>
      </c>
      <c r="L990" s="111">
        <v>9342</v>
      </c>
      <c r="M990" s="111" t="s">
        <v>1189</v>
      </c>
      <c r="N990" s="384"/>
    </row>
    <row r="991" spans="1:14">
      <c r="A991" s="111" t="s">
        <v>2958</v>
      </c>
      <c r="B991" s="111" t="s">
        <v>2984</v>
      </c>
      <c r="C991" s="111">
        <v>2.25</v>
      </c>
      <c r="D991" s="111">
        <v>2.35</v>
      </c>
      <c r="E991" s="111">
        <v>2.15</v>
      </c>
      <c r="F991" s="111">
        <v>2.15</v>
      </c>
      <c r="G991" s="111">
        <v>2.15</v>
      </c>
      <c r="H991" s="111">
        <v>2.25</v>
      </c>
      <c r="I991" s="111">
        <v>306</v>
      </c>
      <c r="J991" s="111">
        <v>702.5</v>
      </c>
      <c r="K991" s="112">
        <v>43738</v>
      </c>
      <c r="L991" s="111">
        <v>10</v>
      </c>
      <c r="M991" s="111" t="s">
        <v>2959</v>
      </c>
      <c r="N991" s="384"/>
    </row>
    <row r="992" spans="1:14">
      <c r="A992" s="111" t="s">
        <v>1190</v>
      </c>
      <c r="B992" s="111" t="s">
        <v>375</v>
      </c>
      <c r="C992" s="111">
        <v>2055</v>
      </c>
      <c r="D992" s="111">
        <v>2069</v>
      </c>
      <c r="E992" s="111">
        <v>2000</v>
      </c>
      <c r="F992" s="111">
        <v>2021.15</v>
      </c>
      <c r="G992" s="111">
        <v>2040</v>
      </c>
      <c r="H992" s="111">
        <v>2050.75</v>
      </c>
      <c r="I992" s="111">
        <v>80644</v>
      </c>
      <c r="J992" s="111">
        <v>164484448.75</v>
      </c>
      <c r="K992" s="112">
        <v>43738</v>
      </c>
      <c r="L992" s="111">
        <v>9923</v>
      </c>
      <c r="M992" s="111" t="s">
        <v>1191</v>
      </c>
      <c r="N992" s="384"/>
    </row>
    <row r="993" spans="1:14">
      <c r="A993" s="111" t="s">
        <v>1192</v>
      </c>
      <c r="B993" s="111" t="s">
        <v>375</v>
      </c>
      <c r="C993" s="111">
        <v>760.9</v>
      </c>
      <c r="D993" s="111">
        <v>760.9</v>
      </c>
      <c r="E993" s="111">
        <v>730</v>
      </c>
      <c r="F993" s="111">
        <v>733.65</v>
      </c>
      <c r="G993" s="111">
        <v>735</v>
      </c>
      <c r="H993" s="111">
        <v>754.05</v>
      </c>
      <c r="I993" s="111">
        <v>24607</v>
      </c>
      <c r="J993" s="111">
        <v>18358726.300000001</v>
      </c>
      <c r="K993" s="112">
        <v>43738</v>
      </c>
      <c r="L993" s="111">
        <v>1580</v>
      </c>
      <c r="M993" s="111" t="s">
        <v>2034</v>
      </c>
      <c r="N993" s="384"/>
    </row>
    <row r="994" spans="1:14">
      <c r="A994" s="111" t="s">
        <v>1193</v>
      </c>
      <c r="B994" s="111" t="s">
        <v>375</v>
      </c>
      <c r="C994" s="111">
        <v>36.5</v>
      </c>
      <c r="D994" s="111">
        <v>37.4</v>
      </c>
      <c r="E994" s="111">
        <v>34.6</v>
      </c>
      <c r="F994" s="111">
        <v>35</v>
      </c>
      <c r="G994" s="111">
        <v>34.799999999999997</v>
      </c>
      <c r="H994" s="111">
        <v>36.950000000000003</v>
      </c>
      <c r="I994" s="111">
        <v>252832</v>
      </c>
      <c r="J994" s="111">
        <v>8960392.4499999993</v>
      </c>
      <c r="K994" s="112">
        <v>43738</v>
      </c>
      <c r="L994" s="111">
        <v>1203</v>
      </c>
      <c r="M994" s="111" t="s">
        <v>1194</v>
      </c>
      <c r="N994" s="384"/>
    </row>
    <row r="995" spans="1:14">
      <c r="A995" s="111" t="s">
        <v>1195</v>
      </c>
      <c r="B995" s="111" t="s">
        <v>375</v>
      </c>
      <c r="C995" s="111">
        <v>111.45</v>
      </c>
      <c r="D995" s="111">
        <v>111.45</v>
      </c>
      <c r="E995" s="111">
        <v>109</v>
      </c>
      <c r="F995" s="111">
        <v>109.2</v>
      </c>
      <c r="G995" s="111">
        <v>109.05</v>
      </c>
      <c r="H995" s="111">
        <v>109.95</v>
      </c>
      <c r="I995" s="111">
        <v>129933</v>
      </c>
      <c r="J995" s="111">
        <v>14289763.15</v>
      </c>
      <c r="K995" s="112">
        <v>43738</v>
      </c>
      <c r="L995" s="111">
        <v>1716</v>
      </c>
      <c r="M995" s="111" t="s">
        <v>1196</v>
      </c>
      <c r="N995" s="384"/>
    </row>
    <row r="996" spans="1:14">
      <c r="A996" s="111" t="s">
        <v>359</v>
      </c>
      <c r="B996" s="111" t="s">
        <v>375</v>
      </c>
      <c r="C996" s="111">
        <v>36.65</v>
      </c>
      <c r="D996" s="111">
        <v>36.700000000000003</v>
      </c>
      <c r="E996" s="111">
        <v>34.5</v>
      </c>
      <c r="F996" s="111">
        <v>34.9</v>
      </c>
      <c r="G996" s="111">
        <v>35</v>
      </c>
      <c r="H996" s="111">
        <v>36.5</v>
      </c>
      <c r="I996" s="111">
        <v>19507194</v>
      </c>
      <c r="J996" s="111">
        <v>686732626.10000002</v>
      </c>
      <c r="K996" s="112">
        <v>43738</v>
      </c>
      <c r="L996" s="111">
        <v>30534</v>
      </c>
      <c r="M996" s="111" t="s">
        <v>2437</v>
      </c>
      <c r="N996" s="384"/>
    </row>
    <row r="997" spans="1:14">
      <c r="A997" s="111" t="s">
        <v>2585</v>
      </c>
      <c r="B997" s="111" t="s">
        <v>375</v>
      </c>
      <c r="C997" s="111">
        <v>1598.8</v>
      </c>
      <c r="D997" s="111">
        <v>1598.8</v>
      </c>
      <c r="E997" s="111">
        <v>1403.6</v>
      </c>
      <c r="F997" s="111">
        <v>1459.85</v>
      </c>
      <c r="G997" s="111">
        <v>1460</v>
      </c>
      <c r="H997" s="111">
        <v>1444.6</v>
      </c>
      <c r="I997" s="111">
        <v>670</v>
      </c>
      <c r="J997" s="111">
        <v>976882.45</v>
      </c>
      <c r="K997" s="112">
        <v>43738</v>
      </c>
      <c r="L997" s="111">
        <v>93</v>
      </c>
      <c r="M997" s="111" t="s">
        <v>2586</v>
      </c>
      <c r="N997" s="384"/>
    </row>
    <row r="998" spans="1:14">
      <c r="A998" s="111" t="s">
        <v>1197</v>
      </c>
      <c r="B998" s="111" t="s">
        <v>375</v>
      </c>
      <c r="C998" s="111">
        <v>83.9</v>
      </c>
      <c r="D998" s="111">
        <v>84.75</v>
      </c>
      <c r="E998" s="111">
        <v>81.099999999999994</v>
      </c>
      <c r="F998" s="111">
        <v>82.1</v>
      </c>
      <c r="G998" s="111">
        <v>82.25</v>
      </c>
      <c r="H998" s="111">
        <v>83.95</v>
      </c>
      <c r="I998" s="111">
        <v>29998</v>
      </c>
      <c r="J998" s="111">
        <v>2471543.2999999998</v>
      </c>
      <c r="K998" s="112">
        <v>43738</v>
      </c>
      <c r="L998" s="111">
        <v>491</v>
      </c>
      <c r="M998" s="111" t="s">
        <v>1198</v>
      </c>
      <c r="N998" s="384"/>
    </row>
    <row r="999" spans="1:14">
      <c r="A999" s="111" t="s">
        <v>238</v>
      </c>
      <c r="B999" s="111" t="s">
        <v>375</v>
      </c>
      <c r="C999" s="111">
        <v>58.35</v>
      </c>
      <c r="D999" s="111">
        <v>58.6</v>
      </c>
      <c r="E999" s="111">
        <v>54.05</v>
      </c>
      <c r="F999" s="111">
        <v>55.05</v>
      </c>
      <c r="G999" s="111">
        <v>55.2</v>
      </c>
      <c r="H999" s="111">
        <v>58.35</v>
      </c>
      <c r="I999" s="111">
        <v>21343193</v>
      </c>
      <c r="J999" s="111">
        <v>1188052522.0999999</v>
      </c>
      <c r="K999" s="112">
        <v>43738</v>
      </c>
      <c r="L999" s="111">
        <v>49433</v>
      </c>
      <c r="M999" s="111" t="s">
        <v>1199</v>
      </c>
      <c r="N999" s="384"/>
    </row>
    <row r="1000" spans="1:14">
      <c r="A1000" s="111" t="s">
        <v>1200</v>
      </c>
      <c r="B1000" s="111" t="s">
        <v>375</v>
      </c>
      <c r="C1000" s="111">
        <v>112</v>
      </c>
      <c r="D1000" s="111">
        <v>112</v>
      </c>
      <c r="E1000" s="111">
        <v>106.2</v>
      </c>
      <c r="F1000" s="111">
        <v>106.8</v>
      </c>
      <c r="G1000" s="111">
        <v>107</v>
      </c>
      <c r="H1000" s="111">
        <v>110.2</v>
      </c>
      <c r="I1000" s="111">
        <v>28040</v>
      </c>
      <c r="J1000" s="111">
        <v>3018017.45</v>
      </c>
      <c r="K1000" s="112">
        <v>43738</v>
      </c>
      <c r="L1000" s="111">
        <v>1034</v>
      </c>
      <c r="M1000" s="111" t="s">
        <v>1201</v>
      </c>
      <c r="N1000" s="384"/>
    </row>
    <row r="1001" spans="1:14">
      <c r="A1001" s="111" t="s">
        <v>3572</v>
      </c>
      <c r="B1001" s="111" t="s">
        <v>375</v>
      </c>
      <c r="C1001" s="111">
        <v>540</v>
      </c>
      <c r="D1001" s="111">
        <v>542.15</v>
      </c>
      <c r="E1001" s="111">
        <v>532.5</v>
      </c>
      <c r="F1001" s="111">
        <v>541.54999999999995</v>
      </c>
      <c r="G1001" s="111">
        <v>541</v>
      </c>
      <c r="H1001" s="111">
        <v>578.79999999999995</v>
      </c>
      <c r="I1001" s="111">
        <v>17</v>
      </c>
      <c r="J1001" s="111">
        <v>9187.5</v>
      </c>
      <c r="K1001" s="112">
        <v>43738</v>
      </c>
      <c r="L1001" s="111">
        <v>9</v>
      </c>
      <c r="M1001" s="111" t="s">
        <v>3573</v>
      </c>
      <c r="N1001" s="384"/>
    </row>
    <row r="1002" spans="1:14">
      <c r="A1002" s="111" t="s">
        <v>367</v>
      </c>
      <c r="B1002" s="111" t="s">
        <v>375</v>
      </c>
      <c r="C1002" s="111">
        <v>38</v>
      </c>
      <c r="D1002" s="111">
        <v>38.4</v>
      </c>
      <c r="E1002" s="111">
        <v>35.6</v>
      </c>
      <c r="F1002" s="111">
        <v>36.1</v>
      </c>
      <c r="G1002" s="111">
        <v>35.6</v>
      </c>
      <c r="H1002" s="111">
        <v>38.5</v>
      </c>
      <c r="I1002" s="111">
        <v>21179</v>
      </c>
      <c r="J1002" s="111">
        <v>780756.95</v>
      </c>
      <c r="K1002" s="112">
        <v>43738</v>
      </c>
      <c r="L1002" s="111">
        <v>241</v>
      </c>
      <c r="M1002" s="111" t="s">
        <v>1202</v>
      </c>
      <c r="N1002" s="384"/>
    </row>
    <row r="1003" spans="1:14">
      <c r="A1003" s="111" t="s">
        <v>2195</v>
      </c>
      <c r="B1003" s="111" t="s">
        <v>375</v>
      </c>
      <c r="C1003" s="111">
        <v>32.549999999999997</v>
      </c>
      <c r="D1003" s="111">
        <v>32.65</v>
      </c>
      <c r="E1003" s="111">
        <v>30.1</v>
      </c>
      <c r="F1003" s="111">
        <v>31.1</v>
      </c>
      <c r="G1003" s="111">
        <v>31.2</v>
      </c>
      <c r="H1003" s="111">
        <v>31.4</v>
      </c>
      <c r="I1003" s="111">
        <v>6906</v>
      </c>
      <c r="J1003" s="111">
        <v>216043.1</v>
      </c>
      <c r="K1003" s="112">
        <v>43738</v>
      </c>
      <c r="L1003" s="111">
        <v>197</v>
      </c>
      <c r="M1003" s="111" t="s">
        <v>2196</v>
      </c>
      <c r="N1003" s="384"/>
    </row>
    <row r="1004" spans="1:14">
      <c r="A1004" s="111" t="s">
        <v>1936</v>
      </c>
      <c r="B1004" s="111" t="s">
        <v>375</v>
      </c>
      <c r="C1004" s="111">
        <v>5.5</v>
      </c>
      <c r="D1004" s="111">
        <v>5.5</v>
      </c>
      <c r="E1004" s="111">
        <v>5.05</v>
      </c>
      <c r="F1004" s="111">
        <v>5.3</v>
      </c>
      <c r="G1004" s="111">
        <v>5.25</v>
      </c>
      <c r="H1004" s="111">
        <v>5.3</v>
      </c>
      <c r="I1004" s="111">
        <v>34778</v>
      </c>
      <c r="J1004" s="111">
        <v>185255.9</v>
      </c>
      <c r="K1004" s="112">
        <v>43738</v>
      </c>
      <c r="L1004" s="111">
        <v>57</v>
      </c>
      <c r="M1004" s="111" t="s">
        <v>1937</v>
      </c>
      <c r="N1004" s="384"/>
    </row>
    <row r="1005" spans="1:14">
      <c r="A1005" s="111" t="s">
        <v>1203</v>
      </c>
      <c r="B1005" s="111" t="s">
        <v>375</v>
      </c>
      <c r="C1005" s="111">
        <v>13.6</v>
      </c>
      <c r="D1005" s="111">
        <v>13.6</v>
      </c>
      <c r="E1005" s="111">
        <v>13</v>
      </c>
      <c r="F1005" s="111">
        <v>13.05</v>
      </c>
      <c r="G1005" s="111">
        <v>13.1</v>
      </c>
      <c r="H1005" s="111">
        <v>13.55</v>
      </c>
      <c r="I1005" s="111">
        <v>70411</v>
      </c>
      <c r="J1005" s="111">
        <v>925824.45</v>
      </c>
      <c r="K1005" s="112">
        <v>43738</v>
      </c>
      <c r="L1005" s="111">
        <v>345</v>
      </c>
      <c r="M1005" s="111" t="s">
        <v>1204</v>
      </c>
      <c r="N1005" s="384"/>
    </row>
    <row r="1006" spans="1:14">
      <c r="A1006" s="111" t="s">
        <v>2873</v>
      </c>
      <c r="B1006" s="111" t="s">
        <v>375</v>
      </c>
      <c r="C1006" s="111">
        <v>43.75</v>
      </c>
      <c r="D1006" s="111">
        <v>44.05</v>
      </c>
      <c r="E1006" s="111">
        <v>41.6</v>
      </c>
      <c r="F1006" s="111">
        <v>41.8</v>
      </c>
      <c r="G1006" s="111">
        <v>41.6</v>
      </c>
      <c r="H1006" s="111">
        <v>44.3</v>
      </c>
      <c r="I1006" s="111">
        <v>86471</v>
      </c>
      <c r="J1006" s="111">
        <v>3681308.4</v>
      </c>
      <c r="K1006" s="112">
        <v>43738</v>
      </c>
      <c r="L1006" s="111">
        <v>561</v>
      </c>
      <c r="M1006" s="111" t="s">
        <v>2874</v>
      </c>
      <c r="N1006" s="384"/>
    </row>
    <row r="1007" spans="1:14">
      <c r="A1007" s="111" t="s">
        <v>2535</v>
      </c>
      <c r="B1007" s="111" t="s">
        <v>375</v>
      </c>
      <c r="C1007" s="111">
        <v>257.64999999999998</v>
      </c>
      <c r="D1007" s="111">
        <v>257.64999999999998</v>
      </c>
      <c r="E1007" s="111">
        <v>242.5</v>
      </c>
      <c r="F1007" s="111">
        <v>243.15</v>
      </c>
      <c r="G1007" s="111">
        <v>242.5</v>
      </c>
      <c r="H1007" s="111">
        <v>255.15</v>
      </c>
      <c r="I1007" s="111">
        <v>54446</v>
      </c>
      <c r="J1007" s="111">
        <v>13418603</v>
      </c>
      <c r="K1007" s="112">
        <v>43738</v>
      </c>
      <c r="L1007" s="111">
        <v>2111</v>
      </c>
      <c r="M1007" s="111" t="s">
        <v>2536</v>
      </c>
      <c r="N1007" s="384"/>
    </row>
    <row r="1008" spans="1:14" hidden="1">
      <c r="A1008" s="111" t="s">
        <v>3198</v>
      </c>
      <c r="B1008" s="111" t="s">
        <v>375</v>
      </c>
      <c r="C1008" s="111">
        <v>343.4</v>
      </c>
      <c r="D1008" s="111">
        <v>353</v>
      </c>
      <c r="E1008" s="111">
        <v>337.55</v>
      </c>
      <c r="F1008" s="111">
        <v>349.6</v>
      </c>
      <c r="G1008" s="111">
        <v>350</v>
      </c>
      <c r="H1008" s="111">
        <v>339.8</v>
      </c>
      <c r="I1008" s="111">
        <v>21551</v>
      </c>
      <c r="J1008" s="111">
        <v>7477906.4000000004</v>
      </c>
      <c r="K1008" s="112">
        <v>43738</v>
      </c>
      <c r="L1008" s="111">
        <v>1401</v>
      </c>
      <c r="M1008" s="111" t="s">
        <v>3215</v>
      </c>
      <c r="N1008" s="384"/>
    </row>
    <row r="1009" spans="1:14" hidden="1">
      <c r="A1009" s="111" t="s">
        <v>1205</v>
      </c>
      <c r="B1009" s="111" t="s">
        <v>375</v>
      </c>
      <c r="C1009" s="111">
        <v>577.70000000000005</v>
      </c>
      <c r="D1009" s="111">
        <v>590</v>
      </c>
      <c r="E1009" s="111">
        <v>559.5</v>
      </c>
      <c r="F1009" s="111">
        <v>585.79999999999995</v>
      </c>
      <c r="G1009" s="111">
        <v>583</v>
      </c>
      <c r="H1009" s="111">
        <v>582.6</v>
      </c>
      <c r="I1009" s="111">
        <v>33723</v>
      </c>
      <c r="J1009" s="111">
        <v>19485652.550000001</v>
      </c>
      <c r="K1009" s="112">
        <v>43738</v>
      </c>
      <c r="L1009" s="111">
        <v>1744</v>
      </c>
      <c r="M1009" s="111" t="s">
        <v>2112</v>
      </c>
      <c r="N1009" s="384"/>
    </row>
    <row r="1010" spans="1:14" hidden="1">
      <c r="A1010" s="111" t="s">
        <v>1206</v>
      </c>
      <c r="B1010" s="111" t="s">
        <v>375</v>
      </c>
      <c r="C1010" s="111">
        <v>13740.1</v>
      </c>
      <c r="D1010" s="111">
        <v>13992</v>
      </c>
      <c r="E1010" s="111">
        <v>13680</v>
      </c>
      <c r="F1010" s="111">
        <v>13889.65</v>
      </c>
      <c r="G1010" s="111">
        <v>13949</v>
      </c>
      <c r="H1010" s="111">
        <v>13740.9</v>
      </c>
      <c r="I1010" s="111">
        <v>96499</v>
      </c>
      <c r="J1010" s="111">
        <v>1332647923.75</v>
      </c>
      <c r="K1010" s="112">
        <v>43738</v>
      </c>
      <c r="L1010" s="111">
        <v>29718</v>
      </c>
      <c r="M1010" s="111" t="s">
        <v>2875</v>
      </c>
      <c r="N1010" s="384"/>
    </row>
    <row r="1011" spans="1:14">
      <c r="A1011" s="111" t="s">
        <v>3997</v>
      </c>
      <c r="B1011" s="111" t="s">
        <v>375</v>
      </c>
      <c r="C1011" s="111">
        <v>116.21</v>
      </c>
      <c r="D1011" s="111">
        <v>116.21</v>
      </c>
      <c r="E1011" s="111">
        <v>116.21</v>
      </c>
      <c r="F1011" s="111">
        <v>116.21</v>
      </c>
      <c r="G1011" s="111">
        <v>116.21</v>
      </c>
      <c r="H1011" s="111">
        <v>116.74</v>
      </c>
      <c r="I1011" s="111">
        <v>1</v>
      </c>
      <c r="J1011" s="111">
        <v>116.21</v>
      </c>
      <c r="K1011" s="112">
        <v>43738</v>
      </c>
      <c r="L1011" s="111">
        <v>1</v>
      </c>
      <c r="M1011" s="111" t="s">
        <v>3998</v>
      </c>
      <c r="N1011" s="384"/>
    </row>
    <row r="1012" spans="1:14" hidden="1">
      <c r="A1012" s="111" t="s">
        <v>1207</v>
      </c>
      <c r="B1012" s="111" t="s">
        <v>375</v>
      </c>
      <c r="C1012" s="111">
        <v>22</v>
      </c>
      <c r="D1012" s="111">
        <v>22.45</v>
      </c>
      <c r="E1012" s="111">
        <v>21.05</v>
      </c>
      <c r="F1012" s="111">
        <v>21.3</v>
      </c>
      <c r="G1012" s="111">
        <v>21.35</v>
      </c>
      <c r="H1012" s="111">
        <v>21.85</v>
      </c>
      <c r="I1012" s="111">
        <v>427985</v>
      </c>
      <c r="J1012" s="111">
        <v>9281496.5999999996</v>
      </c>
      <c r="K1012" s="112">
        <v>43738</v>
      </c>
      <c r="L1012" s="111">
        <v>1973</v>
      </c>
      <c r="M1012" s="111" t="s">
        <v>1208</v>
      </c>
      <c r="N1012" s="384"/>
    </row>
    <row r="1013" spans="1:14">
      <c r="A1013" s="111" t="s">
        <v>1209</v>
      </c>
      <c r="B1013" s="111" t="s">
        <v>375</v>
      </c>
      <c r="C1013" s="111">
        <v>519</v>
      </c>
      <c r="D1013" s="111">
        <v>523.9</v>
      </c>
      <c r="E1013" s="111">
        <v>500</v>
      </c>
      <c r="F1013" s="111">
        <v>503.05</v>
      </c>
      <c r="G1013" s="111">
        <v>500.55</v>
      </c>
      <c r="H1013" s="111">
        <v>497.8</v>
      </c>
      <c r="I1013" s="111">
        <v>34475</v>
      </c>
      <c r="J1013" s="111">
        <v>17553713.5</v>
      </c>
      <c r="K1013" s="112">
        <v>43738</v>
      </c>
      <c r="L1013" s="111">
        <v>3173</v>
      </c>
      <c r="M1013" s="111" t="s">
        <v>1210</v>
      </c>
      <c r="N1013" s="384"/>
    </row>
    <row r="1014" spans="1:14">
      <c r="A1014" s="111" t="s">
        <v>2242</v>
      </c>
      <c r="B1014" s="111" t="s">
        <v>375</v>
      </c>
      <c r="C1014" s="111">
        <v>273.95</v>
      </c>
      <c r="D1014" s="111">
        <v>273.95</v>
      </c>
      <c r="E1014" s="111">
        <v>266</v>
      </c>
      <c r="F1014" s="111">
        <v>267.10000000000002</v>
      </c>
      <c r="G1014" s="111">
        <v>267.2</v>
      </c>
      <c r="H1014" s="111">
        <v>272.3</v>
      </c>
      <c r="I1014" s="111">
        <v>6631</v>
      </c>
      <c r="J1014" s="111">
        <v>1783870.2</v>
      </c>
      <c r="K1014" s="112">
        <v>43738</v>
      </c>
      <c r="L1014" s="111">
        <v>765</v>
      </c>
      <c r="M1014" s="111" t="s">
        <v>2245</v>
      </c>
      <c r="N1014" s="384"/>
    </row>
    <row r="1015" spans="1:14" hidden="1">
      <c r="A1015" s="111" t="s">
        <v>2337</v>
      </c>
      <c r="B1015" s="111" t="s">
        <v>375</v>
      </c>
      <c r="C1015" s="111">
        <v>11.35</v>
      </c>
      <c r="D1015" s="111">
        <v>11.5</v>
      </c>
      <c r="E1015" s="111">
        <v>11</v>
      </c>
      <c r="F1015" s="111">
        <v>11.1</v>
      </c>
      <c r="G1015" s="111">
        <v>11.1</v>
      </c>
      <c r="H1015" s="111">
        <v>11.35</v>
      </c>
      <c r="I1015" s="111">
        <v>14874</v>
      </c>
      <c r="J1015" s="111">
        <v>164219.54999999999</v>
      </c>
      <c r="K1015" s="112">
        <v>43738</v>
      </c>
      <c r="L1015" s="111">
        <v>315</v>
      </c>
      <c r="M1015" s="111" t="s">
        <v>2338</v>
      </c>
      <c r="N1015" s="384"/>
    </row>
    <row r="1016" spans="1:14">
      <c r="A1016" s="111" t="s">
        <v>1212</v>
      </c>
      <c r="B1016" s="111" t="s">
        <v>375</v>
      </c>
      <c r="C1016" s="111">
        <v>25.55</v>
      </c>
      <c r="D1016" s="111">
        <v>25.65</v>
      </c>
      <c r="E1016" s="111">
        <v>24.6</v>
      </c>
      <c r="F1016" s="111">
        <v>24.8</v>
      </c>
      <c r="G1016" s="111">
        <v>24.75</v>
      </c>
      <c r="H1016" s="111">
        <v>25.65</v>
      </c>
      <c r="I1016" s="111">
        <v>477755</v>
      </c>
      <c r="J1016" s="111">
        <v>11874617.949999999</v>
      </c>
      <c r="K1016" s="112">
        <v>43738</v>
      </c>
      <c r="L1016" s="111">
        <v>1741</v>
      </c>
      <c r="M1016" s="111" t="s">
        <v>1213</v>
      </c>
      <c r="N1016" s="384"/>
    </row>
    <row r="1017" spans="1:14">
      <c r="A1017" s="111" t="s">
        <v>1214</v>
      </c>
      <c r="B1017" s="111" t="s">
        <v>375</v>
      </c>
      <c r="C1017" s="111">
        <v>236.5</v>
      </c>
      <c r="D1017" s="111">
        <v>236.5</v>
      </c>
      <c r="E1017" s="111">
        <v>220.15</v>
      </c>
      <c r="F1017" s="111">
        <v>224.1</v>
      </c>
      <c r="G1017" s="111">
        <v>223</v>
      </c>
      <c r="H1017" s="111">
        <v>236.5</v>
      </c>
      <c r="I1017" s="111">
        <v>154215</v>
      </c>
      <c r="J1017" s="111">
        <v>35577588.850000001</v>
      </c>
      <c r="K1017" s="112">
        <v>43738</v>
      </c>
      <c r="L1017" s="111">
        <v>3061</v>
      </c>
      <c r="M1017" s="111" t="s">
        <v>1215</v>
      </c>
      <c r="N1017" s="384"/>
    </row>
    <row r="1018" spans="1:14">
      <c r="A1018" s="111" t="s">
        <v>118</v>
      </c>
      <c r="B1018" s="111" t="s">
        <v>375</v>
      </c>
      <c r="C1018" s="111">
        <v>22.9</v>
      </c>
      <c r="D1018" s="111">
        <v>23</v>
      </c>
      <c r="E1018" s="111">
        <v>22.2</v>
      </c>
      <c r="F1018" s="111">
        <v>22.3</v>
      </c>
      <c r="G1018" s="111">
        <v>22.25</v>
      </c>
      <c r="H1018" s="111">
        <v>22.9</v>
      </c>
      <c r="I1018" s="111">
        <v>2469591</v>
      </c>
      <c r="J1018" s="111">
        <v>55185021.700000003</v>
      </c>
      <c r="K1018" s="112">
        <v>43738</v>
      </c>
      <c r="L1018" s="111">
        <v>10677</v>
      </c>
      <c r="M1018" s="111" t="s">
        <v>1216</v>
      </c>
      <c r="N1018" s="384"/>
    </row>
    <row r="1019" spans="1:14">
      <c r="A1019" s="111" t="s">
        <v>2171</v>
      </c>
      <c r="B1019" s="111" t="s">
        <v>375</v>
      </c>
      <c r="C1019" s="111">
        <v>106.25</v>
      </c>
      <c r="D1019" s="111">
        <v>113</v>
      </c>
      <c r="E1019" s="111">
        <v>102.4</v>
      </c>
      <c r="F1019" s="111">
        <v>109.35</v>
      </c>
      <c r="G1019" s="111">
        <v>110.7</v>
      </c>
      <c r="H1019" s="111">
        <v>105.7</v>
      </c>
      <c r="I1019" s="111">
        <v>880445</v>
      </c>
      <c r="J1019" s="111">
        <v>96383289.049999997</v>
      </c>
      <c r="K1019" s="112">
        <v>43738</v>
      </c>
      <c r="L1019" s="111">
        <v>17284</v>
      </c>
      <c r="M1019" s="111" t="s">
        <v>2172</v>
      </c>
      <c r="N1019" s="384"/>
    </row>
    <row r="1020" spans="1:14">
      <c r="A1020" s="111" t="s">
        <v>3224</v>
      </c>
      <c r="B1020" s="111" t="s">
        <v>375</v>
      </c>
      <c r="C1020" s="111">
        <v>7</v>
      </c>
      <c r="D1020" s="111">
        <v>7.2</v>
      </c>
      <c r="E1020" s="111">
        <v>6.65</v>
      </c>
      <c r="F1020" s="111">
        <v>6.65</v>
      </c>
      <c r="G1020" s="111">
        <v>6.65</v>
      </c>
      <c r="H1020" s="111">
        <v>7</v>
      </c>
      <c r="I1020" s="111">
        <v>1627</v>
      </c>
      <c r="J1020" s="111">
        <v>11285.15</v>
      </c>
      <c r="K1020" s="112">
        <v>43738</v>
      </c>
      <c r="L1020" s="111">
        <v>12</v>
      </c>
      <c r="M1020" s="111" t="s">
        <v>3225</v>
      </c>
      <c r="N1020" s="384"/>
    </row>
    <row r="1021" spans="1:14">
      <c r="A1021" s="111" t="s">
        <v>2876</v>
      </c>
      <c r="B1021" s="111" t="s">
        <v>375</v>
      </c>
      <c r="C1021" s="111">
        <v>1224.45</v>
      </c>
      <c r="D1021" s="111">
        <v>1224.5</v>
      </c>
      <c r="E1021" s="111">
        <v>1208</v>
      </c>
      <c r="F1021" s="111">
        <v>1215.67</v>
      </c>
      <c r="G1021" s="111">
        <v>1217.01</v>
      </c>
      <c r="H1021" s="111">
        <v>1220.94</v>
      </c>
      <c r="I1021" s="111">
        <v>134108</v>
      </c>
      <c r="J1021" s="111">
        <v>162702711.68000001</v>
      </c>
      <c r="K1021" s="112">
        <v>43738</v>
      </c>
      <c r="L1021" s="111">
        <v>2596</v>
      </c>
      <c r="M1021" s="111" t="s">
        <v>2877</v>
      </c>
      <c r="N1021" s="384"/>
    </row>
    <row r="1022" spans="1:14">
      <c r="A1022" s="111" t="s">
        <v>3999</v>
      </c>
      <c r="B1022" s="111" t="s">
        <v>375</v>
      </c>
      <c r="C1022" s="111">
        <v>14950</v>
      </c>
      <c r="D1022" s="111">
        <v>14950</v>
      </c>
      <c r="E1022" s="111">
        <v>14600.01</v>
      </c>
      <c r="F1022" s="111">
        <v>14600.01</v>
      </c>
      <c r="G1022" s="111">
        <v>14600.01</v>
      </c>
      <c r="H1022" s="111">
        <v>14600</v>
      </c>
      <c r="I1022" s="111">
        <v>2</v>
      </c>
      <c r="J1022" s="111">
        <v>29550.01</v>
      </c>
      <c r="K1022" s="112">
        <v>43738</v>
      </c>
      <c r="L1022" s="111">
        <v>2</v>
      </c>
      <c r="M1022" s="111" t="s">
        <v>4000</v>
      </c>
      <c r="N1022" s="384"/>
    </row>
    <row r="1023" spans="1:14">
      <c r="A1023" s="111" t="s">
        <v>1217</v>
      </c>
      <c r="B1023" s="111" t="s">
        <v>375</v>
      </c>
      <c r="C1023" s="111">
        <v>90.95</v>
      </c>
      <c r="D1023" s="111">
        <v>91.6</v>
      </c>
      <c r="E1023" s="111">
        <v>89.5</v>
      </c>
      <c r="F1023" s="111">
        <v>91.35</v>
      </c>
      <c r="G1023" s="111">
        <v>91.1</v>
      </c>
      <c r="H1023" s="111">
        <v>90.6</v>
      </c>
      <c r="I1023" s="111">
        <v>201527</v>
      </c>
      <c r="J1023" s="111">
        <v>18249982.75</v>
      </c>
      <c r="K1023" s="112">
        <v>43738</v>
      </c>
      <c r="L1023" s="111">
        <v>1385</v>
      </c>
      <c r="M1023" s="111" t="s">
        <v>1218</v>
      </c>
      <c r="N1023" s="384"/>
    </row>
    <row r="1024" spans="1:14">
      <c r="A1024" s="111" t="s">
        <v>1219</v>
      </c>
      <c r="B1024" s="111" t="s">
        <v>375</v>
      </c>
      <c r="C1024" s="111">
        <v>1394.05</v>
      </c>
      <c r="D1024" s="111">
        <v>1416</v>
      </c>
      <c r="E1024" s="111">
        <v>1387.05</v>
      </c>
      <c r="F1024" s="111">
        <v>1394.9</v>
      </c>
      <c r="G1024" s="111">
        <v>1395</v>
      </c>
      <c r="H1024" s="111">
        <v>1394.05</v>
      </c>
      <c r="I1024" s="111">
        <v>295143</v>
      </c>
      <c r="J1024" s="111">
        <v>412788151.89999998</v>
      </c>
      <c r="K1024" s="112">
        <v>43738</v>
      </c>
      <c r="L1024" s="111">
        <v>21599</v>
      </c>
      <c r="M1024" s="111" t="s">
        <v>1220</v>
      </c>
      <c r="N1024" s="384"/>
    </row>
    <row r="1025" spans="1:14">
      <c r="A1025" s="111" t="s">
        <v>1221</v>
      </c>
      <c r="B1025" s="111" t="s">
        <v>375</v>
      </c>
      <c r="C1025" s="111">
        <v>4.5</v>
      </c>
      <c r="D1025" s="111">
        <v>4.5</v>
      </c>
      <c r="E1025" s="111">
        <v>4.25</v>
      </c>
      <c r="F1025" s="111">
        <v>4.3</v>
      </c>
      <c r="G1025" s="111">
        <v>4.3</v>
      </c>
      <c r="H1025" s="111">
        <v>4.55</v>
      </c>
      <c r="I1025" s="111">
        <v>141844</v>
      </c>
      <c r="J1025" s="111">
        <v>617417.44999999995</v>
      </c>
      <c r="K1025" s="112">
        <v>43738</v>
      </c>
      <c r="L1025" s="111">
        <v>274</v>
      </c>
      <c r="M1025" s="111" t="s">
        <v>1222</v>
      </c>
      <c r="N1025" s="384"/>
    </row>
    <row r="1026" spans="1:14" hidden="1">
      <c r="A1026" s="111" t="s">
        <v>3086</v>
      </c>
      <c r="B1026" s="111" t="s">
        <v>375</v>
      </c>
      <c r="C1026" s="111">
        <v>1.2</v>
      </c>
      <c r="D1026" s="111">
        <v>1.2</v>
      </c>
      <c r="E1026" s="111">
        <v>1.1499999999999999</v>
      </c>
      <c r="F1026" s="111">
        <v>1.1499999999999999</v>
      </c>
      <c r="G1026" s="111">
        <v>1.1499999999999999</v>
      </c>
      <c r="H1026" s="111">
        <v>1.2</v>
      </c>
      <c r="I1026" s="111">
        <v>147158</v>
      </c>
      <c r="J1026" s="111">
        <v>171792.55</v>
      </c>
      <c r="K1026" s="112">
        <v>43738</v>
      </c>
      <c r="L1026" s="111">
        <v>74</v>
      </c>
      <c r="M1026" s="111" t="s">
        <v>3087</v>
      </c>
      <c r="N1026" s="384"/>
    </row>
    <row r="1027" spans="1:14">
      <c r="A1027" s="111" t="s">
        <v>1223</v>
      </c>
      <c r="B1027" s="111" t="s">
        <v>375</v>
      </c>
      <c r="C1027" s="111">
        <v>1227</v>
      </c>
      <c r="D1027" s="111">
        <v>1228.3499999999999</v>
      </c>
      <c r="E1027" s="111">
        <v>1199.8</v>
      </c>
      <c r="F1027" s="111">
        <v>1208.9000000000001</v>
      </c>
      <c r="G1027" s="111">
        <v>1206</v>
      </c>
      <c r="H1027" s="111">
        <v>1231.25</v>
      </c>
      <c r="I1027" s="111">
        <v>21637</v>
      </c>
      <c r="J1027" s="111">
        <v>26060538.399999999</v>
      </c>
      <c r="K1027" s="112">
        <v>43738</v>
      </c>
      <c r="L1027" s="111">
        <v>1169</v>
      </c>
      <c r="M1027" s="111" t="s">
        <v>1224</v>
      </c>
      <c r="N1027" s="384"/>
    </row>
    <row r="1028" spans="1:14">
      <c r="A1028" s="111" t="s">
        <v>1225</v>
      </c>
      <c r="B1028" s="111" t="s">
        <v>375</v>
      </c>
      <c r="C1028" s="111">
        <v>471.4</v>
      </c>
      <c r="D1028" s="111">
        <v>471.45</v>
      </c>
      <c r="E1028" s="111">
        <v>460</v>
      </c>
      <c r="F1028" s="111">
        <v>460.5</v>
      </c>
      <c r="G1028" s="111">
        <v>460</v>
      </c>
      <c r="H1028" s="111">
        <v>471.45</v>
      </c>
      <c r="I1028" s="111">
        <v>609</v>
      </c>
      <c r="J1028" s="111">
        <v>285087.8</v>
      </c>
      <c r="K1028" s="112">
        <v>43738</v>
      </c>
      <c r="L1028" s="111">
        <v>62</v>
      </c>
      <c r="M1028" s="111" t="s">
        <v>1226</v>
      </c>
      <c r="N1028" s="384"/>
    </row>
    <row r="1029" spans="1:14">
      <c r="A1029" s="111" t="s">
        <v>1227</v>
      </c>
      <c r="B1029" s="111" t="s">
        <v>375</v>
      </c>
      <c r="C1029" s="111">
        <v>27.3</v>
      </c>
      <c r="D1029" s="111">
        <v>27.3</v>
      </c>
      <c r="E1029" s="111">
        <v>25.3</v>
      </c>
      <c r="F1029" s="111">
        <v>25.55</v>
      </c>
      <c r="G1029" s="111">
        <v>25.3</v>
      </c>
      <c r="H1029" s="111">
        <v>26.75</v>
      </c>
      <c r="I1029" s="111">
        <v>39408</v>
      </c>
      <c r="J1029" s="111">
        <v>1027696.85</v>
      </c>
      <c r="K1029" s="112">
        <v>43738</v>
      </c>
      <c r="L1029" s="111">
        <v>441</v>
      </c>
      <c r="M1029" s="111" t="s">
        <v>1228</v>
      </c>
      <c r="N1029" s="384"/>
    </row>
    <row r="1030" spans="1:14">
      <c r="A1030" s="111" t="s">
        <v>2463</v>
      </c>
      <c r="B1030" s="111" t="s">
        <v>2984</v>
      </c>
      <c r="C1030" s="111">
        <v>1.7</v>
      </c>
      <c r="D1030" s="111">
        <v>1.7</v>
      </c>
      <c r="E1030" s="111">
        <v>1.7</v>
      </c>
      <c r="F1030" s="111">
        <v>1.7</v>
      </c>
      <c r="G1030" s="111">
        <v>1.7</v>
      </c>
      <c r="H1030" s="111">
        <v>1.75</v>
      </c>
      <c r="I1030" s="111">
        <v>1700</v>
      </c>
      <c r="J1030" s="111">
        <v>2890</v>
      </c>
      <c r="K1030" s="112">
        <v>43738</v>
      </c>
      <c r="L1030" s="111">
        <v>7</v>
      </c>
      <c r="M1030" s="111" t="s">
        <v>2464</v>
      </c>
      <c r="N1030" s="384"/>
    </row>
    <row r="1031" spans="1:14">
      <c r="A1031" s="111" t="s">
        <v>1229</v>
      </c>
      <c r="B1031" s="111" t="s">
        <v>375</v>
      </c>
      <c r="C1031" s="111">
        <v>49.2</v>
      </c>
      <c r="D1031" s="111">
        <v>49.95</v>
      </c>
      <c r="E1031" s="111">
        <v>48</v>
      </c>
      <c r="F1031" s="111">
        <v>49.35</v>
      </c>
      <c r="G1031" s="111">
        <v>49.2</v>
      </c>
      <c r="H1031" s="111">
        <v>49.15</v>
      </c>
      <c r="I1031" s="111">
        <v>48581</v>
      </c>
      <c r="J1031" s="111">
        <v>2367523.2999999998</v>
      </c>
      <c r="K1031" s="112">
        <v>43738</v>
      </c>
      <c r="L1031" s="111">
        <v>511</v>
      </c>
      <c r="M1031" s="111" t="s">
        <v>1230</v>
      </c>
      <c r="N1031" s="384"/>
    </row>
    <row r="1032" spans="1:14">
      <c r="A1032" s="111" t="s">
        <v>1803</v>
      </c>
      <c r="B1032" s="111" t="s">
        <v>375</v>
      </c>
      <c r="C1032" s="111">
        <v>57.8</v>
      </c>
      <c r="D1032" s="111">
        <v>58</v>
      </c>
      <c r="E1032" s="111">
        <v>56.7</v>
      </c>
      <c r="F1032" s="111">
        <v>57.1</v>
      </c>
      <c r="G1032" s="111">
        <v>56.85</v>
      </c>
      <c r="H1032" s="111">
        <v>57.75</v>
      </c>
      <c r="I1032" s="111">
        <v>351275</v>
      </c>
      <c r="J1032" s="111">
        <v>20127358.899999999</v>
      </c>
      <c r="K1032" s="112">
        <v>43738</v>
      </c>
      <c r="L1032" s="111">
        <v>3795</v>
      </c>
      <c r="M1032" s="111" t="s">
        <v>1211</v>
      </c>
      <c r="N1032" s="384"/>
    </row>
    <row r="1033" spans="1:14">
      <c r="A1033" s="111" t="s">
        <v>119</v>
      </c>
      <c r="B1033" s="111" t="s">
        <v>375</v>
      </c>
      <c r="C1033" s="111">
        <v>89.9</v>
      </c>
      <c r="D1033" s="111">
        <v>90.9</v>
      </c>
      <c r="E1033" s="111">
        <v>86.4</v>
      </c>
      <c r="F1033" s="111">
        <v>88.7</v>
      </c>
      <c r="G1033" s="111">
        <v>88.55</v>
      </c>
      <c r="H1033" s="111">
        <v>91.5</v>
      </c>
      <c r="I1033" s="111">
        <v>8357149</v>
      </c>
      <c r="J1033" s="111">
        <v>736636429</v>
      </c>
      <c r="K1033" s="112">
        <v>43738</v>
      </c>
      <c r="L1033" s="111">
        <v>23697</v>
      </c>
      <c r="M1033" s="111" t="s">
        <v>1231</v>
      </c>
      <c r="N1033" s="384"/>
    </row>
    <row r="1034" spans="1:14">
      <c r="A1034" s="111" t="s">
        <v>1232</v>
      </c>
      <c r="B1034" s="111" t="s">
        <v>375</v>
      </c>
      <c r="C1034" s="111">
        <v>111.1</v>
      </c>
      <c r="D1034" s="111">
        <v>113.8</v>
      </c>
      <c r="E1034" s="111">
        <v>109.25</v>
      </c>
      <c r="F1034" s="111">
        <v>112.2</v>
      </c>
      <c r="G1034" s="111">
        <v>112.1</v>
      </c>
      <c r="H1034" s="111">
        <v>111.4</v>
      </c>
      <c r="I1034" s="111">
        <v>656603</v>
      </c>
      <c r="J1034" s="111">
        <v>73459633.900000006</v>
      </c>
      <c r="K1034" s="112">
        <v>43738</v>
      </c>
      <c r="L1034" s="111">
        <v>5547</v>
      </c>
      <c r="M1034" s="111" t="s">
        <v>1233</v>
      </c>
      <c r="N1034" s="384"/>
    </row>
    <row r="1035" spans="1:14">
      <c r="A1035" s="111" t="s">
        <v>2878</v>
      </c>
      <c r="B1035" s="111" t="s">
        <v>2984</v>
      </c>
      <c r="C1035" s="111">
        <v>5</v>
      </c>
      <c r="D1035" s="111">
        <v>5</v>
      </c>
      <c r="E1035" s="111">
        <v>4.5999999999999996</v>
      </c>
      <c r="F1035" s="111">
        <v>4.95</v>
      </c>
      <c r="G1035" s="111">
        <v>4.95</v>
      </c>
      <c r="H1035" s="111">
        <v>4.8</v>
      </c>
      <c r="I1035" s="111">
        <v>27205</v>
      </c>
      <c r="J1035" s="111">
        <v>126984.9</v>
      </c>
      <c r="K1035" s="112">
        <v>43738</v>
      </c>
      <c r="L1035" s="111">
        <v>62</v>
      </c>
      <c r="M1035" s="111" t="s">
        <v>2879</v>
      </c>
      <c r="N1035" s="384"/>
    </row>
    <row r="1036" spans="1:14">
      <c r="A1036" s="111" t="s">
        <v>3848</v>
      </c>
      <c r="B1036" s="111" t="s">
        <v>375</v>
      </c>
      <c r="C1036" s="111">
        <v>4</v>
      </c>
      <c r="D1036" s="111">
        <v>4</v>
      </c>
      <c r="E1036" s="111">
        <v>4</v>
      </c>
      <c r="F1036" s="111">
        <v>4</v>
      </c>
      <c r="G1036" s="111">
        <v>4</v>
      </c>
      <c r="H1036" s="111">
        <v>4.0999999999999996</v>
      </c>
      <c r="I1036" s="111">
        <v>100</v>
      </c>
      <c r="J1036" s="111">
        <v>400</v>
      </c>
      <c r="K1036" s="112">
        <v>43738</v>
      </c>
      <c r="L1036" s="111">
        <v>1</v>
      </c>
      <c r="M1036" s="111" t="s">
        <v>3849</v>
      </c>
      <c r="N1036" s="384"/>
    </row>
    <row r="1037" spans="1:14">
      <c r="A1037" s="111" t="s">
        <v>3554</v>
      </c>
      <c r="B1037" s="111" t="s">
        <v>375</v>
      </c>
      <c r="C1037" s="111">
        <v>167.99</v>
      </c>
      <c r="D1037" s="111">
        <v>167.99</v>
      </c>
      <c r="E1037" s="111">
        <v>163.84</v>
      </c>
      <c r="F1037" s="111">
        <v>164.13</v>
      </c>
      <c r="G1037" s="111">
        <v>164.13</v>
      </c>
      <c r="H1037" s="111">
        <v>169.09</v>
      </c>
      <c r="I1037" s="111">
        <v>209</v>
      </c>
      <c r="J1037" s="111">
        <v>34532.379999999997</v>
      </c>
      <c r="K1037" s="112">
        <v>43738</v>
      </c>
      <c r="L1037" s="111">
        <v>6</v>
      </c>
      <c r="M1037" s="111" t="s">
        <v>3555</v>
      </c>
      <c r="N1037" s="384"/>
    </row>
    <row r="1038" spans="1:14">
      <c r="A1038" s="111" t="s">
        <v>1956</v>
      </c>
      <c r="B1038" s="111" t="s">
        <v>375</v>
      </c>
      <c r="C1038" s="111">
        <v>283.2</v>
      </c>
      <c r="D1038" s="111">
        <v>292</v>
      </c>
      <c r="E1038" s="111">
        <v>280.3</v>
      </c>
      <c r="F1038" s="111">
        <v>282.60000000000002</v>
      </c>
      <c r="G1038" s="111">
        <v>285</v>
      </c>
      <c r="H1038" s="111">
        <v>282.2</v>
      </c>
      <c r="I1038" s="111">
        <v>16128</v>
      </c>
      <c r="J1038" s="111">
        <v>4594410.4000000004</v>
      </c>
      <c r="K1038" s="112">
        <v>43738</v>
      </c>
      <c r="L1038" s="111">
        <v>1210</v>
      </c>
      <c r="M1038" s="111" t="s">
        <v>1957</v>
      </c>
      <c r="N1038" s="384"/>
    </row>
    <row r="1039" spans="1:14">
      <c r="A1039" s="111" t="s">
        <v>1234</v>
      </c>
      <c r="B1039" s="111" t="s">
        <v>375</v>
      </c>
      <c r="C1039" s="111">
        <v>103.5</v>
      </c>
      <c r="D1039" s="111">
        <v>105.5</v>
      </c>
      <c r="E1039" s="111">
        <v>99.2</v>
      </c>
      <c r="F1039" s="111">
        <v>104.25</v>
      </c>
      <c r="G1039" s="111">
        <v>104</v>
      </c>
      <c r="H1039" s="111">
        <v>103.65</v>
      </c>
      <c r="I1039" s="111">
        <v>47074</v>
      </c>
      <c r="J1039" s="111">
        <v>4825000.3</v>
      </c>
      <c r="K1039" s="112">
        <v>43738</v>
      </c>
      <c r="L1039" s="111">
        <v>1054</v>
      </c>
      <c r="M1039" s="111" t="s">
        <v>1235</v>
      </c>
      <c r="N1039" s="384"/>
    </row>
    <row r="1040" spans="1:14">
      <c r="A1040" s="111" t="s">
        <v>3262</v>
      </c>
      <c r="B1040" s="111" t="s">
        <v>375</v>
      </c>
      <c r="C1040" s="111">
        <v>830.2</v>
      </c>
      <c r="D1040" s="111">
        <v>867.7</v>
      </c>
      <c r="E1040" s="111">
        <v>810</v>
      </c>
      <c r="F1040" s="111">
        <v>821.8</v>
      </c>
      <c r="G1040" s="111">
        <v>815.15</v>
      </c>
      <c r="H1040" s="111">
        <v>842.75</v>
      </c>
      <c r="I1040" s="111">
        <v>331</v>
      </c>
      <c r="J1040" s="111">
        <v>274877.3</v>
      </c>
      <c r="K1040" s="112">
        <v>43738</v>
      </c>
      <c r="L1040" s="111">
        <v>91</v>
      </c>
      <c r="M1040" s="111" t="s">
        <v>3263</v>
      </c>
      <c r="N1040" s="384"/>
    </row>
    <row r="1041" spans="1:14">
      <c r="A1041" s="111" t="s">
        <v>3479</v>
      </c>
      <c r="B1041" s="111" t="s">
        <v>2984</v>
      </c>
      <c r="C1041" s="111">
        <v>0.3</v>
      </c>
      <c r="D1041" s="111">
        <v>0.3</v>
      </c>
      <c r="E1041" s="111">
        <v>0.3</v>
      </c>
      <c r="F1041" s="111">
        <v>0.3</v>
      </c>
      <c r="G1041" s="111">
        <v>0.3</v>
      </c>
      <c r="H1041" s="111">
        <v>0.3</v>
      </c>
      <c r="I1041" s="111">
        <v>110</v>
      </c>
      <c r="J1041" s="111">
        <v>33</v>
      </c>
      <c r="K1041" s="112">
        <v>43738</v>
      </c>
      <c r="L1041" s="111">
        <v>2</v>
      </c>
      <c r="M1041" s="111" t="s">
        <v>3480</v>
      </c>
      <c r="N1041" s="384"/>
    </row>
    <row r="1042" spans="1:14">
      <c r="A1042" s="111" t="s">
        <v>120</v>
      </c>
      <c r="B1042" s="111" t="s">
        <v>375</v>
      </c>
      <c r="C1042" s="111">
        <v>117.1</v>
      </c>
      <c r="D1042" s="111">
        <v>118.2</v>
      </c>
      <c r="E1042" s="111">
        <v>115.75</v>
      </c>
      <c r="F1042" s="111">
        <v>117.5</v>
      </c>
      <c r="G1042" s="111">
        <v>117.65</v>
      </c>
      <c r="H1042" s="111">
        <v>117.05</v>
      </c>
      <c r="I1042" s="111">
        <v>12045142</v>
      </c>
      <c r="J1042" s="111">
        <v>1409666714.25</v>
      </c>
      <c r="K1042" s="112">
        <v>43738</v>
      </c>
      <c r="L1042" s="111">
        <v>49766</v>
      </c>
      <c r="M1042" s="111" t="s">
        <v>1236</v>
      </c>
      <c r="N1042" s="384"/>
    </row>
    <row r="1043" spans="1:14">
      <c r="A1043" s="111" t="s">
        <v>1237</v>
      </c>
      <c r="B1043" s="111" t="s">
        <v>375</v>
      </c>
      <c r="C1043" s="111">
        <v>319.10000000000002</v>
      </c>
      <c r="D1043" s="111">
        <v>320.5</v>
      </c>
      <c r="E1043" s="111">
        <v>307.45</v>
      </c>
      <c r="F1043" s="111">
        <v>317.39999999999998</v>
      </c>
      <c r="G1043" s="111">
        <v>320</v>
      </c>
      <c r="H1043" s="111">
        <v>319.10000000000002</v>
      </c>
      <c r="I1043" s="111">
        <v>4606</v>
      </c>
      <c r="J1043" s="111">
        <v>1448046.9</v>
      </c>
      <c r="K1043" s="112">
        <v>43738</v>
      </c>
      <c r="L1043" s="111">
        <v>390</v>
      </c>
      <c r="M1043" s="111" t="s">
        <v>1238</v>
      </c>
      <c r="N1043" s="384"/>
    </row>
    <row r="1044" spans="1:14">
      <c r="A1044" s="111" t="s">
        <v>3281</v>
      </c>
      <c r="B1044" s="111" t="s">
        <v>375</v>
      </c>
      <c r="C1044" s="111">
        <v>204</v>
      </c>
      <c r="D1044" s="111">
        <v>211.2</v>
      </c>
      <c r="E1044" s="111">
        <v>202</v>
      </c>
      <c r="F1044" s="111">
        <v>209.75</v>
      </c>
      <c r="G1044" s="111">
        <v>209.05</v>
      </c>
      <c r="H1044" s="111">
        <v>208.05</v>
      </c>
      <c r="I1044" s="111">
        <v>1788</v>
      </c>
      <c r="J1044" s="111">
        <v>366243.95</v>
      </c>
      <c r="K1044" s="112">
        <v>43738</v>
      </c>
      <c r="L1044" s="111">
        <v>81</v>
      </c>
      <c r="M1044" s="111" t="s">
        <v>3282</v>
      </c>
      <c r="N1044" s="384"/>
    </row>
    <row r="1045" spans="1:14">
      <c r="A1045" s="111" t="s">
        <v>1239</v>
      </c>
      <c r="B1045" s="111" t="s">
        <v>375</v>
      </c>
      <c r="C1045" s="111">
        <v>505.95</v>
      </c>
      <c r="D1045" s="111">
        <v>517</v>
      </c>
      <c r="E1045" s="111">
        <v>480.55</v>
      </c>
      <c r="F1045" s="111">
        <v>507.6</v>
      </c>
      <c r="G1045" s="111">
        <v>504.7</v>
      </c>
      <c r="H1045" s="111">
        <v>505.95</v>
      </c>
      <c r="I1045" s="111">
        <v>618561</v>
      </c>
      <c r="J1045" s="111">
        <v>308862870.5</v>
      </c>
      <c r="K1045" s="112">
        <v>43738</v>
      </c>
      <c r="L1045" s="111">
        <v>48315</v>
      </c>
      <c r="M1045" s="111" t="s">
        <v>1240</v>
      </c>
      <c r="N1045" s="384"/>
    </row>
    <row r="1046" spans="1:14">
      <c r="A1046" s="111" t="s">
        <v>1241</v>
      </c>
      <c r="B1046" s="111" t="s">
        <v>375</v>
      </c>
      <c r="C1046" s="111">
        <v>1039</v>
      </c>
      <c r="D1046" s="111">
        <v>1039</v>
      </c>
      <c r="E1046" s="111">
        <v>1010</v>
      </c>
      <c r="F1046" s="111">
        <v>1010.75</v>
      </c>
      <c r="G1046" s="111">
        <v>1012</v>
      </c>
      <c r="H1046" s="111">
        <v>1019.8</v>
      </c>
      <c r="I1046" s="111">
        <v>2401</v>
      </c>
      <c r="J1046" s="111">
        <v>2439482.65</v>
      </c>
      <c r="K1046" s="112">
        <v>43738</v>
      </c>
      <c r="L1046" s="111">
        <v>380</v>
      </c>
      <c r="M1046" s="111" t="s">
        <v>1242</v>
      </c>
      <c r="N1046" s="384"/>
    </row>
    <row r="1047" spans="1:14">
      <c r="A1047" s="111" t="s">
        <v>121</v>
      </c>
      <c r="B1047" s="111" t="s">
        <v>375</v>
      </c>
      <c r="C1047" s="111">
        <v>3038.5</v>
      </c>
      <c r="D1047" s="111">
        <v>3194.95</v>
      </c>
      <c r="E1047" s="111">
        <v>3000.65</v>
      </c>
      <c r="F1047" s="111">
        <v>3173.4</v>
      </c>
      <c r="G1047" s="111">
        <v>3136</v>
      </c>
      <c r="H1047" s="111">
        <v>3038.05</v>
      </c>
      <c r="I1047" s="111">
        <v>31302</v>
      </c>
      <c r="J1047" s="111">
        <v>97517673</v>
      </c>
      <c r="K1047" s="112">
        <v>43738</v>
      </c>
      <c r="L1047" s="111">
        <v>6661</v>
      </c>
      <c r="M1047" s="111" t="s">
        <v>1243</v>
      </c>
      <c r="N1047" s="384"/>
    </row>
    <row r="1048" spans="1:14">
      <c r="A1048" s="111" t="s">
        <v>202</v>
      </c>
      <c r="B1048" s="111" t="s">
        <v>375</v>
      </c>
      <c r="C1048" s="111">
        <v>147.19999999999999</v>
      </c>
      <c r="D1048" s="111">
        <v>147.6</v>
      </c>
      <c r="E1048" s="111">
        <v>144.5</v>
      </c>
      <c r="F1048" s="111">
        <v>145.25</v>
      </c>
      <c r="G1048" s="111">
        <v>146</v>
      </c>
      <c r="H1048" s="111">
        <v>146.85</v>
      </c>
      <c r="I1048" s="111">
        <v>1319076</v>
      </c>
      <c r="J1048" s="111">
        <v>191872003.40000001</v>
      </c>
      <c r="K1048" s="112">
        <v>43738</v>
      </c>
      <c r="L1048" s="111">
        <v>10944</v>
      </c>
      <c r="M1048" s="111" t="s">
        <v>1244</v>
      </c>
      <c r="N1048" s="384"/>
    </row>
    <row r="1049" spans="1:14">
      <c r="A1049" s="111" t="s">
        <v>2880</v>
      </c>
      <c r="B1049" s="111" t="s">
        <v>375</v>
      </c>
      <c r="C1049" s="111">
        <v>6.85</v>
      </c>
      <c r="D1049" s="111">
        <v>6.85</v>
      </c>
      <c r="E1049" s="111">
        <v>6.55</v>
      </c>
      <c r="F1049" s="111">
        <v>6.55</v>
      </c>
      <c r="G1049" s="111">
        <v>6.65</v>
      </c>
      <c r="H1049" s="111">
        <v>6.85</v>
      </c>
      <c r="I1049" s="111">
        <v>5024</v>
      </c>
      <c r="J1049" s="111">
        <v>33128.050000000003</v>
      </c>
      <c r="K1049" s="112">
        <v>43738</v>
      </c>
      <c r="L1049" s="111">
        <v>37</v>
      </c>
      <c r="M1049" s="111" t="s">
        <v>2881</v>
      </c>
      <c r="N1049" s="384"/>
    </row>
    <row r="1050" spans="1:14">
      <c r="A1050" s="111" t="s">
        <v>3189</v>
      </c>
      <c r="B1050" s="111" t="s">
        <v>375</v>
      </c>
      <c r="C1050" s="111">
        <v>4.8499999999999996</v>
      </c>
      <c r="D1050" s="111">
        <v>4.95</v>
      </c>
      <c r="E1050" s="111">
        <v>4.8</v>
      </c>
      <c r="F1050" s="111">
        <v>4.8</v>
      </c>
      <c r="G1050" s="111">
        <v>4.8</v>
      </c>
      <c r="H1050" s="111">
        <v>5.05</v>
      </c>
      <c r="I1050" s="111">
        <v>27605</v>
      </c>
      <c r="J1050" s="111">
        <v>133030.5</v>
      </c>
      <c r="K1050" s="112">
        <v>43738</v>
      </c>
      <c r="L1050" s="111">
        <v>36</v>
      </c>
      <c r="M1050" s="111" t="s">
        <v>3190</v>
      </c>
      <c r="N1050" s="384"/>
    </row>
    <row r="1051" spans="1:14">
      <c r="A1051" s="111" t="s">
        <v>2603</v>
      </c>
      <c r="B1051" s="111" t="s">
        <v>375</v>
      </c>
      <c r="C1051" s="111">
        <v>204</v>
      </c>
      <c r="D1051" s="111">
        <v>204</v>
      </c>
      <c r="E1051" s="111">
        <v>191.6</v>
      </c>
      <c r="F1051" s="111">
        <v>194.6</v>
      </c>
      <c r="G1051" s="111">
        <v>195</v>
      </c>
      <c r="H1051" s="111">
        <v>201.5</v>
      </c>
      <c r="I1051" s="111">
        <v>35028</v>
      </c>
      <c r="J1051" s="111">
        <v>6900022</v>
      </c>
      <c r="K1051" s="112">
        <v>43738</v>
      </c>
      <c r="L1051" s="111">
        <v>749</v>
      </c>
      <c r="M1051" s="111" t="s">
        <v>2182</v>
      </c>
      <c r="N1051" s="384"/>
    </row>
    <row r="1052" spans="1:14">
      <c r="A1052" s="111" t="s">
        <v>2537</v>
      </c>
      <c r="B1052" s="111" t="s">
        <v>375</v>
      </c>
      <c r="C1052" s="111">
        <v>39.700000000000003</v>
      </c>
      <c r="D1052" s="111">
        <v>41.7</v>
      </c>
      <c r="E1052" s="111">
        <v>39.1</v>
      </c>
      <c r="F1052" s="111">
        <v>40.1</v>
      </c>
      <c r="G1052" s="111">
        <v>40</v>
      </c>
      <c r="H1052" s="111">
        <v>40.6</v>
      </c>
      <c r="I1052" s="111">
        <v>11900</v>
      </c>
      <c r="J1052" s="111">
        <v>478474.7</v>
      </c>
      <c r="K1052" s="112">
        <v>43738</v>
      </c>
      <c r="L1052" s="111">
        <v>149</v>
      </c>
      <c r="M1052" s="111" t="s">
        <v>2538</v>
      </c>
      <c r="N1052" s="384"/>
    </row>
    <row r="1053" spans="1:14" hidden="1">
      <c r="A1053" s="111" t="s">
        <v>1245</v>
      </c>
      <c r="B1053" s="111" t="s">
        <v>375</v>
      </c>
      <c r="C1053" s="111">
        <v>191.7</v>
      </c>
      <c r="D1053" s="111">
        <v>193.85</v>
      </c>
      <c r="E1053" s="111">
        <v>191.35</v>
      </c>
      <c r="F1053" s="111">
        <v>191.55</v>
      </c>
      <c r="G1053" s="111">
        <v>191.6</v>
      </c>
      <c r="H1053" s="111">
        <v>191.7</v>
      </c>
      <c r="I1053" s="111">
        <v>213895</v>
      </c>
      <c r="J1053" s="111">
        <v>41091183.100000001</v>
      </c>
      <c r="K1053" s="112">
        <v>43738</v>
      </c>
      <c r="L1053" s="111">
        <v>2774</v>
      </c>
      <c r="M1053" s="111" t="s">
        <v>1246</v>
      </c>
      <c r="N1053" s="384"/>
    </row>
    <row r="1054" spans="1:14">
      <c r="A1054" s="111" t="s">
        <v>2011</v>
      </c>
      <c r="B1054" s="111" t="s">
        <v>2984</v>
      </c>
      <c r="C1054" s="111">
        <v>6.95</v>
      </c>
      <c r="D1054" s="111">
        <v>6.95</v>
      </c>
      <c r="E1054" s="111">
        <v>6.4</v>
      </c>
      <c r="F1054" s="111">
        <v>6.4</v>
      </c>
      <c r="G1054" s="111">
        <v>6.4</v>
      </c>
      <c r="H1054" s="111">
        <v>6.7</v>
      </c>
      <c r="I1054" s="111">
        <v>9754</v>
      </c>
      <c r="J1054" s="111">
        <v>63116.55</v>
      </c>
      <c r="K1054" s="112">
        <v>43738</v>
      </c>
      <c r="L1054" s="111">
        <v>58</v>
      </c>
      <c r="M1054" s="111" t="s">
        <v>2012</v>
      </c>
      <c r="N1054" s="384"/>
    </row>
    <row r="1055" spans="1:14">
      <c r="A1055" s="111" t="s">
        <v>1247</v>
      </c>
      <c r="B1055" s="111" t="s">
        <v>375</v>
      </c>
      <c r="C1055" s="111">
        <v>18.8</v>
      </c>
      <c r="D1055" s="111">
        <v>19.55</v>
      </c>
      <c r="E1055" s="111">
        <v>17.100000000000001</v>
      </c>
      <c r="F1055" s="111">
        <v>18.649999999999999</v>
      </c>
      <c r="G1055" s="111">
        <v>18.149999999999999</v>
      </c>
      <c r="H1055" s="111">
        <v>18.7</v>
      </c>
      <c r="I1055" s="111">
        <v>39111</v>
      </c>
      <c r="J1055" s="111">
        <v>714965.2</v>
      </c>
      <c r="K1055" s="112">
        <v>43738</v>
      </c>
      <c r="L1055" s="111">
        <v>248</v>
      </c>
      <c r="M1055" s="111" t="s">
        <v>1248</v>
      </c>
      <c r="N1055" s="384"/>
    </row>
    <row r="1056" spans="1:14">
      <c r="A1056" s="111" t="s">
        <v>3610</v>
      </c>
      <c r="B1056" s="111" t="s">
        <v>375</v>
      </c>
      <c r="C1056" s="111">
        <v>5.15</v>
      </c>
      <c r="D1056" s="111">
        <v>5.15</v>
      </c>
      <c r="E1056" s="111">
        <v>5.0999999999999996</v>
      </c>
      <c r="F1056" s="111">
        <v>5.0999999999999996</v>
      </c>
      <c r="G1056" s="111">
        <v>5.0999999999999996</v>
      </c>
      <c r="H1056" s="111">
        <v>5.35</v>
      </c>
      <c r="I1056" s="111">
        <v>500</v>
      </c>
      <c r="J1056" s="111">
        <v>2565</v>
      </c>
      <c r="K1056" s="112">
        <v>43738</v>
      </c>
      <c r="L1056" s="111">
        <v>3</v>
      </c>
      <c r="M1056" s="111" t="s">
        <v>3611</v>
      </c>
      <c r="N1056" s="384"/>
    </row>
    <row r="1057" spans="1:14">
      <c r="A1057" s="111" t="s">
        <v>3222</v>
      </c>
      <c r="B1057" s="111" t="s">
        <v>375</v>
      </c>
      <c r="C1057" s="111">
        <v>18.45</v>
      </c>
      <c r="D1057" s="111">
        <v>18.45</v>
      </c>
      <c r="E1057" s="111">
        <v>18.100000000000001</v>
      </c>
      <c r="F1057" s="111">
        <v>18.2</v>
      </c>
      <c r="G1057" s="111">
        <v>18.149999999999999</v>
      </c>
      <c r="H1057" s="111">
        <v>18.399999999999999</v>
      </c>
      <c r="I1057" s="111">
        <v>38201</v>
      </c>
      <c r="J1057" s="111">
        <v>694963.45</v>
      </c>
      <c r="K1057" s="112">
        <v>43738</v>
      </c>
      <c r="L1057" s="111">
        <v>6</v>
      </c>
      <c r="M1057" s="111" t="s">
        <v>3223</v>
      </c>
      <c r="N1057" s="384"/>
    </row>
    <row r="1058" spans="1:14">
      <c r="A1058" s="111" t="s">
        <v>122</v>
      </c>
      <c r="B1058" s="111" t="s">
        <v>375</v>
      </c>
      <c r="C1058" s="111">
        <v>131.1</v>
      </c>
      <c r="D1058" s="111">
        <v>132.9</v>
      </c>
      <c r="E1058" s="111">
        <v>128.55000000000001</v>
      </c>
      <c r="F1058" s="111">
        <v>131.80000000000001</v>
      </c>
      <c r="G1058" s="111">
        <v>131.75</v>
      </c>
      <c r="H1058" s="111">
        <v>131.5</v>
      </c>
      <c r="I1058" s="111">
        <v>11625597</v>
      </c>
      <c r="J1058" s="111">
        <v>1522645354.1500001</v>
      </c>
      <c r="K1058" s="112">
        <v>43738</v>
      </c>
      <c r="L1058" s="111">
        <v>68975</v>
      </c>
      <c r="M1058" s="111" t="s">
        <v>1249</v>
      </c>
      <c r="N1058" s="384"/>
    </row>
    <row r="1059" spans="1:14">
      <c r="A1059" s="111" t="s">
        <v>1250</v>
      </c>
      <c r="B1059" s="111" t="s">
        <v>375</v>
      </c>
      <c r="C1059" s="111">
        <v>34.299999999999997</v>
      </c>
      <c r="D1059" s="111">
        <v>36.9</v>
      </c>
      <c r="E1059" s="111">
        <v>33.25</v>
      </c>
      <c r="F1059" s="111">
        <v>35.799999999999997</v>
      </c>
      <c r="G1059" s="111">
        <v>35.65</v>
      </c>
      <c r="H1059" s="111">
        <v>34.299999999999997</v>
      </c>
      <c r="I1059" s="111">
        <v>103996</v>
      </c>
      <c r="J1059" s="111">
        <v>3618991.15</v>
      </c>
      <c r="K1059" s="112">
        <v>43738</v>
      </c>
      <c r="L1059" s="111">
        <v>998</v>
      </c>
      <c r="M1059" s="111" t="s">
        <v>1251</v>
      </c>
      <c r="N1059" s="384"/>
    </row>
    <row r="1060" spans="1:14">
      <c r="A1060" s="111" t="s">
        <v>2882</v>
      </c>
      <c r="B1060" s="111" t="s">
        <v>375</v>
      </c>
      <c r="C1060" s="111">
        <v>65</v>
      </c>
      <c r="D1060" s="111">
        <v>67</v>
      </c>
      <c r="E1060" s="111">
        <v>62.1</v>
      </c>
      <c r="F1060" s="111">
        <v>62.45</v>
      </c>
      <c r="G1060" s="111">
        <v>62.25</v>
      </c>
      <c r="H1060" s="111">
        <v>64.55</v>
      </c>
      <c r="I1060" s="111">
        <v>5517</v>
      </c>
      <c r="J1060" s="111">
        <v>352800.7</v>
      </c>
      <c r="K1060" s="112">
        <v>43738</v>
      </c>
      <c r="L1060" s="111">
        <v>121</v>
      </c>
      <c r="M1060" s="111" t="s">
        <v>2883</v>
      </c>
      <c r="N1060" s="384"/>
    </row>
    <row r="1061" spans="1:14">
      <c r="A1061" s="111" t="s">
        <v>2465</v>
      </c>
      <c r="B1061" s="111" t="s">
        <v>375</v>
      </c>
      <c r="C1061" s="111">
        <v>46</v>
      </c>
      <c r="D1061" s="111">
        <v>46.4</v>
      </c>
      <c r="E1061" s="111">
        <v>42.5</v>
      </c>
      <c r="F1061" s="111">
        <v>42.5</v>
      </c>
      <c r="G1061" s="111">
        <v>42.5</v>
      </c>
      <c r="H1061" s="111">
        <v>44.7</v>
      </c>
      <c r="I1061" s="111">
        <v>63998</v>
      </c>
      <c r="J1061" s="111">
        <v>2766487.6</v>
      </c>
      <c r="K1061" s="112">
        <v>43738</v>
      </c>
      <c r="L1061" s="111">
        <v>733</v>
      </c>
      <c r="M1061" s="111" t="s">
        <v>2466</v>
      </c>
      <c r="N1061" s="384"/>
    </row>
    <row r="1062" spans="1:14">
      <c r="A1062" s="111" t="s">
        <v>2339</v>
      </c>
      <c r="B1062" s="111" t="s">
        <v>375</v>
      </c>
      <c r="C1062" s="111">
        <v>4.5</v>
      </c>
      <c r="D1062" s="111">
        <v>4.5999999999999996</v>
      </c>
      <c r="E1062" s="111">
        <v>4.25</v>
      </c>
      <c r="F1062" s="111">
        <v>4.25</v>
      </c>
      <c r="G1062" s="111">
        <v>4.25</v>
      </c>
      <c r="H1062" s="111">
        <v>4.45</v>
      </c>
      <c r="I1062" s="111">
        <v>243325</v>
      </c>
      <c r="J1062" s="111">
        <v>1040296.25</v>
      </c>
      <c r="K1062" s="112">
        <v>43738</v>
      </c>
      <c r="L1062" s="111">
        <v>418</v>
      </c>
      <c r="M1062" s="111" t="s">
        <v>2340</v>
      </c>
      <c r="N1062" s="384"/>
    </row>
    <row r="1063" spans="1:14">
      <c r="A1063" s="111" t="s">
        <v>1252</v>
      </c>
      <c r="B1063" s="111" t="s">
        <v>375</v>
      </c>
      <c r="C1063" s="111">
        <v>104</v>
      </c>
      <c r="D1063" s="111">
        <v>104.9</v>
      </c>
      <c r="E1063" s="111">
        <v>95.15</v>
      </c>
      <c r="F1063" s="111">
        <v>97.5</v>
      </c>
      <c r="G1063" s="111">
        <v>97</v>
      </c>
      <c r="H1063" s="111">
        <v>105.25</v>
      </c>
      <c r="I1063" s="111">
        <v>5253</v>
      </c>
      <c r="J1063" s="111">
        <v>523324.8</v>
      </c>
      <c r="K1063" s="112">
        <v>43738</v>
      </c>
      <c r="L1063" s="111">
        <v>338</v>
      </c>
      <c r="M1063" s="111" t="s">
        <v>1253</v>
      </c>
      <c r="N1063" s="384"/>
    </row>
    <row r="1064" spans="1:14">
      <c r="A1064" s="111" t="s">
        <v>1254</v>
      </c>
      <c r="B1064" s="111" t="s">
        <v>375</v>
      </c>
      <c r="C1064" s="111">
        <v>21.4</v>
      </c>
      <c r="D1064" s="111">
        <v>21.55</v>
      </c>
      <c r="E1064" s="111">
        <v>19.7</v>
      </c>
      <c r="F1064" s="111">
        <v>20</v>
      </c>
      <c r="G1064" s="111">
        <v>20</v>
      </c>
      <c r="H1064" s="111">
        <v>21.4</v>
      </c>
      <c r="I1064" s="111">
        <v>68697</v>
      </c>
      <c r="J1064" s="111">
        <v>1399097.6</v>
      </c>
      <c r="K1064" s="112">
        <v>43738</v>
      </c>
      <c r="L1064" s="111">
        <v>832</v>
      </c>
      <c r="M1064" s="111" t="s">
        <v>1255</v>
      </c>
      <c r="N1064" s="384"/>
    </row>
    <row r="1065" spans="1:14">
      <c r="A1065" s="111" t="s">
        <v>2884</v>
      </c>
      <c r="B1065" s="111" t="s">
        <v>375</v>
      </c>
      <c r="C1065" s="111">
        <v>17.75</v>
      </c>
      <c r="D1065" s="111">
        <v>17.75</v>
      </c>
      <c r="E1065" s="111">
        <v>17.05</v>
      </c>
      <c r="F1065" s="111">
        <v>17.5</v>
      </c>
      <c r="G1065" s="111">
        <v>17.55</v>
      </c>
      <c r="H1065" s="111">
        <v>17.7</v>
      </c>
      <c r="I1065" s="111">
        <v>1412698</v>
      </c>
      <c r="J1065" s="111">
        <v>24746011.5</v>
      </c>
      <c r="K1065" s="112">
        <v>43738</v>
      </c>
      <c r="L1065" s="111">
        <v>108</v>
      </c>
      <c r="M1065" s="111" t="s">
        <v>2885</v>
      </c>
      <c r="N1065" s="384"/>
    </row>
    <row r="1066" spans="1:14">
      <c r="A1066" s="111" t="s">
        <v>2341</v>
      </c>
      <c r="B1066" s="111" t="s">
        <v>2984</v>
      </c>
      <c r="C1066" s="111">
        <v>13.5</v>
      </c>
      <c r="D1066" s="111">
        <v>13.5</v>
      </c>
      <c r="E1066" s="111">
        <v>13</v>
      </c>
      <c r="F1066" s="111">
        <v>13</v>
      </c>
      <c r="G1066" s="111">
        <v>13</v>
      </c>
      <c r="H1066" s="111">
        <v>13</v>
      </c>
      <c r="I1066" s="111">
        <v>6019</v>
      </c>
      <c r="J1066" s="111">
        <v>78256.5</v>
      </c>
      <c r="K1066" s="112">
        <v>43738</v>
      </c>
      <c r="L1066" s="111">
        <v>7</v>
      </c>
      <c r="M1066" s="111" t="s">
        <v>2342</v>
      </c>
      <c r="N1066" s="384"/>
    </row>
    <row r="1067" spans="1:14">
      <c r="A1067" s="111" t="s">
        <v>123</v>
      </c>
      <c r="B1067" s="111" t="s">
        <v>375</v>
      </c>
      <c r="C1067" s="111">
        <v>62.7</v>
      </c>
      <c r="D1067" s="111">
        <v>62.7</v>
      </c>
      <c r="E1067" s="111">
        <v>59.75</v>
      </c>
      <c r="F1067" s="111">
        <v>60.35</v>
      </c>
      <c r="G1067" s="111">
        <v>60.05</v>
      </c>
      <c r="H1067" s="111">
        <v>61.8</v>
      </c>
      <c r="I1067" s="111">
        <v>683268</v>
      </c>
      <c r="J1067" s="111">
        <v>41323236.25</v>
      </c>
      <c r="K1067" s="112">
        <v>43738</v>
      </c>
      <c r="L1067" s="111">
        <v>7123</v>
      </c>
      <c r="M1067" s="111" t="s">
        <v>1256</v>
      </c>
      <c r="N1067" s="384"/>
    </row>
    <row r="1068" spans="1:14">
      <c r="A1068" s="111" t="s">
        <v>2886</v>
      </c>
      <c r="B1068" s="111" t="s">
        <v>375</v>
      </c>
      <c r="C1068" s="111">
        <v>132.9</v>
      </c>
      <c r="D1068" s="111">
        <v>132.9</v>
      </c>
      <c r="E1068" s="111">
        <v>127.5</v>
      </c>
      <c r="F1068" s="111">
        <v>129.5</v>
      </c>
      <c r="G1068" s="111">
        <v>130</v>
      </c>
      <c r="H1068" s="111">
        <v>132.9</v>
      </c>
      <c r="I1068" s="111">
        <v>3015</v>
      </c>
      <c r="J1068" s="111">
        <v>391537</v>
      </c>
      <c r="K1068" s="112">
        <v>43738</v>
      </c>
      <c r="L1068" s="111">
        <v>115</v>
      </c>
      <c r="M1068" s="111" t="s">
        <v>2887</v>
      </c>
      <c r="N1068" s="384"/>
    </row>
    <row r="1069" spans="1:14" hidden="1">
      <c r="A1069" s="111" t="s">
        <v>309</v>
      </c>
      <c r="B1069" s="111" t="s">
        <v>375</v>
      </c>
      <c r="C1069" s="111">
        <v>94.4</v>
      </c>
      <c r="D1069" s="111">
        <v>94.4</v>
      </c>
      <c r="E1069" s="111">
        <v>85.7</v>
      </c>
      <c r="F1069" s="111">
        <v>89.85</v>
      </c>
      <c r="G1069" s="111">
        <v>89.4</v>
      </c>
      <c r="H1069" s="111">
        <v>92.65</v>
      </c>
      <c r="I1069" s="111">
        <v>159625</v>
      </c>
      <c r="J1069" s="111">
        <v>14085469.800000001</v>
      </c>
      <c r="K1069" s="112">
        <v>43738</v>
      </c>
      <c r="L1069" s="111">
        <v>1926</v>
      </c>
      <c r="M1069" s="111" t="s">
        <v>1257</v>
      </c>
      <c r="N1069" s="384"/>
    </row>
    <row r="1070" spans="1:14">
      <c r="A1070" s="111" t="s">
        <v>2559</v>
      </c>
      <c r="B1070" s="111" t="s">
        <v>375</v>
      </c>
      <c r="C1070" s="111">
        <v>165.55</v>
      </c>
      <c r="D1070" s="111">
        <v>168</v>
      </c>
      <c r="E1070" s="111">
        <v>160.30000000000001</v>
      </c>
      <c r="F1070" s="111">
        <v>165.6</v>
      </c>
      <c r="G1070" s="111">
        <v>164.25</v>
      </c>
      <c r="H1070" s="111">
        <v>166.8</v>
      </c>
      <c r="I1070" s="111">
        <v>296393</v>
      </c>
      <c r="J1070" s="111">
        <v>48720070.850000001</v>
      </c>
      <c r="K1070" s="112">
        <v>43738</v>
      </c>
      <c r="L1070" s="111">
        <v>2162</v>
      </c>
      <c r="M1070" s="111" t="s">
        <v>2560</v>
      </c>
      <c r="N1070" s="384"/>
    </row>
    <row r="1071" spans="1:14">
      <c r="A1071" s="111" t="s">
        <v>1258</v>
      </c>
      <c r="B1071" s="111" t="s">
        <v>375</v>
      </c>
      <c r="C1071" s="111">
        <v>37.35</v>
      </c>
      <c r="D1071" s="111">
        <v>38</v>
      </c>
      <c r="E1071" s="111">
        <v>37</v>
      </c>
      <c r="F1071" s="111">
        <v>37.799999999999997</v>
      </c>
      <c r="G1071" s="111">
        <v>37.950000000000003</v>
      </c>
      <c r="H1071" s="111">
        <v>37.35</v>
      </c>
      <c r="I1071" s="111">
        <v>20274</v>
      </c>
      <c r="J1071" s="111">
        <v>760784.55</v>
      </c>
      <c r="K1071" s="112">
        <v>43738</v>
      </c>
      <c r="L1071" s="111">
        <v>184</v>
      </c>
      <c r="M1071" s="111" t="s">
        <v>1259</v>
      </c>
      <c r="N1071" s="384"/>
    </row>
    <row r="1072" spans="1:14" hidden="1">
      <c r="A1072" s="111" t="s">
        <v>3495</v>
      </c>
      <c r="B1072" s="111" t="s">
        <v>375</v>
      </c>
      <c r="C1072" s="111">
        <v>112.25</v>
      </c>
      <c r="D1072" s="111">
        <v>125.95</v>
      </c>
      <c r="E1072" s="111">
        <v>112.25</v>
      </c>
      <c r="F1072" s="111">
        <v>125.2</v>
      </c>
      <c r="G1072" s="111">
        <v>125.95</v>
      </c>
      <c r="H1072" s="111">
        <v>120.15</v>
      </c>
      <c r="I1072" s="111">
        <v>1137</v>
      </c>
      <c r="J1072" s="111">
        <v>137037.1</v>
      </c>
      <c r="K1072" s="112">
        <v>43738</v>
      </c>
      <c r="L1072" s="111">
        <v>36</v>
      </c>
      <c r="M1072" s="111" t="s">
        <v>3496</v>
      </c>
      <c r="N1072" s="384"/>
    </row>
    <row r="1073" spans="1:14">
      <c r="A1073" s="111" t="s">
        <v>2240</v>
      </c>
      <c r="B1073" s="111" t="s">
        <v>375</v>
      </c>
      <c r="C1073" s="111">
        <v>32.5</v>
      </c>
      <c r="D1073" s="111">
        <v>33.1</v>
      </c>
      <c r="E1073" s="111">
        <v>32</v>
      </c>
      <c r="F1073" s="111">
        <v>32.799999999999997</v>
      </c>
      <c r="G1073" s="111">
        <v>32.799999999999997</v>
      </c>
      <c r="H1073" s="111">
        <v>31.95</v>
      </c>
      <c r="I1073" s="111">
        <v>2109548</v>
      </c>
      <c r="J1073" s="111">
        <v>68726215.049999997</v>
      </c>
      <c r="K1073" s="112">
        <v>43738</v>
      </c>
      <c r="L1073" s="111">
        <v>8072</v>
      </c>
      <c r="M1073" s="111" t="s">
        <v>2241</v>
      </c>
      <c r="N1073" s="384"/>
    </row>
    <row r="1074" spans="1:14">
      <c r="A1074" s="111" t="s">
        <v>1260</v>
      </c>
      <c r="B1074" s="111" t="s">
        <v>375</v>
      </c>
      <c r="C1074" s="111">
        <v>214.9</v>
      </c>
      <c r="D1074" s="111">
        <v>214.9</v>
      </c>
      <c r="E1074" s="111">
        <v>206.5</v>
      </c>
      <c r="F1074" s="111">
        <v>210.9</v>
      </c>
      <c r="G1074" s="111">
        <v>208.5</v>
      </c>
      <c r="H1074" s="111">
        <v>211.35</v>
      </c>
      <c r="I1074" s="111">
        <v>13415</v>
      </c>
      <c r="J1074" s="111">
        <v>2813889.4</v>
      </c>
      <c r="K1074" s="112">
        <v>43738</v>
      </c>
      <c r="L1074" s="111">
        <v>742</v>
      </c>
      <c r="M1074" s="111" t="s">
        <v>1261</v>
      </c>
      <c r="N1074" s="384"/>
    </row>
    <row r="1075" spans="1:14">
      <c r="A1075" s="111" t="s">
        <v>1262</v>
      </c>
      <c r="B1075" s="111" t="s">
        <v>375</v>
      </c>
      <c r="C1075" s="111">
        <v>869.95</v>
      </c>
      <c r="D1075" s="111">
        <v>869.95</v>
      </c>
      <c r="E1075" s="111">
        <v>815</v>
      </c>
      <c r="F1075" s="111">
        <v>820.15</v>
      </c>
      <c r="G1075" s="111">
        <v>817.9</v>
      </c>
      <c r="H1075" s="111">
        <v>867.6</v>
      </c>
      <c r="I1075" s="111">
        <v>7599</v>
      </c>
      <c r="J1075" s="111">
        <v>6342642.2999999998</v>
      </c>
      <c r="K1075" s="112">
        <v>43738</v>
      </c>
      <c r="L1075" s="111">
        <v>916</v>
      </c>
      <c r="M1075" s="111" t="s">
        <v>1263</v>
      </c>
      <c r="N1075" s="384"/>
    </row>
    <row r="1076" spans="1:14">
      <c r="A1076" s="111" t="s">
        <v>2343</v>
      </c>
      <c r="B1076" s="111" t="s">
        <v>375</v>
      </c>
      <c r="C1076" s="111">
        <v>11.75</v>
      </c>
      <c r="D1076" s="111">
        <v>12</v>
      </c>
      <c r="E1076" s="111">
        <v>11.2</v>
      </c>
      <c r="F1076" s="111">
        <v>11.4</v>
      </c>
      <c r="G1076" s="111">
        <v>11.45</v>
      </c>
      <c r="H1076" s="111">
        <v>11.75</v>
      </c>
      <c r="I1076" s="111">
        <v>8066</v>
      </c>
      <c r="J1076" s="111">
        <v>90929.1</v>
      </c>
      <c r="K1076" s="112">
        <v>43738</v>
      </c>
      <c r="L1076" s="111">
        <v>33</v>
      </c>
      <c r="M1076" s="111" t="s">
        <v>2344</v>
      </c>
      <c r="N1076" s="384"/>
    </row>
    <row r="1077" spans="1:14">
      <c r="A1077" s="111" t="s">
        <v>2467</v>
      </c>
      <c r="B1077" s="111" t="s">
        <v>375</v>
      </c>
      <c r="C1077" s="111">
        <v>6.1</v>
      </c>
      <c r="D1077" s="111">
        <v>6.75</v>
      </c>
      <c r="E1077" s="111">
        <v>5.95</v>
      </c>
      <c r="F1077" s="111">
        <v>6.35</v>
      </c>
      <c r="G1077" s="111">
        <v>6.5</v>
      </c>
      <c r="H1077" s="111">
        <v>6.3</v>
      </c>
      <c r="I1077" s="111">
        <v>14970</v>
      </c>
      <c r="J1077" s="111">
        <v>91731.8</v>
      </c>
      <c r="K1077" s="112">
        <v>43738</v>
      </c>
      <c r="L1077" s="111">
        <v>111</v>
      </c>
      <c r="M1077" s="111" t="s">
        <v>2468</v>
      </c>
      <c r="N1077" s="384"/>
    </row>
    <row r="1078" spans="1:14">
      <c r="A1078" s="111" t="s">
        <v>226</v>
      </c>
      <c r="B1078" s="111" t="s">
        <v>375</v>
      </c>
      <c r="C1078" s="111">
        <v>22462.2</v>
      </c>
      <c r="D1078" s="111">
        <v>22675</v>
      </c>
      <c r="E1078" s="111">
        <v>22001</v>
      </c>
      <c r="F1078" s="111">
        <v>22517.85</v>
      </c>
      <c r="G1078" s="111">
        <v>22650</v>
      </c>
      <c r="H1078" s="111">
        <v>22322.7</v>
      </c>
      <c r="I1078" s="111">
        <v>15919</v>
      </c>
      <c r="J1078" s="111">
        <v>356891283.60000002</v>
      </c>
      <c r="K1078" s="112">
        <v>43738</v>
      </c>
      <c r="L1078" s="111">
        <v>7308</v>
      </c>
      <c r="M1078" s="111" t="s">
        <v>1264</v>
      </c>
      <c r="N1078" s="384"/>
    </row>
    <row r="1079" spans="1:14">
      <c r="A1079" s="111" t="s">
        <v>2239</v>
      </c>
      <c r="B1079" s="111" t="s">
        <v>375</v>
      </c>
      <c r="C1079" s="111">
        <v>407</v>
      </c>
      <c r="D1079" s="111">
        <v>410.55</v>
      </c>
      <c r="E1079" s="111">
        <v>400.3</v>
      </c>
      <c r="F1079" s="111">
        <v>409.55</v>
      </c>
      <c r="G1079" s="111">
        <v>410.25</v>
      </c>
      <c r="H1079" s="111">
        <v>407</v>
      </c>
      <c r="I1079" s="111">
        <v>40906</v>
      </c>
      <c r="J1079" s="111">
        <v>16663098.949999999</v>
      </c>
      <c r="K1079" s="112">
        <v>43738</v>
      </c>
      <c r="L1079" s="111">
        <v>716</v>
      </c>
      <c r="M1079" s="111" t="s">
        <v>1815</v>
      </c>
      <c r="N1079" s="384"/>
    </row>
    <row r="1080" spans="1:14" hidden="1">
      <c r="A1080" s="111" t="s">
        <v>3642</v>
      </c>
      <c r="B1080" s="111" t="s">
        <v>375</v>
      </c>
      <c r="C1080" s="111">
        <v>40</v>
      </c>
      <c r="D1080" s="111">
        <v>40</v>
      </c>
      <c r="E1080" s="111">
        <v>38</v>
      </c>
      <c r="F1080" s="111">
        <v>38.1</v>
      </c>
      <c r="G1080" s="111">
        <v>39.9</v>
      </c>
      <c r="H1080" s="111">
        <v>39.75</v>
      </c>
      <c r="I1080" s="111">
        <v>472</v>
      </c>
      <c r="J1080" s="111">
        <v>17971.75</v>
      </c>
      <c r="K1080" s="112">
        <v>43738</v>
      </c>
      <c r="L1080" s="111">
        <v>16</v>
      </c>
      <c r="M1080" s="111" t="s">
        <v>3643</v>
      </c>
      <c r="N1080" s="384"/>
    </row>
    <row r="1081" spans="1:14">
      <c r="A1081" s="111" t="s">
        <v>1996</v>
      </c>
      <c r="B1081" s="111" t="s">
        <v>375</v>
      </c>
      <c r="C1081" s="111">
        <v>18.75</v>
      </c>
      <c r="D1081" s="111">
        <v>20.2</v>
      </c>
      <c r="E1081" s="111">
        <v>18.649999999999999</v>
      </c>
      <c r="F1081" s="111">
        <v>18.75</v>
      </c>
      <c r="G1081" s="111">
        <v>18.75</v>
      </c>
      <c r="H1081" s="111">
        <v>19.5</v>
      </c>
      <c r="I1081" s="111">
        <v>3276</v>
      </c>
      <c r="J1081" s="111">
        <v>62073.9</v>
      </c>
      <c r="K1081" s="112">
        <v>43738</v>
      </c>
      <c r="L1081" s="111">
        <v>32</v>
      </c>
      <c r="M1081" s="111" t="s">
        <v>1997</v>
      </c>
      <c r="N1081" s="384"/>
    </row>
    <row r="1082" spans="1:14">
      <c r="A1082" s="111" t="s">
        <v>1265</v>
      </c>
      <c r="B1082" s="111" t="s">
        <v>375</v>
      </c>
      <c r="C1082" s="111">
        <v>151.9</v>
      </c>
      <c r="D1082" s="111">
        <v>152.6</v>
      </c>
      <c r="E1082" s="111">
        <v>142.1</v>
      </c>
      <c r="F1082" s="111">
        <v>144.19999999999999</v>
      </c>
      <c r="G1082" s="111">
        <v>144.69999999999999</v>
      </c>
      <c r="H1082" s="111">
        <v>148.85</v>
      </c>
      <c r="I1082" s="111">
        <v>21110</v>
      </c>
      <c r="J1082" s="111">
        <v>3075397.2</v>
      </c>
      <c r="K1082" s="112">
        <v>43738</v>
      </c>
      <c r="L1082" s="111">
        <v>644</v>
      </c>
      <c r="M1082" s="111" t="s">
        <v>1266</v>
      </c>
      <c r="N1082" s="384"/>
    </row>
    <row r="1083" spans="1:14">
      <c r="A1083" s="111" t="s">
        <v>1267</v>
      </c>
      <c r="B1083" s="111" t="s">
        <v>375</v>
      </c>
      <c r="C1083" s="111">
        <v>79.55</v>
      </c>
      <c r="D1083" s="111">
        <v>79.55</v>
      </c>
      <c r="E1083" s="111">
        <v>76</v>
      </c>
      <c r="F1083" s="111">
        <v>77</v>
      </c>
      <c r="G1083" s="111">
        <v>76.55</v>
      </c>
      <c r="H1083" s="111">
        <v>79.55</v>
      </c>
      <c r="I1083" s="111">
        <v>18292</v>
      </c>
      <c r="J1083" s="111">
        <v>1406593.9</v>
      </c>
      <c r="K1083" s="112">
        <v>43738</v>
      </c>
      <c r="L1083" s="111">
        <v>300</v>
      </c>
      <c r="M1083" s="111" t="s">
        <v>1268</v>
      </c>
      <c r="N1083" s="384"/>
    </row>
    <row r="1084" spans="1:14">
      <c r="A1084" s="111" t="s">
        <v>1269</v>
      </c>
      <c r="B1084" s="111" t="s">
        <v>375</v>
      </c>
      <c r="C1084" s="111">
        <v>245.9</v>
      </c>
      <c r="D1084" s="111">
        <v>250</v>
      </c>
      <c r="E1084" s="111">
        <v>236.85</v>
      </c>
      <c r="F1084" s="111">
        <v>244.15</v>
      </c>
      <c r="G1084" s="111">
        <v>243.95</v>
      </c>
      <c r="H1084" s="111">
        <v>243.65</v>
      </c>
      <c r="I1084" s="111">
        <v>42506</v>
      </c>
      <c r="J1084" s="111">
        <v>10319665.25</v>
      </c>
      <c r="K1084" s="112">
        <v>43738</v>
      </c>
      <c r="L1084" s="111">
        <v>1067</v>
      </c>
      <c r="M1084" s="111" t="s">
        <v>1270</v>
      </c>
      <c r="N1084" s="384"/>
    </row>
    <row r="1085" spans="1:14">
      <c r="A1085" s="111" t="s">
        <v>3173</v>
      </c>
      <c r="B1085" s="111" t="s">
        <v>2984</v>
      </c>
      <c r="C1085" s="111">
        <v>1.1499999999999999</v>
      </c>
      <c r="D1085" s="111">
        <v>1.2</v>
      </c>
      <c r="E1085" s="111">
        <v>1.1499999999999999</v>
      </c>
      <c r="F1085" s="111">
        <v>1.2</v>
      </c>
      <c r="G1085" s="111">
        <v>1.2</v>
      </c>
      <c r="H1085" s="111">
        <v>1.1499999999999999</v>
      </c>
      <c r="I1085" s="111">
        <v>8556</v>
      </c>
      <c r="J1085" s="111">
        <v>10266.6</v>
      </c>
      <c r="K1085" s="112">
        <v>43738</v>
      </c>
      <c r="L1085" s="111">
        <v>16</v>
      </c>
      <c r="M1085" s="111" t="s">
        <v>3174</v>
      </c>
      <c r="N1085" s="384"/>
    </row>
    <row r="1086" spans="1:14">
      <c r="A1086" s="111" t="s">
        <v>2648</v>
      </c>
      <c r="B1086" s="111" t="s">
        <v>375</v>
      </c>
      <c r="C1086" s="111">
        <v>9.25</v>
      </c>
      <c r="D1086" s="111">
        <v>9.5</v>
      </c>
      <c r="E1086" s="111">
        <v>8.85</v>
      </c>
      <c r="F1086" s="111">
        <v>8.9499999999999993</v>
      </c>
      <c r="G1086" s="111">
        <v>9.1</v>
      </c>
      <c r="H1086" s="111">
        <v>9.25</v>
      </c>
      <c r="I1086" s="111">
        <v>40720</v>
      </c>
      <c r="J1086" s="111">
        <v>369698.65</v>
      </c>
      <c r="K1086" s="112">
        <v>43738</v>
      </c>
      <c r="L1086" s="111">
        <v>135</v>
      </c>
      <c r="M1086" s="111" t="s">
        <v>2649</v>
      </c>
      <c r="N1086" s="384"/>
    </row>
    <row r="1087" spans="1:14">
      <c r="A1087" s="111" t="s">
        <v>1271</v>
      </c>
      <c r="B1087" s="111" t="s">
        <v>375</v>
      </c>
      <c r="C1087" s="111">
        <v>162</v>
      </c>
      <c r="D1087" s="111">
        <v>162</v>
      </c>
      <c r="E1087" s="111">
        <v>154</v>
      </c>
      <c r="F1087" s="111">
        <v>155.05000000000001</v>
      </c>
      <c r="G1087" s="111">
        <v>156</v>
      </c>
      <c r="H1087" s="111">
        <v>162.4</v>
      </c>
      <c r="I1087" s="111">
        <v>122362</v>
      </c>
      <c r="J1087" s="111">
        <v>19059502.75</v>
      </c>
      <c r="K1087" s="112">
        <v>43738</v>
      </c>
      <c r="L1087" s="111">
        <v>6006</v>
      </c>
      <c r="M1087" s="111" t="s">
        <v>2888</v>
      </c>
      <c r="N1087" s="384"/>
    </row>
    <row r="1088" spans="1:14">
      <c r="A1088" s="111" t="s">
        <v>2889</v>
      </c>
      <c r="B1088" s="111" t="s">
        <v>375</v>
      </c>
      <c r="C1088" s="111">
        <v>2.7</v>
      </c>
      <c r="D1088" s="111">
        <v>2.7</v>
      </c>
      <c r="E1088" s="111">
        <v>2.5499999999999998</v>
      </c>
      <c r="F1088" s="111">
        <v>2.5499999999999998</v>
      </c>
      <c r="G1088" s="111">
        <v>2.5499999999999998</v>
      </c>
      <c r="H1088" s="111">
        <v>2.65</v>
      </c>
      <c r="I1088" s="111">
        <v>43696</v>
      </c>
      <c r="J1088" s="111">
        <v>111614.8</v>
      </c>
      <c r="K1088" s="112">
        <v>43738</v>
      </c>
      <c r="L1088" s="111">
        <v>60</v>
      </c>
      <c r="M1088" s="111" t="s">
        <v>2890</v>
      </c>
      <c r="N1088" s="384"/>
    </row>
    <row r="1089" spans="1:14">
      <c r="A1089" s="111" t="s">
        <v>2650</v>
      </c>
      <c r="B1089" s="111" t="s">
        <v>375</v>
      </c>
      <c r="C1089" s="111">
        <v>10</v>
      </c>
      <c r="D1089" s="111">
        <v>10.15</v>
      </c>
      <c r="E1089" s="111">
        <v>9.6</v>
      </c>
      <c r="F1089" s="111">
        <v>9.75</v>
      </c>
      <c r="G1089" s="111">
        <v>9.8000000000000007</v>
      </c>
      <c r="H1089" s="111">
        <v>10</v>
      </c>
      <c r="I1089" s="111">
        <v>122170</v>
      </c>
      <c r="J1089" s="111">
        <v>1193350.7</v>
      </c>
      <c r="K1089" s="112">
        <v>43738</v>
      </c>
      <c r="L1089" s="111">
        <v>320</v>
      </c>
      <c r="M1089" s="111" t="s">
        <v>2651</v>
      </c>
      <c r="N1089" s="384"/>
    </row>
    <row r="1090" spans="1:14">
      <c r="A1090" s="111" t="s">
        <v>2891</v>
      </c>
      <c r="B1090" s="111" t="s">
        <v>375</v>
      </c>
      <c r="C1090" s="111">
        <v>27.35</v>
      </c>
      <c r="D1090" s="111">
        <v>27.35</v>
      </c>
      <c r="E1090" s="111">
        <v>25.45</v>
      </c>
      <c r="F1090" s="111">
        <v>26.55</v>
      </c>
      <c r="G1090" s="111">
        <v>27.2</v>
      </c>
      <c r="H1090" s="111">
        <v>26.05</v>
      </c>
      <c r="I1090" s="111">
        <v>41594</v>
      </c>
      <c r="J1090" s="111">
        <v>1096565.6499999999</v>
      </c>
      <c r="K1090" s="112">
        <v>43738</v>
      </c>
      <c r="L1090" s="111">
        <v>287</v>
      </c>
      <c r="M1090" s="111" t="s">
        <v>2892</v>
      </c>
      <c r="N1090" s="384"/>
    </row>
    <row r="1091" spans="1:14">
      <c r="A1091" s="111" t="s">
        <v>1902</v>
      </c>
      <c r="B1091" s="111" t="s">
        <v>375</v>
      </c>
      <c r="C1091" s="111">
        <v>5.7</v>
      </c>
      <c r="D1091" s="111">
        <v>6</v>
      </c>
      <c r="E1091" s="111">
        <v>5.7</v>
      </c>
      <c r="F1091" s="111">
        <v>6</v>
      </c>
      <c r="G1091" s="111">
        <v>6</v>
      </c>
      <c r="H1091" s="111">
        <v>5.7</v>
      </c>
      <c r="I1091" s="111">
        <v>2060</v>
      </c>
      <c r="J1091" s="111">
        <v>12321.5</v>
      </c>
      <c r="K1091" s="112">
        <v>43738</v>
      </c>
      <c r="L1091" s="111">
        <v>10</v>
      </c>
      <c r="M1091" s="111" t="s">
        <v>1903</v>
      </c>
      <c r="N1091" s="384"/>
    </row>
    <row r="1092" spans="1:14">
      <c r="A1092" s="111" t="s">
        <v>342</v>
      </c>
      <c r="B1092" s="111" t="s">
        <v>375</v>
      </c>
      <c r="C1092" s="111">
        <v>34.700000000000003</v>
      </c>
      <c r="D1092" s="111">
        <v>35.200000000000003</v>
      </c>
      <c r="E1092" s="111">
        <v>31.55</v>
      </c>
      <c r="F1092" s="111">
        <v>32.25</v>
      </c>
      <c r="G1092" s="111">
        <v>31.85</v>
      </c>
      <c r="H1092" s="111">
        <v>34.700000000000003</v>
      </c>
      <c r="I1092" s="111">
        <v>6635510</v>
      </c>
      <c r="J1092" s="111">
        <v>219745663.65000001</v>
      </c>
      <c r="K1092" s="112">
        <v>43738</v>
      </c>
      <c r="L1092" s="111">
        <v>22906</v>
      </c>
      <c r="M1092" s="111" t="s">
        <v>1272</v>
      </c>
      <c r="N1092" s="384"/>
    </row>
    <row r="1093" spans="1:14">
      <c r="A1093" s="111" t="s">
        <v>1816</v>
      </c>
      <c r="B1093" s="111" t="s">
        <v>375</v>
      </c>
      <c r="C1093" s="111">
        <v>19.7</v>
      </c>
      <c r="D1093" s="111">
        <v>20.399999999999999</v>
      </c>
      <c r="E1093" s="111">
        <v>19.5</v>
      </c>
      <c r="F1093" s="111">
        <v>20.399999999999999</v>
      </c>
      <c r="G1093" s="111">
        <v>20.399999999999999</v>
      </c>
      <c r="H1093" s="111">
        <v>18.55</v>
      </c>
      <c r="I1093" s="111">
        <v>317775</v>
      </c>
      <c r="J1093" s="111">
        <v>6452995.9500000002</v>
      </c>
      <c r="K1093" s="112">
        <v>43738</v>
      </c>
      <c r="L1093" s="111">
        <v>758</v>
      </c>
      <c r="M1093" s="111" t="s">
        <v>1817</v>
      </c>
      <c r="N1093" s="384"/>
    </row>
    <row r="1094" spans="1:14" hidden="1">
      <c r="A1094" s="111" t="s">
        <v>3764</v>
      </c>
      <c r="B1094" s="111" t="s">
        <v>2984</v>
      </c>
      <c r="C1094" s="111">
        <v>3.05</v>
      </c>
      <c r="D1094" s="111">
        <v>3.05</v>
      </c>
      <c r="E1094" s="111">
        <v>3.05</v>
      </c>
      <c r="F1094" s="111">
        <v>3.05</v>
      </c>
      <c r="G1094" s="111">
        <v>3.05</v>
      </c>
      <c r="H1094" s="111">
        <v>3.1</v>
      </c>
      <c r="I1094" s="111">
        <v>100</v>
      </c>
      <c r="J1094" s="111">
        <v>305</v>
      </c>
      <c r="K1094" s="112">
        <v>43738</v>
      </c>
      <c r="L1094" s="111">
        <v>1</v>
      </c>
      <c r="M1094" s="111" t="s">
        <v>3765</v>
      </c>
      <c r="N1094" s="384"/>
    </row>
    <row r="1095" spans="1:14" hidden="1">
      <c r="A1095" s="111" t="s">
        <v>2978</v>
      </c>
      <c r="B1095" s="111" t="s">
        <v>375</v>
      </c>
      <c r="C1095" s="111">
        <v>340.05</v>
      </c>
      <c r="D1095" s="111">
        <v>348</v>
      </c>
      <c r="E1095" s="111">
        <v>338.2</v>
      </c>
      <c r="F1095" s="111">
        <v>340.3</v>
      </c>
      <c r="G1095" s="111">
        <v>340</v>
      </c>
      <c r="H1095" s="111">
        <v>340.25</v>
      </c>
      <c r="I1095" s="111">
        <v>674</v>
      </c>
      <c r="J1095" s="111">
        <v>229182.55</v>
      </c>
      <c r="K1095" s="112">
        <v>43738</v>
      </c>
      <c r="L1095" s="111">
        <v>67</v>
      </c>
      <c r="M1095" s="111" t="s">
        <v>2979</v>
      </c>
      <c r="N1095" s="384"/>
    </row>
    <row r="1096" spans="1:14">
      <c r="A1096" s="111" t="s">
        <v>3574</v>
      </c>
      <c r="B1096" s="111" t="s">
        <v>375</v>
      </c>
      <c r="C1096" s="111">
        <v>9.6</v>
      </c>
      <c r="D1096" s="111">
        <v>9.6</v>
      </c>
      <c r="E1096" s="111">
        <v>9.15</v>
      </c>
      <c r="F1096" s="111">
        <v>9.15</v>
      </c>
      <c r="G1096" s="111">
        <v>9.15</v>
      </c>
      <c r="H1096" s="111">
        <v>9.1999999999999993</v>
      </c>
      <c r="I1096" s="111">
        <v>66</v>
      </c>
      <c r="J1096" s="111">
        <v>621.70000000000005</v>
      </c>
      <c r="K1096" s="112">
        <v>43738</v>
      </c>
      <c r="L1096" s="111">
        <v>29</v>
      </c>
      <c r="M1096" s="111" t="s">
        <v>3575</v>
      </c>
      <c r="N1096" s="384"/>
    </row>
    <row r="1097" spans="1:14">
      <c r="A1097" s="111" t="s">
        <v>204</v>
      </c>
      <c r="B1097" s="111" t="s">
        <v>375</v>
      </c>
      <c r="C1097" s="111">
        <v>1725</v>
      </c>
      <c r="D1097" s="111">
        <v>1725</v>
      </c>
      <c r="E1097" s="111">
        <v>1589</v>
      </c>
      <c r="F1097" s="111">
        <v>1632.45</v>
      </c>
      <c r="G1097" s="111">
        <v>1628</v>
      </c>
      <c r="H1097" s="111">
        <v>1726.6</v>
      </c>
      <c r="I1097" s="111">
        <v>3128706</v>
      </c>
      <c r="J1097" s="111">
        <v>5148940895.75</v>
      </c>
      <c r="K1097" s="112">
        <v>43738</v>
      </c>
      <c r="L1097" s="111">
        <v>101765</v>
      </c>
      <c r="M1097" s="111" t="s">
        <v>1274</v>
      </c>
      <c r="N1097" s="384"/>
    </row>
    <row r="1098" spans="1:14">
      <c r="A1098" s="111" t="s">
        <v>1275</v>
      </c>
      <c r="B1098" s="111" t="s">
        <v>375</v>
      </c>
      <c r="C1098" s="111">
        <v>28.9</v>
      </c>
      <c r="D1098" s="111">
        <v>29</v>
      </c>
      <c r="E1098" s="111">
        <v>27.7</v>
      </c>
      <c r="F1098" s="111">
        <v>27.8</v>
      </c>
      <c r="G1098" s="111">
        <v>27.7</v>
      </c>
      <c r="H1098" s="111">
        <v>29.15</v>
      </c>
      <c r="I1098" s="111">
        <v>46382</v>
      </c>
      <c r="J1098" s="111">
        <v>1302205.1000000001</v>
      </c>
      <c r="K1098" s="112">
        <v>43738</v>
      </c>
      <c r="L1098" s="111">
        <v>467</v>
      </c>
      <c r="M1098" s="111" t="s">
        <v>1276</v>
      </c>
      <c r="N1098" s="384"/>
    </row>
    <row r="1099" spans="1:14">
      <c r="A1099" s="111" t="s">
        <v>1277</v>
      </c>
      <c r="B1099" s="111" t="s">
        <v>375</v>
      </c>
      <c r="C1099" s="111">
        <v>4.05</v>
      </c>
      <c r="D1099" s="111">
        <v>4.9000000000000004</v>
      </c>
      <c r="E1099" s="111">
        <v>3.9</v>
      </c>
      <c r="F1099" s="111">
        <v>3.9</v>
      </c>
      <c r="G1099" s="111">
        <v>4</v>
      </c>
      <c r="H1099" s="111">
        <v>4.0999999999999996</v>
      </c>
      <c r="I1099" s="111">
        <v>5022718</v>
      </c>
      <c r="J1099" s="111">
        <v>24115251.550000001</v>
      </c>
      <c r="K1099" s="112">
        <v>43738</v>
      </c>
      <c r="L1099" s="111">
        <v>961</v>
      </c>
      <c r="M1099" s="111" t="s">
        <v>1278</v>
      </c>
      <c r="N1099" s="384"/>
    </row>
    <row r="1100" spans="1:14">
      <c r="A1100" s="111" t="s">
        <v>1279</v>
      </c>
      <c r="B1100" s="111" t="s">
        <v>375</v>
      </c>
      <c r="C1100" s="111">
        <v>572.70000000000005</v>
      </c>
      <c r="D1100" s="111">
        <v>577</v>
      </c>
      <c r="E1100" s="111">
        <v>567</v>
      </c>
      <c r="F1100" s="111">
        <v>569.95000000000005</v>
      </c>
      <c r="G1100" s="111">
        <v>569.70000000000005</v>
      </c>
      <c r="H1100" s="111">
        <v>572.70000000000005</v>
      </c>
      <c r="I1100" s="111">
        <v>34780</v>
      </c>
      <c r="J1100" s="111">
        <v>19818359.449999999</v>
      </c>
      <c r="K1100" s="112">
        <v>43738</v>
      </c>
      <c r="L1100" s="111">
        <v>2610</v>
      </c>
      <c r="M1100" s="111" t="s">
        <v>2893</v>
      </c>
      <c r="N1100" s="384"/>
    </row>
    <row r="1101" spans="1:14" hidden="1">
      <c r="A1101" s="111" t="s">
        <v>3556</v>
      </c>
      <c r="B1101" s="111" t="s">
        <v>2984</v>
      </c>
      <c r="C1101" s="111">
        <v>8.65</v>
      </c>
      <c r="D1101" s="111">
        <v>8.65</v>
      </c>
      <c r="E1101" s="111">
        <v>7.85</v>
      </c>
      <c r="F1101" s="111">
        <v>8.65</v>
      </c>
      <c r="G1101" s="111">
        <v>8.65</v>
      </c>
      <c r="H1101" s="111">
        <v>8.25</v>
      </c>
      <c r="I1101" s="111">
        <v>623</v>
      </c>
      <c r="J1101" s="111">
        <v>4920.95</v>
      </c>
      <c r="K1101" s="112">
        <v>43738</v>
      </c>
      <c r="L1101" s="111">
        <v>15</v>
      </c>
      <c r="M1101" s="111" t="s">
        <v>3557</v>
      </c>
      <c r="N1101" s="384"/>
    </row>
    <row r="1102" spans="1:14">
      <c r="A1102" s="111" t="s">
        <v>124</v>
      </c>
      <c r="B1102" s="111" t="s">
        <v>375</v>
      </c>
      <c r="C1102" s="111">
        <v>259.89999999999998</v>
      </c>
      <c r="D1102" s="111">
        <v>260.7</v>
      </c>
      <c r="E1102" s="111">
        <v>255.5</v>
      </c>
      <c r="F1102" s="111">
        <v>259.89999999999998</v>
      </c>
      <c r="G1102" s="111">
        <v>260</v>
      </c>
      <c r="H1102" s="111">
        <v>260.5</v>
      </c>
      <c r="I1102" s="111">
        <v>2132999</v>
      </c>
      <c r="J1102" s="111">
        <v>551635818.64999998</v>
      </c>
      <c r="K1102" s="112">
        <v>43738</v>
      </c>
      <c r="L1102" s="111">
        <v>33782</v>
      </c>
      <c r="M1102" s="111" t="s">
        <v>1280</v>
      </c>
      <c r="N1102" s="384"/>
    </row>
    <row r="1103" spans="1:14">
      <c r="A1103" s="111" t="s">
        <v>125</v>
      </c>
      <c r="B1103" s="111" t="s">
        <v>375</v>
      </c>
      <c r="C1103" s="111">
        <v>99</v>
      </c>
      <c r="D1103" s="111">
        <v>101.45</v>
      </c>
      <c r="E1103" s="111">
        <v>98.5</v>
      </c>
      <c r="F1103" s="111">
        <v>99.4</v>
      </c>
      <c r="G1103" s="111">
        <v>99.15</v>
      </c>
      <c r="H1103" s="111">
        <v>100.2</v>
      </c>
      <c r="I1103" s="111">
        <v>7277022</v>
      </c>
      <c r="J1103" s="111">
        <v>725670928.85000002</v>
      </c>
      <c r="K1103" s="112">
        <v>43738</v>
      </c>
      <c r="L1103" s="111">
        <v>46058</v>
      </c>
      <c r="M1103" s="111" t="s">
        <v>1281</v>
      </c>
      <c r="N1103" s="384"/>
    </row>
    <row r="1104" spans="1:14">
      <c r="A1104" s="111" t="s">
        <v>1282</v>
      </c>
      <c r="B1104" s="111" t="s">
        <v>375</v>
      </c>
      <c r="C1104" s="111">
        <v>3300</v>
      </c>
      <c r="D1104" s="111">
        <v>3380</v>
      </c>
      <c r="E1104" s="111">
        <v>3231.3</v>
      </c>
      <c r="F1104" s="111">
        <v>3351.05</v>
      </c>
      <c r="G1104" s="111">
        <v>3370</v>
      </c>
      <c r="H1104" s="111">
        <v>3269.7</v>
      </c>
      <c r="I1104" s="111">
        <v>23784</v>
      </c>
      <c r="J1104" s="111">
        <v>79089384.849999994</v>
      </c>
      <c r="K1104" s="112">
        <v>43738</v>
      </c>
      <c r="L1104" s="111">
        <v>3388</v>
      </c>
      <c r="M1104" s="111" t="s">
        <v>1283</v>
      </c>
      <c r="N1104" s="384"/>
    </row>
    <row r="1105" spans="1:14">
      <c r="A1105" s="111" t="s">
        <v>2652</v>
      </c>
      <c r="B1105" s="111" t="s">
        <v>375</v>
      </c>
      <c r="C1105" s="111">
        <v>46.55</v>
      </c>
      <c r="D1105" s="111">
        <v>46.55</v>
      </c>
      <c r="E1105" s="111">
        <v>43.1</v>
      </c>
      <c r="F1105" s="111">
        <v>43.8</v>
      </c>
      <c r="G1105" s="111">
        <v>44</v>
      </c>
      <c r="H1105" s="111">
        <v>47.25</v>
      </c>
      <c r="I1105" s="111">
        <v>21383</v>
      </c>
      <c r="J1105" s="111">
        <v>953671</v>
      </c>
      <c r="K1105" s="112">
        <v>43738</v>
      </c>
      <c r="L1105" s="111">
        <v>676</v>
      </c>
      <c r="M1105" s="111" t="s">
        <v>2653</v>
      </c>
      <c r="N1105" s="384"/>
    </row>
    <row r="1106" spans="1:14">
      <c r="A1106" s="111" t="s">
        <v>311</v>
      </c>
      <c r="B1106" s="111" t="s">
        <v>375</v>
      </c>
      <c r="C1106" s="111">
        <v>13.25</v>
      </c>
      <c r="D1106" s="111">
        <v>13.25</v>
      </c>
      <c r="E1106" s="111">
        <v>12.55</v>
      </c>
      <c r="F1106" s="111">
        <v>12.6</v>
      </c>
      <c r="G1106" s="111">
        <v>12.55</v>
      </c>
      <c r="H1106" s="111">
        <v>13.15</v>
      </c>
      <c r="I1106" s="111">
        <v>442149</v>
      </c>
      <c r="J1106" s="111">
        <v>5659038.5</v>
      </c>
      <c r="K1106" s="112">
        <v>43738</v>
      </c>
      <c r="L1106" s="111">
        <v>1149</v>
      </c>
      <c r="M1106" s="111" t="s">
        <v>2894</v>
      </c>
      <c r="N1106" s="384"/>
    </row>
    <row r="1107" spans="1:14">
      <c r="A1107" s="111" t="s">
        <v>1284</v>
      </c>
      <c r="B1107" s="111" t="s">
        <v>375</v>
      </c>
      <c r="C1107" s="111">
        <v>51.65</v>
      </c>
      <c r="D1107" s="111">
        <v>52.5</v>
      </c>
      <c r="E1107" s="111">
        <v>48.1</v>
      </c>
      <c r="F1107" s="111">
        <v>49.4</v>
      </c>
      <c r="G1107" s="111">
        <v>49.35</v>
      </c>
      <c r="H1107" s="111">
        <v>51.4</v>
      </c>
      <c r="I1107" s="111">
        <v>38704</v>
      </c>
      <c r="J1107" s="111">
        <v>1935578.65</v>
      </c>
      <c r="K1107" s="112">
        <v>43738</v>
      </c>
      <c r="L1107" s="111">
        <v>747</v>
      </c>
      <c r="M1107" s="111" t="s">
        <v>1285</v>
      </c>
      <c r="N1107" s="384"/>
    </row>
    <row r="1108" spans="1:14">
      <c r="A1108" s="111" t="s">
        <v>205</v>
      </c>
      <c r="B1108" s="111" t="s">
        <v>375</v>
      </c>
      <c r="C1108" s="111">
        <v>12150</v>
      </c>
      <c r="D1108" s="111">
        <v>12399</v>
      </c>
      <c r="E1108" s="111">
        <v>11891</v>
      </c>
      <c r="F1108" s="111">
        <v>12126.05</v>
      </c>
      <c r="G1108" s="111">
        <v>12050</v>
      </c>
      <c r="H1108" s="111">
        <v>12119.5</v>
      </c>
      <c r="I1108" s="111">
        <v>19537</v>
      </c>
      <c r="J1108" s="111">
        <v>237267990.05000001</v>
      </c>
      <c r="K1108" s="112">
        <v>43738</v>
      </c>
      <c r="L1108" s="111">
        <v>2887</v>
      </c>
      <c r="M1108" s="111" t="s">
        <v>1286</v>
      </c>
      <c r="N1108" s="384"/>
    </row>
    <row r="1109" spans="1:14">
      <c r="A1109" s="111" t="s">
        <v>3241</v>
      </c>
      <c r="B1109" s="111" t="s">
        <v>375</v>
      </c>
      <c r="C1109" s="111">
        <v>4645.1000000000004</v>
      </c>
      <c r="D1109" s="111">
        <v>4740.45</v>
      </c>
      <c r="E1109" s="111">
        <v>4645.05</v>
      </c>
      <c r="F1109" s="111">
        <v>4692.8999999999996</v>
      </c>
      <c r="G1109" s="111">
        <v>4672.25</v>
      </c>
      <c r="H1109" s="111">
        <v>4639.8</v>
      </c>
      <c r="I1109" s="111">
        <v>14999</v>
      </c>
      <c r="J1109" s="111">
        <v>70490732.549999997</v>
      </c>
      <c r="K1109" s="112">
        <v>43738</v>
      </c>
      <c r="L1109" s="111">
        <v>3367</v>
      </c>
      <c r="M1109" s="111" t="s">
        <v>1130</v>
      </c>
      <c r="N1109" s="384"/>
    </row>
    <row r="1110" spans="1:14">
      <c r="A1110" s="111" t="s">
        <v>1287</v>
      </c>
      <c r="B1110" s="111" t="s">
        <v>375</v>
      </c>
      <c r="C1110" s="111">
        <v>169.75</v>
      </c>
      <c r="D1110" s="111">
        <v>172.4</v>
      </c>
      <c r="E1110" s="111">
        <v>165</v>
      </c>
      <c r="F1110" s="111">
        <v>168.55</v>
      </c>
      <c r="G1110" s="111">
        <v>165</v>
      </c>
      <c r="H1110" s="111">
        <v>169.05</v>
      </c>
      <c r="I1110" s="111">
        <v>7975</v>
      </c>
      <c r="J1110" s="111">
        <v>1340142.8</v>
      </c>
      <c r="K1110" s="112">
        <v>43738</v>
      </c>
      <c r="L1110" s="111">
        <v>180</v>
      </c>
      <c r="M1110" s="111" t="s">
        <v>1288</v>
      </c>
      <c r="N1110" s="384"/>
    </row>
    <row r="1111" spans="1:14">
      <c r="A1111" s="111" t="s">
        <v>1289</v>
      </c>
      <c r="B1111" s="111" t="s">
        <v>375</v>
      </c>
      <c r="C1111" s="111">
        <v>123.95</v>
      </c>
      <c r="D1111" s="111">
        <v>123.95</v>
      </c>
      <c r="E1111" s="111">
        <v>117.5</v>
      </c>
      <c r="F1111" s="111">
        <v>118.75</v>
      </c>
      <c r="G1111" s="111">
        <v>119.3</v>
      </c>
      <c r="H1111" s="111">
        <v>123.45</v>
      </c>
      <c r="I1111" s="111">
        <v>486213</v>
      </c>
      <c r="J1111" s="111">
        <v>58080957.549999997</v>
      </c>
      <c r="K1111" s="112">
        <v>43738</v>
      </c>
      <c r="L1111" s="111">
        <v>5789</v>
      </c>
      <c r="M1111" s="111" t="s">
        <v>2433</v>
      </c>
      <c r="N1111" s="384"/>
    </row>
    <row r="1112" spans="1:14">
      <c r="A1112" s="111" t="s">
        <v>1290</v>
      </c>
      <c r="B1112" s="111" t="s">
        <v>375</v>
      </c>
      <c r="C1112" s="111">
        <v>689.7</v>
      </c>
      <c r="D1112" s="111">
        <v>704</v>
      </c>
      <c r="E1112" s="111">
        <v>678.95</v>
      </c>
      <c r="F1112" s="111">
        <v>697.45</v>
      </c>
      <c r="G1112" s="111">
        <v>702</v>
      </c>
      <c r="H1112" s="111">
        <v>687.8</v>
      </c>
      <c r="I1112" s="111">
        <v>216146</v>
      </c>
      <c r="J1112" s="111">
        <v>148590372.40000001</v>
      </c>
      <c r="K1112" s="112">
        <v>43738</v>
      </c>
      <c r="L1112" s="111">
        <v>8064</v>
      </c>
      <c r="M1112" s="111" t="s">
        <v>1291</v>
      </c>
      <c r="N1112" s="384"/>
    </row>
    <row r="1113" spans="1:14">
      <c r="A1113" s="111" t="s">
        <v>203</v>
      </c>
      <c r="B1113" s="111" t="s">
        <v>375</v>
      </c>
      <c r="C1113" s="111">
        <v>1477</v>
      </c>
      <c r="D1113" s="111">
        <v>1477</v>
      </c>
      <c r="E1113" s="111">
        <v>1431.1</v>
      </c>
      <c r="F1113" s="111">
        <v>1443.75</v>
      </c>
      <c r="G1113" s="111">
        <v>1442.1</v>
      </c>
      <c r="H1113" s="111">
        <v>1476.8</v>
      </c>
      <c r="I1113" s="111">
        <v>426995</v>
      </c>
      <c r="J1113" s="111">
        <v>616726652.39999998</v>
      </c>
      <c r="K1113" s="112">
        <v>43738</v>
      </c>
      <c r="L1113" s="111">
        <v>20925</v>
      </c>
      <c r="M1113" s="111" t="s">
        <v>1292</v>
      </c>
      <c r="N1113" s="384"/>
    </row>
    <row r="1114" spans="1:14">
      <c r="A1114" s="111" t="s">
        <v>1293</v>
      </c>
      <c r="B1114" s="111" t="s">
        <v>375</v>
      </c>
      <c r="C1114" s="111">
        <v>1331</v>
      </c>
      <c r="D1114" s="111">
        <v>1340</v>
      </c>
      <c r="E1114" s="111">
        <v>1298</v>
      </c>
      <c r="F1114" s="111">
        <v>1307.05</v>
      </c>
      <c r="G1114" s="111">
        <v>1307.95</v>
      </c>
      <c r="H1114" s="111">
        <v>1328.9</v>
      </c>
      <c r="I1114" s="111">
        <v>88473</v>
      </c>
      <c r="J1114" s="111">
        <v>115689716.55</v>
      </c>
      <c r="K1114" s="112">
        <v>43738</v>
      </c>
      <c r="L1114" s="111">
        <v>5219</v>
      </c>
      <c r="M1114" s="111" t="s">
        <v>1294</v>
      </c>
      <c r="N1114" s="384"/>
    </row>
    <row r="1115" spans="1:14">
      <c r="A1115" s="111" t="s">
        <v>3043</v>
      </c>
      <c r="B1115" s="111" t="s">
        <v>375</v>
      </c>
      <c r="C1115" s="111">
        <v>1995</v>
      </c>
      <c r="D1115" s="111">
        <v>1995</v>
      </c>
      <c r="E1115" s="111">
        <v>1903</v>
      </c>
      <c r="F1115" s="111">
        <v>1920.95</v>
      </c>
      <c r="G1115" s="111">
        <v>1903</v>
      </c>
      <c r="H1115" s="111">
        <v>1966.8</v>
      </c>
      <c r="I1115" s="111">
        <v>9700</v>
      </c>
      <c r="J1115" s="111">
        <v>18709314.350000001</v>
      </c>
      <c r="K1115" s="112">
        <v>43738</v>
      </c>
      <c r="L1115" s="111">
        <v>238</v>
      </c>
      <c r="M1115" s="111" t="s">
        <v>3044</v>
      </c>
      <c r="N1115" s="384"/>
    </row>
    <row r="1116" spans="1:14">
      <c r="A1116" s="111" t="s">
        <v>2895</v>
      </c>
      <c r="B1116" s="111" t="s">
        <v>375</v>
      </c>
      <c r="C1116" s="111">
        <v>5.35</v>
      </c>
      <c r="D1116" s="111">
        <v>5.4</v>
      </c>
      <c r="E1116" s="111">
        <v>5.05</v>
      </c>
      <c r="F1116" s="111">
        <v>5.05</v>
      </c>
      <c r="G1116" s="111">
        <v>5.05</v>
      </c>
      <c r="H1116" s="111">
        <v>5.3</v>
      </c>
      <c r="I1116" s="111">
        <v>8112</v>
      </c>
      <c r="J1116" s="111">
        <v>41068.1</v>
      </c>
      <c r="K1116" s="112">
        <v>43738</v>
      </c>
      <c r="L1116" s="111">
        <v>22</v>
      </c>
      <c r="M1116" s="111" t="s">
        <v>2896</v>
      </c>
      <c r="N1116" s="384"/>
    </row>
    <row r="1117" spans="1:14">
      <c r="A1117" s="111" t="s">
        <v>2085</v>
      </c>
      <c r="B1117" s="111" t="s">
        <v>375</v>
      </c>
      <c r="C1117" s="111">
        <v>175</v>
      </c>
      <c r="D1117" s="111">
        <v>175</v>
      </c>
      <c r="E1117" s="111">
        <v>161.1</v>
      </c>
      <c r="F1117" s="111">
        <v>161.30000000000001</v>
      </c>
      <c r="G1117" s="111">
        <v>161.1</v>
      </c>
      <c r="H1117" s="111">
        <v>179</v>
      </c>
      <c r="I1117" s="111">
        <v>85401</v>
      </c>
      <c r="J1117" s="111">
        <v>14108081.050000001</v>
      </c>
      <c r="K1117" s="112">
        <v>43738</v>
      </c>
      <c r="L1117" s="111">
        <v>1434</v>
      </c>
      <c r="M1117" s="111" t="s">
        <v>2086</v>
      </c>
      <c r="N1117" s="384"/>
    </row>
    <row r="1118" spans="1:14">
      <c r="A1118" s="111" t="s">
        <v>3283</v>
      </c>
      <c r="B1118" s="111" t="s">
        <v>375</v>
      </c>
      <c r="C1118" s="111">
        <v>24</v>
      </c>
      <c r="D1118" s="111">
        <v>25</v>
      </c>
      <c r="E1118" s="111">
        <v>22.55</v>
      </c>
      <c r="F1118" s="111">
        <v>24.65</v>
      </c>
      <c r="G1118" s="111">
        <v>24.95</v>
      </c>
      <c r="H1118" s="111">
        <v>24.05</v>
      </c>
      <c r="I1118" s="111">
        <v>19220</v>
      </c>
      <c r="J1118" s="111">
        <v>467828.45</v>
      </c>
      <c r="K1118" s="112">
        <v>43738</v>
      </c>
      <c r="L1118" s="111">
        <v>464</v>
      </c>
      <c r="M1118" s="111" t="s">
        <v>3284</v>
      </c>
      <c r="N1118" s="384"/>
    </row>
    <row r="1119" spans="1:14">
      <c r="A1119" s="111" t="s">
        <v>3739</v>
      </c>
      <c r="B1119" s="111" t="s">
        <v>2984</v>
      </c>
      <c r="C1119" s="111">
        <v>23</v>
      </c>
      <c r="D1119" s="111">
        <v>23.6</v>
      </c>
      <c r="E1119" s="111">
        <v>22.05</v>
      </c>
      <c r="F1119" s="111">
        <v>23.6</v>
      </c>
      <c r="G1119" s="111">
        <v>23.6</v>
      </c>
      <c r="H1119" s="111">
        <v>23</v>
      </c>
      <c r="I1119" s="111">
        <v>563</v>
      </c>
      <c r="J1119" s="111">
        <v>12862.7</v>
      </c>
      <c r="K1119" s="112">
        <v>43738</v>
      </c>
      <c r="L1119" s="111">
        <v>13</v>
      </c>
      <c r="M1119" s="111" t="s">
        <v>3740</v>
      </c>
      <c r="N1119" s="384"/>
    </row>
    <row r="1120" spans="1:14">
      <c r="A1120" s="111" t="s">
        <v>2566</v>
      </c>
      <c r="B1120" s="111" t="s">
        <v>375</v>
      </c>
      <c r="C1120" s="111">
        <v>41.05</v>
      </c>
      <c r="D1120" s="111">
        <v>43.35</v>
      </c>
      <c r="E1120" s="111">
        <v>41.05</v>
      </c>
      <c r="F1120" s="111">
        <v>42.75</v>
      </c>
      <c r="G1120" s="111">
        <v>42.5</v>
      </c>
      <c r="H1120" s="111">
        <v>42.7</v>
      </c>
      <c r="I1120" s="111">
        <v>22009</v>
      </c>
      <c r="J1120" s="111">
        <v>935818.15</v>
      </c>
      <c r="K1120" s="112">
        <v>43738</v>
      </c>
      <c r="L1120" s="111">
        <v>133</v>
      </c>
      <c r="M1120" s="111" t="s">
        <v>1295</v>
      </c>
      <c r="N1120" s="384"/>
    </row>
    <row r="1121" spans="1:14">
      <c r="A1121" s="111" t="s">
        <v>3277</v>
      </c>
      <c r="B1121" s="111" t="s">
        <v>2984</v>
      </c>
      <c r="C1121" s="111">
        <v>127.4</v>
      </c>
      <c r="D1121" s="111">
        <v>127.8</v>
      </c>
      <c r="E1121" s="111">
        <v>121.4</v>
      </c>
      <c r="F1121" s="111">
        <v>125</v>
      </c>
      <c r="G1121" s="111">
        <v>127</v>
      </c>
      <c r="H1121" s="111">
        <v>127.6</v>
      </c>
      <c r="I1121" s="111">
        <v>1153</v>
      </c>
      <c r="J1121" s="111">
        <v>145911.4</v>
      </c>
      <c r="K1121" s="112">
        <v>43738</v>
      </c>
      <c r="L1121" s="111">
        <v>50</v>
      </c>
      <c r="M1121" s="111" t="s">
        <v>3278</v>
      </c>
      <c r="N1121" s="384"/>
    </row>
    <row r="1122" spans="1:14">
      <c r="A1122" s="111" t="s">
        <v>2686</v>
      </c>
      <c r="B1122" s="111" t="s">
        <v>375</v>
      </c>
      <c r="C1122" s="111">
        <v>190</v>
      </c>
      <c r="D1122" s="111">
        <v>190</v>
      </c>
      <c r="E1122" s="111">
        <v>186.35</v>
      </c>
      <c r="F1122" s="111">
        <v>186.9</v>
      </c>
      <c r="G1122" s="111">
        <v>186.9</v>
      </c>
      <c r="H1122" s="111">
        <v>190.95</v>
      </c>
      <c r="I1122" s="111">
        <v>3593</v>
      </c>
      <c r="J1122" s="111">
        <v>675264.5</v>
      </c>
      <c r="K1122" s="112">
        <v>43738</v>
      </c>
      <c r="L1122" s="111">
        <v>43</v>
      </c>
      <c r="M1122" s="111" t="s">
        <v>2687</v>
      </c>
      <c r="N1122" s="384"/>
    </row>
    <row r="1123" spans="1:14">
      <c r="A1123" s="111" t="s">
        <v>126</v>
      </c>
      <c r="B1123" s="111" t="s">
        <v>375</v>
      </c>
      <c r="C1123" s="111">
        <v>63.25</v>
      </c>
      <c r="D1123" s="111">
        <v>63.35</v>
      </c>
      <c r="E1123" s="111">
        <v>61.05</v>
      </c>
      <c r="F1123" s="111">
        <v>61.95</v>
      </c>
      <c r="G1123" s="111">
        <v>61.7</v>
      </c>
      <c r="H1123" s="111">
        <v>62.85</v>
      </c>
      <c r="I1123" s="111">
        <v>22597574</v>
      </c>
      <c r="J1123" s="111">
        <v>1399477790.7</v>
      </c>
      <c r="K1123" s="112">
        <v>43738</v>
      </c>
      <c r="L1123" s="111">
        <v>43972</v>
      </c>
      <c r="M1123" s="111" t="s">
        <v>2897</v>
      </c>
      <c r="N1123" s="384"/>
    </row>
    <row r="1124" spans="1:14">
      <c r="A1124" s="111" t="s">
        <v>1296</v>
      </c>
      <c r="B1124" s="111" t="s">
        <v>375</v>
      </c>
      <c r="C1124" s="111">
        <v>33.4</v>
      </c>
      <c r="D1124" s="111">
        <v>33.5</v>
      </c>
      <c r="E1124" s="111">
        <v>32.4</v>
      </c>
      <c r="F1124" s="111">
        <v>32.549999999999997</v>
      </c>
      <c r="G1124" s="111">
        <v>32.549999999999997</v>
      </c>
      <c r="H1124" s="111">
        <v>32.65</v>
      </c>
      <c r="I1124" s="111">
        <v>54651</v>
      </c>
      <c r="J1124" s="111">
        <v>1789470.7</v>
      </c>
      <c r="K1124" s="112">
        <v>43738</v>
      </c>
      <c r="L1124" s="111">
        <v>358</v>
      </c>
      <c r="M1124" s="111" t="s">
        <v>1297</v>
      </c>
      <c r="N1124" s="384"/>
    </row>
    <row r="1125" spans="1:14">
      <c r="A1125" s="111" t="s">
        <v>1858</v>
      </c>
      <c r="B1125" s="111" t="s">
        <v>375</v>
      </c>
      <c r="C1125" s="111">
        <v>611</v>
      </c>
      <c r="D1125" s="111">
        <v>611</v>
      </c>
      <c r="E1125" s="111">
        <v>570.20000000000005</v>
      </c>
      <c r="F1125" s="111">
        <v>583.75</v>
      </c>
      <c r="G1125" s="111">
        <v>580.9</v>
      </c>
      <c r="H1125" s="111">
        <v>612.45000000000005</v>
      </c>
      <c r="I1125" s="111">
        <v>217001</v>
      </c>
      <c r="J1125" s="111">
        <v>126848707.55</v>
      </c>
      <c r="K1125" s="112">
        <v>43738</v>
      </c>
      <c r="L1125" s="111">
        <v>10737</v>
      </c>
      <c r="M1125" s="111" t="s">
        <v>1859</v>
      </c>
      <c r="N1125" s="384"/>
    </row>
    <row r="1126" spans="1:14">
      <c r="A1126" s="111" t="s">
        <v>2956</v>
      </c>
      <c r="B1126" s="111" t="s">
        <v>375</v>
      </c>
      <c r="C1126" s="111">
        <v>15.2</v>
      </c>
      <c r="D1126" s="111">
        <v>15.2</v>
      </c>
      <c r="E1126" s="111">
        <v>13.95</v>
      </c>
      <c r="F1126" s="111">
        <v>14.05</v>
      </c>
      <c r="G1126" s="111">
        <v>14</v>
      </c>
      <c r="H1126" s="111">
        <v>14.4</v>
      </c>
      <c r="I1126" s="111">
        <v>4865</v>
      </c>
      <c r="J1126" s="111">
        <v>69020.05</v>
      </c>
      <c r="K1126" s="112">
        <v>43738</v>
      </c>
      <c r="L1126" s="111">
        <v>39</v>
      </c>
      <c r="M1126" s="111" t="s">
        <v>2957</v>
      </c>
      <c r="N1126" s="384"/>
    </row>
    <row r="1127" spans="1:14">
      <c r="A1127" s="111" t="s">
        <v>1298</v>
      </c>
      <c r="B1127" s="111" t="s">
        <v>375</v>
      </c>
      <c r="C1127" s="111">
        <v>184.9</v>
      </c>
      <c r="D1127" s="111">
        <v>192.6</v>
      </c>
      <c r="E1127" s="111">
        <v>178.5</v>
      </c>
      <c r="F1127" s="111">
        <v>190.95</v>
      </c>
      <c r="G1127" s="111">
        <v>189</v>
      </c>
      <c r="H1127" s="111">
        <v>183.35</v>
      </c>
      <c r="I1127" s="111">
        <v>154246</v>
      </c>
      <c r="J1127" s="111">
        <v>29015787.149999999</v>
      </c>
      <c r="K1127" s="112">
        <v>43738</v>
      </c>
      <c r="L1127" s="111">
        <v>5711</v>
      </c>
      <c r="M1127" s="111" t="s">
        <v>1811</v>
      </c>
      <c r="N1127" s="384"/>
    </row>
    <row r="1128" spans="1:14">
      <c r="A1128" s="111" t="s">
        <v>3346</v>
      </c>
      <c r="B1128" s="111" t="s">
        <v>2984</v>
      </c>
      <c r="C1128" s="111">
        <v>382.1</v>
      </c>
      <c r="D1128" s="111">
        <v>399</v>
      </c>
      <c r="E1128" s="111">
        <v>382.1</v>
      </c>
      <c r="F1128" s="111">
        <v>385.65</v>
      </c>
      <c r="G1128" s="111">
        <v>385.05</v>
      </c>
      <c r="H1128" s="111">
        <v>398.95</v>
      </c>
      <c r="I1128" s="111">
        <v>128</v>
      </c>
      <c r="J1128" s="111">
        <v>49092.25</v>
      </c>
      <c r="K1128" s="112">
        <v>43738</v>
      </c>
      <c r="L1128" s="111">
        <v>7</v>
      </c>
      <c r="M1128" s="111" t="s">
        <v>3347</v>
      </c>
      <c r="N1128" s="384"/>
    </row>
    <row r="1129" spans="1:14">
      <c r="A1129" s="111" t="s">
        <v>1865</v>
      </c>
      <c r="B1129" s="111" t="s">
        <v>375</v>
      </c>
      <c r="C1129" s="111">
        <v>169</v>
      </c>
      <c r="D1129" s="111">
        <v>172.25</v>
      </c>
      <c r="E1129" s="111">
        <v>160</v>
      </c>
      <c r="F1129" s="111">
        <v>162.05000000000001</v>
      </c>
      <c r="G1129" s="111">
        <v>160.5</v>
      </c>
      <c r="H1129" s="111">
        <v>169.7</v>
      </c>
      <c r="I1129" s="111">
        <v>3583</v>
      </c>
      <c r="J1129" s="111">
        <v>590047.19999999995</v>
      </c>
      <c r="K1129" s="112">
        <v>43738</v>
      </c>
      <c r="L1129" s="111">
        <v>187</v>
      </c>
      <c r="M1129" s="111" t="s">
        <v>1866</v>
      </c>
      <c r="N1129" s="384"/>
    </row>
    <row r="1130" spans="1:14" hidden="1">
      <c r="A1130" s="111" t="s">
        <v>1790</v>
      </c>
      <c r="B1130" s="111" t="s">
        <v>375</v>
      </c>
      <c r="C1130" s="111">
        <v>139.6</v>
      </c>
      <c r="D1130" s="111">
        <v>139.69999999999999</v>
      </c>
      <c r="E1130" s="111">
        <v>132</v>
      </c>
      <c r="F1130" s="111">
        <v>135.1</v>
      </c>
      <c r="G1130" s="111">
        <v>135</v>
      </c>
      <c r="H1130" s="111">
        <v>138.5</v>
      </c>
      <c r="I1130" s="111">
        <v>19468</v>
      </c>
      <c r="J1130" s="111">
        <v>2626163.1</v>
      </c>
      <c r="K1130" s="112">
        <v>43738</v>
      </c>
      <c r="L1130" s="111">
        <v>577</v>
      </c>
      <c r="M1130" s="111" t="s">
        <v>2147</v>
      </c>
      <c r="N1130" s="384"/>
    </row>
    <row r="1131" spans="1:14">
      <c r="A1131" s="111" t="s">
        <v>3175</v>
      </c>
      <c r="B1131" s="111" t="s">
        <v>375</v>
      </c>
      <c r="C1131" s="111">
        <v>699.1</v>
      </c>
      <c r="D1131" s="111">
        <v>709.5</v>
      </c>
      <c r="E1131" s="111">
        <v>675.05</v>
      </c>
      <c r="F1131" s="111">
        <v>685.45</v>
      </c>
      <c r="G1131" s="111">
        <v>677.9</v>
      </c>
      <c r="H1131" s="111">
        <v>699.1</v>
      </c>
      <c r="I1131" s="111">
        <v>266498</v>
      </c>
      <c r="J1131" s="111">
        <v>187239516.55000001</v>
      </c>
      <c r="K1131" s="112">
        <v>43738</v>
      </c>
      <c r="L1131" s="111">
        <v>5412</v>
      </c>
      <c r="M1131" s="111" t="s">
        <v>3176</v>
      </c>
      <c r="N1131" s="384"/>
    </row>
    <row r="1132" spans="1:14">
      <c r="A1132" s="111" t="s">
        <v>1299</v>
      </c>
      <c r="B1132" s="111" t="s">
        <v>375</v>
      </c>
      <c r="C1132" s="111">
        <v>217.95</v>
      </c>
      <c r="D1132" s="111">
        <v>238.8</v>
      </c>
      <c r="E1132" s="111">
        <v>202</v>
      </c>
      <c r="F1132" s="111">
        <v>228.05</v>
      </c>
      <c r="G1132" s="111">
        <v>235.85</v>
      </c>
      <c r="H1132" s="111">
        <v>207.55</v>
      </c>
      <c r="I1132" s="111">
        <v>16777</v>
      </c>
      <c r="J1132" s="111">
        <v>3764024.05</v>
      </c>
      <c r="K1132" s="112">
        <v>43738</v>
      </c>
      <c r="L1132" s="111">
        <v>591</v>
      </c>
      <c r="M1132" s="111" t="s">
        <v>1300</v>
      </c>
      <c r="N1132" s="384"/>
    </row>
    <row r="1133" spans="1:14">
      <c r="A1133" s="111" t="s">
        <v>1301</v>
      </c>
      <c r="B1133" s="111" t="s">
        <v>375</v>
      </c>
      <c r="C1133" s="111">
        <v>439.05</v>
      </c>
      <c r="D1133" s="111">
        <v>441.65</v>
      </c>
      <c r="E1133" s="111">
        <v>428</v>
      </c>
      <c r="F1133" s="111">
        <v>430.65</v>
      </c>
      <c r="G1133" s="111">
        <v>430.5</v>
      </c>
      <c r="H1133" s="111">
        <v>436.9</v>
      </c>
      <c r="I1133" s="111">
        <v>40087</v>
      </c>
      <c r="J1133" s="111">
        <v>17288652</v>
      </c>
      <c r="K1133" s="112">
        <v>43738</v>
      </c>
      <c r="L1133" s="111">
        <v>1660</v>
      </c>
      <c r="M1133" s="111" t="s">
        <v>1302</v>
      </c>
      <c r="N1133" s="384"/>
    </row>
    <row r="1134" spans="1:14">
      <c r="A1134" s="111" t="s">
        <v>2654</v>
      </c>
      <c r="B1134" s="111" t="s">
        <v>375</v>
      </c>
      <c r="C1134" s="111">
        <v>107</v>
      </c>
      <c r="D1134" s="111">
        <v>111.9</v>
      </c>
      <c r="E1134" s="111">
        <v>105.05</v>
      </c>
      <c r="F1134" s="111">
        <v>109.2</v>
      </c>
      <c r="G1134" s="111">
        <v>108.25</v>
      </c>
      <c r="H1134" s="111">
        <v>109.45</v>
      </c>
      <c r="I1134" s="111">
        <v>3012</v>
      </c>
      <c r="J1134" s="111">
        <v>329777.59999999998</v>
      </c>
      <c r="K1134" s="112">
        <v>43738</v>
      </c>
      <c r="L1134" s="111">
        <v>150</v>
      </c>
      <c r="M1134" s="111" t="s">
        <v>2655</v>
      </c>
      <c r="N1134" s="384"/>
    </row>
    <row r="1135" spans="1:14">
      <c r="A1135" s="111" t="s">
        <v>127</v>
      </c>
      <c r="B1135" s="111" t="s">
        <v>375</v>
      </c>
      <c r="C1135" s="111">
        <v>197</v>
      </c>
      <c r="D1135" s="111">
        <v>200</v>
      </c>
      <c r="E1135" s="111">
        <v>195.65</v>
      </c>
      <c r="F1135" s="111">
        <v>199.05</v>
      </c>
      <c r="G1135" s="111">
        <v>199.5</v>
      </c>
      <c r="H1135" s="111">
        <v>198.1</v>
      </c>
      <c r="I1135" s="111">
        <v>5125123</v>
      </c>
      <c r="J1135" s="111">
        <v>1014496694.7</v>
      </c>
      <c r="K1135" s="112">
        <v>43738</v>
      </c>
      <c r="L1135" s="111">
        <v>43089</v>
      </c>
      <c r="M1135" s="111" t="s">
        <v>2898</v>
      </c>
      <c r="N1135" s="384"/>
    </row>
    <row r="1136" spans="1:14">
      <c r="A1136" s="111" t="s">
        <v>1303</v>
      </c>
      <c r="B1136" s="111" t="s">
        <v>375</v>
      </c>
      <c r="C1136" s="111">
        <v>738.95</v>
      </c>
      <c r="D1136" s="111">
        <v>738.95</v>
      </c>
      <c r="E1136" s="111">
        <v>701.4</v>
      </c>
      <c r="F1136" s="111">
        <v>717.9</v>
      </c>
      <c r="G1136" s="111">
        <v>719</v>
      </c>
      <c r="H1136" s="111">
        <v>731.9</v>
      </c>
      <c r="I1136" s="111">
        <v>10137</v>
      </c>
      <c r="J1136" s="111">
        <v>7276309.5999999996</v>
      </c>
      <c r="K1136" s="112">
        <v>43738</v>
      </c>
      <c r="L1136" s="111">
        <v>664</v>
      </c>
      <c r="M1136" s="111" t="s">
        <v>1304</v>
      </c>
      <c r="N1136" s="384"/>
    </row>
    <row r="1137" spans="1:14">
      <c r="A1137" s="111" t="s">
        <v>1305</v>
      </c>
      <c r="B1137" s="111" t="s">
        <v>375</v>
      </c>
      <c r="C1137" s="111">
        <v>199.8</v>
      </c>
      <c r="D1137" s="111">
        <v>199.8</v>
      </c>
      <c r="E1137" s="111">
        <v>187</v>
      </c>
      <c r="F1137" s="111">
        <v>192.1</v>
      </c>
      <c r="G1137" s="111">
        <v>191.5</v>
      </c>
      <c r="H1137" s="111">
        <v>190.6</v>
      </c>
      <c r="I1137" s="111">
        <v>8672</v>
      </c>
      <c r="J1137" s="111">
        <v>1660045.75</v>
      </c>
      <c r="K1137" s="112">
        <v>43738</v>
      </c>
      <c r="L1137" s="111">
        <v>304</v>
      </c>
      <c r="M1137" s="111" t="s">
        <v>1306</v>
      </c>
      <c r="N1137" s="384"/>
    </row>
    <row r="1138" spans="1:14">
      <c r="A1138" s="111" t="s">
        <v>3246</v>
      </c>
      <c r="B1138" s="111" t="s">
        <v>375</v>
      </c>
      <c r="C1138" s="111">
        <v>70</v>
      </c>
      <c r="D1138" s="111">
        <v>73</v>
      </c>
      <c r="E1138" s="111">
        <v>69.05</v>
      </c>
      <c r="F1138" s="111">
        <v>69.95</v>
      </c>
      <c r="G1138" s="111">
        <v>70</v>
      </c>
      <c r="H1138" s="111">
        <v>72.05</v>
      </c>
      <c r="I1138" s="111">
        <v>46673</v>
      </c>
      <c r="J1138" s="111">
        <v>3275196.4</v>
      </c>
      <c r="K1138" s="112">
        <v>43738</v>
      </c>
      <c r="L1138" s="111">
        <v>1152</v>
      </c>
      <c r="M1138" s="111" t="s">
        <v>3247</v>
      </c>
      <c r="N1138" s="384"/>
    </row>
    <row r="1139" spans="1:14">
      <c r="A1139" s="111" t="s">
        <v>1307</v>
      </c>
      <c r="B1139" s="111" t="s">
        <v>375</v>
      </c>
      <c r="C1139" s="111">
        <v>78.099999999999994</v>
      </c>
      <c r="D1139" s="111">
        <v>78.7</v>
      </c>
      <c r="E1139" s="111">
        <v>76.400000000000006</v>
      </c>
      <c r="F1139" s="111">
        <v>78.150000000000006</v>
      </c>
      <c r="G1139" s="111">
        <v>78.3</v>
      </c>
      <c r="H1139" s="111">
        <v>78.400000000000006</v>
      </c>
      <c r="I1139" s="111">
        <v>86123</v>
      </c>
      <c r="J1139" s="111">
        <v>6668879.4000000004</v>
      </c>
      <c r="K1139" s="112">
        <v>43738</v>
      </c>
      <c r="L1139" s="111">
        <v>461</v>
      </c>
      <c r="M1139" s="111" t="s">
        <v>1308</v>
      </c>
      <c r="N1139" s="384"/>
    </row>
    <row r="1140" spans="1:14">
      <c r="A1140" s="111" t="s">
        <v>1938</v>
      </c>
      <c r="B1140" s="111" t="s">
        <v>375</v>
      </c>
      <c r="C1140" s="111">
        <v>6.5</v>
      </c>
      <c r="D1140" s="111">
        <v>6.7</v>
      </c>
      <c r="E1140" s="111">
        <v>6.3</v>
      </c>
      <c r="F1140" s="111">
        <v>6.5</v>
      </c>
      <c r="G1140" s="111">
        <v>6.4</v>
      </c>
      <c r="H1140" s="111">
        <v>6.7</v>
      </c>
      <c r="I1140" s="111">
        <v>22586</v>
      </c>
      <c r="J1140" s="111">
        <v>144837</v>
      </c>
      <c r="K1140" s="112">
        <v>43738</v>
      </c>
      <c r="L1140" s="111">
        <v>66</v>
      </c>
      <c r="M1140" s="111" t="s">
        <v>1939</v>
      </c>
      <c r="N1140" s="384"/>
    </row>
    <row r="1141" spans="1:14">
      <c r="A1141" s="111" t="s">
        <v>1309</v>
      </c>
      <c r="B1141" s="111" t="s">
        <v>375</v>
      </c>
      <c r="C1141" s="111">
        <v>116.15</v>
      </c>
      <c r="D1141" s="111">
        <v>116.9</v>
      </c>
      <c r="E1141" s="111">
        <v>111.5</v>
      </c>
      <c r="F1141" s="111">
        <v>112.1</v>
      </c>
      <c r="G1141" s="111">
        <v>112.05</v>
      </c>
      <c r="H1141" s="111">
        <v>116.2</v>
      </c>
      <c r="I1141" s="111">
        <v>633289</v>
      </c>
      <c r="J1141" s="111">
        <v>71715276.700000003</v>
      </c>
      <c r="K1141" s="112">
        <v>43738</v>
      </c>
      <c r="L1141" s="111">
        <v>5669</v>
      </c>
      <c r="M1141" s="111" t="s">
        <v>1310</v>
      </c>
      <c r="N1141" s="384"/>
    </row>
    <row r="1142" spans="1:14">
      <c r="A1142" s="111" t="s">
        <v>2051</v>
      </c>
      <c r="B1142" s="111" t="s">
        <v>375</v>
      </c>
      <c r="C1142" s="111">
        <v>49.4</v>
      </c>
      <c r="D1142" s="111">
        <v>49.4</v>
      </c>
      <c r="E1142" s="111">
        <v>46</v>
      </c>
      <c r="F1142" s="111">
        <v>47.15</v>
      </c>
      <c r="G1142" s="111">
        <v>46</v>
      </c>
      <c r="H1142" s="111">
        <v>48.3</v>
      </c>
      <c r="I1142" s="111">
        <v>473497</v>
      </c>
      <c r="J1142" s="111">
        <v>22407181.399999999</v>
      </c>
      <c r="K1142" s="112">
        <v>43738</v>
      </c>
      <c r="L1142" s="111">
        <v>2327</v>
      </c>
      <c r="M1142" s="111" t="s">
        <v>2052</v>
      </c>
      <c r="N1142" s="384"/>
    </row>
    <row r="1143" spans="1:14">
      <c r="A1143" s="111" t="s">
        <v>3370</v>
      </c>
      <c r="B1143" s="111" t="s">
        <v>375</v>
      </c>
      <c r="C1143" s="111">
        <v>0.2</v>
      </c>
      <c r="D1143" s="111">
        <v>0.2</v>
      </c>
      <c r="E1143" s="111">
        <v>0.2</v>
      </c>
      <c r="F1143" s="111">
        <v>0.2</v>
      </c>
      <c r="G1143" s="111">
        <v>0.2</v>
      </c>
      <c r="H1143" s="111">
        <v>0.2</v>
      </c>
      <c r="I1143" s="111">
        <v>31335</v>
      </c>
      <c r="J1143" s="111">
        <v>6267</v>
      </c>
      <c r="K1143" s="112">
        <v>43738</v>
      </c>
      <c r="L1143" s="111">
        <v>16</v>
      </c>
      <c r="M1143" s="111" t="s">
        <v>3371</v>
      </c>
      <c r="N1143" s="384"/>
    </row>
    <row r="1144" spans="1:14">
      <c r="A1144" s="111" t="s">
        <v>2539</v>
      </c>
      <c r="B1144" s="111" t="s">
        <v>2984</v>
      </c>
      <c r="C1144" s="111">
        <v>67.599999999999994</v>
      </c>
      <c r="D1144" s="111">
        <v>73.8</v>
      </c>
      <c r="E1144" s="111">
        <v>67.599999999999994</v>
      </c>
      <c r="F1144" s="111">
        <v>68.55</v>
      </c>
      <c r="G1144" s="111">
        <v>68.55</v>
      </c>
      <c r="H1144" s="111">
        <v>71.150000000000006</v>
      </c>
      <c r="I1144" s="111">
        <v>289</v>
      </c>
      <c r="J1144" s="111">
        <v>19795.7</v>
      </c>
      <c r="K1144" s="112">
        <v>43738</v>
      </c>
      <c r="L1144" s="111">
        <v>24</v>
      </c>
      <c r="M1144" s="111" t="s">
        <v>2540</v>
      </c>
      <c r="N1144" s="384"/>
    </row>
    <row r="1145" spans="1:14">
      <c r="A1145" s="111" t="s">
        <v>1312</v>
      </c>
      <c r="B1145" s="111" t="s">
        <v>375</v>
      </c>
      <c r="C1145" s="111">
        <v>29.55</v>
      </c>
      <c r="D1145" s="111">
        <v>30.65</v>
      </c>
      <c r="E1145" s="111">
        <v>28.5</v>
      </c>
      <c r="F1145" s="111">
        <v>30.3</v>
      </c>
      <c r="G1145" s="111">
        <v>30.4</v>
      </c>
      <c r="H1145" s="111">
        <v>29.4</v>
      </c>
      <c r="I1145" s="111">
        <v>67862</v>
      </c>
      <c r="J1145" s="111">
        <v>2040567.8</v>
      </c>
      <c r="K1145" s="112">
        <v>43738</v>
      </c>
      <c r="L1145" s="111">
        <v>670</v>
      </c>
      <c r="M1145" s="111" t="s">
        <v>1313</v>
      </c>
      <c r="N1145" s="384"/>
    </row>
    <row r="1146" spans="1:14">
      <c r="A1146" s="111" t="s">
        <v>3184</v>
      </c>
      <c r="B1146" s="111" t="s">
        <v>375</v>
      </c>
      <c r="C1146" s="111">
        <v>30</v>
      </c>
      <c r="D1146" s="111">
        <v>30.5</v>
      </c>
      <c r="E1146" s="111">
        <v>28.3</v>
      </c>
      <c r="F1146" s="111">
        <v>30</v>
      </c>
      <c r="G1146" s="111">
        <v>30</v>
      </c>
      <c r="H1146" s="111">
        <v>30.05</v>
      </c>
      <c r="I1146" s="111">
        <v>140</v>
      </c>
      <c r="J1146" s="111">
        <v>4190.8999999999996</v>
      </c>
      <c r="K1146" s="112">
        <v>43738</v>
      </c>
      <c r="L1146" s="111">
        <v>15</v>
      </c>
      <c r="M1146" s="111" t="s">
        <v>3185</v>
      </c>
      <c r="N1146" s="384"/>
    </row>
    <row r="1147" spans="1:14">
      <c r="A1147" s="111" t="s">
        <v>1314</v>
      </c>
      <c r="B1147" s="111" t="s">
        <v>375</v>
      </c>
      <c r="C1147" s="111">
        <v>168.55</v>
      </c>
      <c r="D1147" s="111">
        <v>168.55</v>
      </c>
      <c r="E1147" s="111">
        <v>164.1</v>
      </c>
      <c r="F1147" s="111">
        <v>165.1</v>
      </c>
      <c r="G1147" s="111">
        <v>165.25</v>
      </c>
      <c r="H1147" s="111">
        <v>170.45</v>
      </c>
      <c r="I1147" s="111">
        <v>3004</v>
      </c>
      <c r="J1147" s="111">
        <v>497802.1</v>
      </c>
      <c r="K1147" s="112">
        <v>43738</v>
      </c>
      <c r="L1147" s="111">
        <v>294</v>
      </c>
      <c r="M1147" s="111" t="s">
        <v>1315</v>
      </c>
      <c r="N1147" s="384"/>
    </row>
    <row r="1148" spans="1:14">
      <c r="A1148" s="111" t="s">
        <v>1775</v>
      </c>
      <c r="B1148" s="111" t="s">
        <v>375</v>
      </c>
      <c r="C1148" s="111">
        <v>173.15</v>
      </c>
      <c r="D1148" s="111">
        <v>177.45</v>
      </c>
      <c r="E1148" s="111">
        <v>172</v>
      </c>
      <c r="F1148" s="111">
        <v>175.3</v>
      </c>
      <c r="G1148" s="111">
        <v>176.85</v>
      </c>
      <c r="H1148" s="111">
        <v>173.05</v>
      </c>
      <c r="I1148" s="111">
        <v>8156</v>
      </c>
      <c r="J1148" s="111">
        <v>1418995.05</v>
      </c>
      <c r="K1148" s="112">
        <v>43738</v>
      </c>
      <c r="L1148" s="111">
        <v>254</v>
      </c>
      <c r="M1148" s="111" t="s">
        <v>1776</v>
      </c>
      <c r="N1148" s="384"/>
    </row>
    <row r="1149" spans="1:14">
      <c r="A1149" s="111" t="s">
        <v>4001</v>
      </c>
      <c r="B1149" s="111" t="s">
        <v>2984</v>
      </c>
      <c r="C1149" s="111">
        <v>2.5</v>
      </c>
      <c r="D1149" s="111">
        <v>2.5</v>
      </c>
      <c r="E1149" s="111">
        <v>2.2999999999999998</v>
      </c>
      <c r="F1149" s="111">
        <v>2.5</v>
      </c>
      <c r="G1149" s="111">
        <v>2.5</v>
      </c>
      <c r="H1149" s="111">
        <v>2.4</v>
      </c>
      <c r="I1149" s="111">
        <v>1394</v>
      </c>
      <c r="J1149" s="111">
        <v>3323.4</v>
      </c>
      <c r="K1149" s="112">
        <v>43738</v>
      </c>
      <c r="L1149" s="111">
        <v>8</v>
      </c>
      <c r="M1149" s="111" t="s">
        <v>4002</v>
      </c>
      <c r="N1149" s="384"/>
    </row>
    <row r="1150" spans="1:14">
      <c r="A1150" s="111" t="s">
        <v>3251</v>
      </c>
      <c r="B1150" s="111" t="s">
        <v>375</v>
      </c>
      <c r="C1150" s="111">
        <v>22</v>
      </c>
      <c r="D1150" s="111">
        <v>22</v>
      </c>
      <c r="E1150" s="111">
        <v>19.5</v>
      </c>
      <c r="F1150" s="111">
        <v>20.3</v>
      </c>
      <c r="G1150" s="111">
        <v>20.9</v>
      </c>
      <c r="H1150" s="111">
        <v>21</v>
      </c>
      <c r="I1150" s="111">
        <v>616</v>
      </c>
      <c r="J1150" s="111">
        <v>12454.55</v>
      </c>
      <c r="K1150" s="112">
        <v>43738</v>
      </c>
      <c r="L1150" s="111">
        <v>24</v>
      </c>
      <c r="M1150" s="111" t="s">
        <v>3252</v>
      </c>
      <c r="N1150" s="384"/>
    </row>
    <row r="1151" spans="1:14">
      <c r="A1151" s="111" t="s">
        <v>1316</v>
      </c>
      <c r="B1151" s="111" t="s">
        <v>375</v>
      </c>
      <c r="C1151" s="111">
        <v>22.8</v>
      </c>
      <c r="D1151" s="111">
        <v>22.8</v>
      </c>
      <c r="E1151" s="111">
        <v>21.3</v>
      </c>
      <c r="F1151" s="111">
        <v>21.6</v>
      </c>
      <c r="G1151" s="111">
        <v>21.55</v>
      </c>
      <c r="H1151" s="111">
        <v>22</v>
      </c>
      <c r="I1151" s="111">
        <v>3066</v>
      </c>
      <c r="J1151" s="111">
        <v>66180.45</v>
      </c>
      <c r="K1151" s="112">
        <v>43738</v>
      </c>
      <c r="L1151" s="111">
        <v>71</v>
      </c>
      <c r="M1151" s="111" t="s">
        <v>1317</v>
      </c>
      <c r="N1151" s="384"/>
    </row>
    <row r="1152" spans="1:14">
      <c r="A1152" s="111" t="s">
        <v>1318</v>
      </c>
      <c r="B1152" s="111" t="s">
        <v>375</v>
      </c>
      <c r="C1152" s="111">
        <v>291.8</v>
      </c>
      <c r="D1152" s="111">
        <v>291.85000000000002</v>
      </c>
      <c r="E1152" s="111">
        <v>283</v>
      </c>
      <c r="F1152" s="111">
        <v>288.8</v>
      </c>
      <c r="G1152" s="111">
        <v>290</v>
      </c>
      <c r="H1152" s="111">
        <v>289.75</v>
      </c>
      <c r="I1152" s="111">
        <v>39284</v>
      </c>
      <c r="J1152" s="111">
        <v>11253603.300000001</v>
      </c>
      <c r="K1152" s="112">
        <v>43738</v>
      </c>
      <c r="L1152" s="111">
        <v>4917</v>
      </c>
      <c r="M1152" s="111" t="s">
        <v>1319</v>
      </c>
      <c r="N1152" s="384"/>
    </row>
    <row r="1153" spans="1:14">
      <c r="A1153" s="111" t="s">
        <v>1926</v>
      </c>
      <c r="B1153" s="111" t="s">
        <v>375</v>
      </c>
      <c r="C1153" s="111">
        <v>38.299999999999997</v>
      </c>
      <c r="D1153" s="111">
        <v>38.799999999999997</v>
      </c>
      <c r="E1153" s="111">
        <v>34.5</v>
      </c>
      <c r="F1153" s="111">
        <v>36.799999999999997</v>
      </c>
      <c r="G1153" s="111">
        <v>37</v>
      </c>
      <c r="H1153" s="111">
        <v>36.35</v>
      </c>
      <c r="I1153" s="111">
        <v>340127</v>
      </c>
      <c r="J1153" s="111">
        <v>12356854.6</v>
      </c>
      <c r="K1153" s="112">
        <v>43738</v>
      </c>
      <c r="L1153" s="111">
        <v>2435</v>
      </c>
      <c r="M1153" s="111" t="s">
        <v>1927</v>
      </c>
      <c r="N1153" s="384"/>
    </row>
    <row r="1154" spans="1:14">
      <c r="A1154" s="111" t="s">
        <v>1896</v>
      </c>
      <c r="B1154" s="111" t="s">
        <v>375</v>
      </c>
      <c r="C1154" s="111">
        <v>37.799999999999997</v>
      </c>
      <c r="D1154" s="111">
        <v>38.35</v>
      </c>
      <c r="E1154" s="111">
        <v>34.35</v>
      </c>
      <c r="F1154" s="111">
        <v>35.049999999999997</v>
      </c>
      <c r="G1154" s="111">
        <v>35</v>
      </c>
      <c r="H1154" s="111">
        <v>37.799999999999997</v>
      </c>
      <c r="I1154" s="111">
        <v>27216</v>
      </c>
      <c r="J1154" s="111">
        <v>964847.6</v>
      </c>
      <c r="K1154" s="112">
        <v>43738</v>
      </c>
      <c r="L1154" s="111">
        <v>434</v>
      </c>
      <c r="M1154" s="111" t="s">
        <v>1897</v>
      </c>
      <c r="N1154" s="384"/>
    </row>
    <row r="1155" spans="1:14">
      <c r="A1155" s="111" t="s">
        <v>2623</v>
      </c>
      <c r="B1155" s="111" t="s">
        <v>2984</v>
      </c>
      <c r="C1155" s="111">
        <v>0.35</v>
      </c>
      <c r="D1155" s="111">
        <v>0.35</v>
      </c>
      <c r="E1155" s="111">
        <v>0.35</v>
      </c>
      <c r="F1155" s="111">
        <v>0.35</v>
      </c>
      <c r="G1155" s="111">
        <v>0.35</v>
      </c>
      <c r="H1155" s="111">
        <v>0.4</v>
      </c>
      <c r="I1155" s="111">
        <v>6500</v>
      </c>
      <c r="J1155" s="111">
        <v>2275</v>
      </c>
      <c r="K1155" s="112">
        <v>43738</v>
      </c>
      <c r="L1155" s="111">
        <v>2</v>
      </c>
      <c r="M1155" s="111" t="s">
        <v>2624</v>
      </c>
      <c r="N1155" s="384"/>
    </row>
    <row r="1156" spans="1:14">
      <c r="A1156" s="111" t="s">
        <v>2345</v>
      </c>
      <c r="B1156" s="111" t="s">
        <v>375</v>
      </c>
      <c r="C1156" s="111">
        <v>0.4</v>
      </c>
      <c r="D1156" s="111">
        <v>0.45</v>
      </c>
      <c r="E1156" s="111">
        <v>0.4</v>
      </c>
      <c r="F1156" s="111">
        <v>0.4</v>
      </c>
      <c r="G1156" s="111">
        <v>0.4</v>
      </c>
      <c r="H1156" s="111">
        <v>0.45</v>
      </c>
      <c r="I1156" s="111">
        <v>43803</v>
      </c>
      <c r="J1156" s="111">
        <v>18296.8</v>
      </c>
      <c r="K1156" s="112">
        <v>43738</v>
      </c>
      <c r="L1156" s="111">
        <v>48</v>
      </c>
      <c r="M1156" s="111" t="s">
        <v>2346</v>
      </c>
      <c r="N1156" s="384"/>
    </row>
    <row r="1157" spans="1:14">
      <c r="A1157" s="111" t="s">
        <v>1321</v>
      </c>
      <c r="B1157" s="111" t="s">
        <v>375</v>
      </c>
      <c r="C1157" s="111">
        <v>16.5</v>
      </c>
      <c r="D1157" s="111">
        <v>17.45</v>
      </c>
      <c r="E1157" s="111">
        <v>16.149999999999999</v>
      </c>
      <c r="F1157" s="111">
        <v>16.75</v>
      </c>
      <c r="G1157" s="111">
        <v>16.7</v>
      </c>
      <c r="H1157" s="111">
        <v>16.95</v>
      </c>
      <c r="I1157" s="111">
        <v>84495</v>
      </c>
      <c r="J1157" s="111">
        <v>1406339.35</v>
      </c>
      <c r="K1157" s="112">
        <v>43738</v>
      </c>
      <c r="L1157" s="111">
        <v>263</v>
      </c>
      <c r="M1157" s="111" t="s">
        <v>1322</v>
      </c>
      <c r="N1157" s="384"/>
    </row>
    <row r="1158" spans="1:14">
      <c r="A1158" s="111" t="s">
        <v>2479</v>
      </c>
      <c r="B1158" s="111" t="s">
        <v>375</v>
      </c>
      <c r="C1158" s="111">
        <v>85.6</v>
      </c>
      <c r="D1158" s="111">
        <v>86.35</v>
      </c>
      <c r="E1158" s="111">
        <v>81.349999999999994</v>
      </c>
      <c r="F1158" s="111">
        <v>82.8</v>
      </c>
      <c r="G1158" s="111">
        <v>82.9</v>
      </c>
      <c r="H1158" s="111">
        <v>86.5</v>
      </c>
      <c r="I1158" s="111">
        <v>152703</v>
      </c>
      <c r="J1158" s="111">
        <v>12680593.449999999</v>
      </c>
      <c r="K1158" s="112">
        <v>43738</v>
      </c>
      <c r="L1158" s="111">
        <v>7675</v>
      </c>
      <c r="M1158" s="111" t="s">
        <v>1320</v>
      </c>
      <c r="N1158" s="384"/>
    </row>
    <row r="1159" spans="1:14">
      <c r="A1159" s="111" t="s">
        <v>1323</v>
      </c>
      <c r="B1159" s="111" t="s">
        <v>375</v>
      </c>
      <c r="C1159" s="111">
        <v>19.5</v>
      </c>
      <c r="D1159" s="111">
        <v>19.95</v>
      </c>
      <c r="E1159" s="111">
        <v>19.100000000000001</v>
      </c>
      <c r="F1159" s="111">
        <v>19.25</v>
      </c>
      <c r="G1159" s="111">
        <v>19.45</v>
      </c>
      <c r="H1159" s="111">
        <v>19.5</v>
      </c>
      <c r="I1159" s="111">
        <v>68890</v>
      </c>
      <c r="J1159" s="111">
        <v>1341036.7</v>
      </c>
      <c r="K1159" s="112">
        <v>43738</v>
      </c>
      <c r="L1159" s="111">
        <v>475</v>
      </c>
      <c r="M1159" s="111" t="s">
        <v>1324</v>
      </c>
      <c r="N1159" s="384"/>
    </row>
    <row r="1160" spans="1:14">
      <c r="A1160" s="111" t="s">
        <v>2469</v>
      </c>
      <c r="B1160" s="111" t="s">
        <v>375</v>
      </c>
      <c r="C1160" s="111">
        <v>0.75</v>
      </c>
      <c r="D1160" s="111">
        <v>0.75</v>
      </c>
      <c r="E1160" s="111">
        <v>0.7</v>
      </c>
      <c r="F1160" s="111">
        <v>0.75</v>
      </c>
      <c r="G1160" s="111">
        <v>0.75</v>
      </c>
      <c r="H1160" s="111">
        <v>0.7</v>
      </c>
      <c r="I1160" s="111">
        <v>9549</v>
      </c>
      <c r="J1160" s="111">
        <v>7014.3</v>
      </c>
      <c r="K1160" s="112">
        <v>43738</v>
      </c>
      <c r="L1160" s="111">
        <v>31</v>
      </c>
      <c r="M1160" s="111" t="s">
        <v>2470</v>
      </c>
      <c r="N1160" s="384"/>
    </row>
    <row r="1161" spans="1:14">
      <c r="A1161" s="111" t="s">
        <v>2656</v>
      </c>
      <c r="B1161" s="111" t="s">
        <v>375</v>
      </c>
      <c r="C1161" s="111">
        <v>567</v>
      </c>
      <c r="D1161" s="111">
        <v>572</v>
      </c>
      <c r="E1161" s="111">
        <v>556.5</v>
      </c>
      <c r="F1161" s="111">
        <v>564.75</v>
      </c>
      <c r="G1161" s="111">
        <v>568</v>
      </c>
      <c r="H1161" s="111">
        <v>565</v>
      </c>
      <c r="I1161" s="111">
        <v>11239</v>
      </c>
      <c r="J1161" s="111">
        <v>6332422</v>
      </c>
      <c r="K1161" s="112">
        <v>43738</v>
      </c>
      <c r="L1161" s="111">
        <v>493</v>
      </c>
      <c r="M1161" s="111" t="s">
        <v>2657</v>
      </c>
      <c r="N1161" s="384"/>
    </row>
    <row r="1162" spans="1:14">
      <c r="A1162" s="111" t="s">
        <v>2899</v>
      </c>
      <c r="B1162" s="111" t="s">
        <v>375</v>
      </c>
      <c r="C1162" s="111">
        <v>265</v>
      </c>
      <c r="D1162" s="111">
        <v>270.99</v>
      </c>
      <c r="E1162" s="111">
        <v>251.25</v>
      </c>
      <c r="F1162" s="111">
        <v>253.69</v>
      </c>
      <c r="G1162" s="111">
        <v>253.74</v>
      </c>
      <c r="H1162" s="111">
        <v>261.39</v>
      </c>
      <c r="I1162" s="111">
        <v>5002</v>
      </c>
      <c r="J1162" s="111">
        <v>1278546.1200000001</v>
      </c>
      <c r="K1162" s="112">
        <v>43738</v>
      </c>
      <c r="L1162" s="111">
        <v>225</v>
      </c>
      <c r="M1162" s="111" t="s">
        <v>2900</v>
      </c>
      <c r="N1162" s="384"/>
    </row>
    <row r="1163" spans="1:14">
      <c r="A1163" s="111" t="s">
        <v>128</v>
      </c>
      <c r="B1163" s="111" t="s">
        <v>375</v>
      </c>
      <c r="C1163" s="111">
        <v>57.45</v>
      </c>
      <c r="D1163" s="111">
        <v>57.45</v>
      </c>
      <c r="E1163" s="111">
        <v>56.05</v>
      </c>
      <c r="F1163" s="111">
        <v>56.3</v>
      </c>
      <c r="G1163" s="111">
        <v>56.2</v>
      </c>
      <c r="H1163" s="111">
        <v>57.1</v>
      </c>
      <c r="I1163" s="111">
        <v>722506</v>
      </c>
      <c r="J1163" s="111">
        <v>40873725.600000001</v>
      </c>
      <c r="K1163" s="112">
        <v>43738</v>
      </c>
      <c r="L1163" s="111">
        <v>6307</v>
      </c>
      <c r="M1163" s="111" t="s">
        <v>2901</v>
      </c>
      <c r="N1163" s="384"/>
    </row>
    <row r="1164" spans="1:14">
      <c r="A1164" s="111" t="s">
        <v>2902</v>
      </c>
      <c r="B1164" s="111" t="s">
        <v>375</v>
      </c>
      <c r="C1164" s="111">
        <v>36.549999999999997</v>
      </c>
      <c r="D1164" s="111">
        <v>36.549999999999997</v>
      </c>
      <c r="E1164" s="111">
        <v>35.549999999999997</v>
      </c>
      <c r="F1164" s="111">
        <v>35.549999999999997</v>
      </c>
      <c r="G1164" s="111">
        <v>36.200000000000003</v>
      </c>
      <c r="H1164" s="111">
        <v>37.15</v>
      </c>
      <c r="I1164" s="111">
        <v>13994</v>
      </c>
      <c r="J1164" s="111">
        <v>501878.5</v>
      </c>
      <c r="K1164" s="112">
        <v>43738</v>
      </c>
      <c r="L1164" s="111">
        <v>101</v>
      </c>
      <c r="M1164" s="111" t="s">
        <v>2903</v>
      </c>
      <c r="N1164" s="384"/>
    </row>
    <row r="1165" spans="1:14">
      <c r="A1165" s="111" t="s">
        <v>2904</v>
      </c>
      <c r="B1165" s="111" t="s">
        <v>375</v>
      </c>
      <c r="C1165" s="111">
        <v>535.1</v>
      </c>
      <c r="D1165" s="111">
        <v>546.9</v>
      </c>
      <c r="E1165" s="111">
        <v>505.45</v>
      </c>
      <c r="F1165" s="111">
        <v>531.85</v>
      </c>
      <c r="G1165" s="111">
        <v>546</v>
      </c>
      <c r="H1165" s="111">
        <v>546.95000000000005</v>
      </c>
      <c r="I1165" s="111">
        <v>9093</v>
      </c>
      <c r="J1165" s="111">
        <v>4728589.05</v>
      </c>
      <c r="K1165" s="112">
        <v>43738</v>
      </c>
      <c r="L1165" s="111">
        <v>450</v>
      </c>
      <c r="M1165" s="111" t="s">
        <v>2905</v>
      </c>
      <c r="N1165" s="384"/>
    </row>
    <row r="1166" spans="1:14">
      <c r="A1166" s="111" t="s">
        <v>2906</v>
      </c>
      <c r="B1166" s="111" t="s">
        <v>375</v>
      </c>
      <c r="C1166" s="111">
        <v>70.900000000000006</v>
      </c>
      <c r="D1166" s="111">
        <v>70.900000000000006</v>
      </c>
      <c r="E1166" s="111">
        <v>63.15</v>
      </c>
      <c r="F1166" s="111">
        <v>64.349999999999994</v>
      </c>
      <c r="G1166" s="111">
        <v>64.3</v>
      </c>
      <c r="H1166" s="111">
        <v>70.05</v>
      </c>
      <c r="I1166" s="111">
        <v>215486</v>
      </c>
      <c r="J1166" s="111">
        <v>14012695.9</v>
      </c>
      <c r="K1166" s="112">
        <v>43738</v>
      </c>
      <c r="L1166" s="111">
        <v>3805</v>
      </c>
      <c r="M1166" s="111" t="s">
        <v>2907</v>
      </c>
      <c r="N1166" s="384"/>
    </row>
    <row r="1167" spans="1:14">
      <c r="A1167" s="111" t="s">
        <v>1325</v>
      </c>
      <c r="B1167" s="111" t="s">
        <v>375</v>
      </c>
      <c r="C1167" s="111">
        <v>1859.95</v>
      </c>
      <c r="D1167" s="111">
        <v>1872</v>
      </c>
      <c r="E1167" s="111">
        <v>1834</v>
      </c>
      <c r="F1167" s="111">
        <v>1843.2</v>
      </c>
      <c r="G1167" s="111">
        <v>1845.2</v>
      </c>
      <c r="H1167" s="111">
        <v>1864.95</v>
      </c>
      <c r="I1167" s="111">
        <v>307253</v>
      </c>
      <c r="J1167" s="111">
        <v>569739487.64999998</v>
      </c>
      <c r="K1167" s="112">
        <v>43738</v>
      </c>
      <c r="L1167" s="111">
        <v>17539</v>
      </c>
      <c r="M1167" s="111" t="s">
        <v>2908</v>
      </c>
      <c r="N1167" s="384"/>
    </row>
    <row r="1168" spans="1:14">
      <c r="A1168" s="111" t="s">
        <v>3216</v>
      </c>
      <c r="B1168" s="111" t="s">
        <v>375</v>
      </c>
      <c r="C1168" s="111">
        <v>1640.15</v>
      </c>
      <c r="D1168" s="111">
        <v>1645</v>
      </c>
      <c r="E1168" s="111">
        <v>1636</v>
      </c>
      <c r="F1168" s="111">
        <v>1640.3</v>
      </c>
      <c r="G1168" s="111">
        <v>1644</v>
      </c>
      <c r="H1168" s="111">
        <v>1644.95</v>
      </c>
      <c r="I1168" s="111">
        <v>1251</v>
      </c>
      <c r="J1168" s="111">
        <v>2052249.5</v>
      </c>
      <c r="K1168" s="112">
        <v>43738</v>
      </c>
      <c r="L1168" s="111">
        <v>97</v>
      </c>
      <c r="M1168" s="111" t="s">
        <v>3217</v>
      </c>
      <c r="N1168" s="384"/>
    </row>
    <row r="1169" spans="1:14" hidden="1">
      <c r="A1169" s="111" t="s">
        <v>3678</v>
      </c>
      <c r="B1169" s="111" t="s">
        <v>375</v>
      </c>
      <c r="C1169" s="111">
        <v>1173</v>
      </c>
      <c r="D1169" s="111">
        <v>1175.5</v>
      </c>
      <c r="E1169" s="111">
        <v>1173</v>
      </c>
      <c r="F1169" s="111">
        <v>1175.5</v>
      </c>
      <c r="G1169" s="111">
        <v>1175.5</v>
      </c>
      <c r="H1169" s="111">
        <v>1183</v>
      </c>
      <c r="I1169" s="111">
        <v>90</v>
      </c>
      <c r="J1169" s="111">
        <v>105675.5</v>
      </c>
      <c r="K1169" s="112">
        <v>43738</v>
      </c>
      <c r="L1169" s="111">
        <v>35</v>
      </c>
      <c r="M1169" s="111" t="s">
        <v>3679</v>
      </c>
      <c r="N1169" s="384"/>
    </row>
    <row r="1170" spans="1:14" hidden="1">
      <c r="A1170" s="111" t="s">
        <v>1793</v>
      </c>
      <c r="B1170" s="111" t="s">
        <v>375</v>
      </c>
      <c r="C1170" s="111">
        <v>477</v>
      </c>
      <c r="D1170" s="111">
        <v>479</v>
      </c>
      <c r="E1170" s="111">
        <v>454.55</v>
      </c>
      <c r="F1170" s="111">
        <v>469.55</v>
      </c>
      <c r="G1170" s="111">
        <v>471</v>
      </c>
      <c r="H1170" s="111">
        <v>464.15</v>
      </c>
      <c r="I1170" s="111">
        <v>318855</v>
      </c>
      <c r="J1170" s="111">
        <v>149688960.15000001</v>
      </c>
      <c r="K1170" s="112">
        <v>43738</v>
      </c>
      <c r="L1170" s="111">
        <v>27299</v>
      </c>
      <c r="M1170" s="111" t="s">
        <v>2909</v>
      </c>
      <c r="N1170" s="384"/>
    </row>
    <row r="1171" spans="1:14" hidden="1">
      <c r="A1171" s="111" t="s">
        <v>2910</v>
      </c>
      <c r="B1171" s="111" t="s">
        <v>375</v>
      </c>
      <c r="C1171" s="111">
        <v>135.80000000000001</v>
      </c>
      <c r="D1171" s="111">
        <v>136.1</v>
      </c>
      <c r="E1171" s="111">
        <v>129.5</v>
      </c>
      <c r="F1171" s="111">
        <v>131.05000000000001</v>
      </c>
      <c r="G1171" s="111">
        <v>131</v>
      </c>
      <c r="H1171" s="111">
        <v>135.25</v>
      </c>
      <c r="I1171" s="111">
        <v>131152</v>
      </c>
      <c r="J1171" s="111">
        <v>17344529.300000001</v>
      </c>
      <c r="K1171" s="112">
        <v>43738</v>
      </c>
      <c r="L1171" s="111">
        <v>2946</v>
      </c>
      <c r="M1171" s="111" t="s">
        <v>2911</v>
      </c>
      <c r="N1171" s="384"/>
    </row>
    <row r="1172" spans="1:14" hidden="1">
      <c r="A1172" s="111" t="s">
        <v>3627</v>
      </c>
      <c r="B1172" s="111" t="s">
        <v>2984</v>
      </c>
      <c r="C1172" s="111">
        <v>0.35</v>
      </c>
      <c r="D1172" s="111">
        <v>0.4</v>
      </c>
      <c r="E1172" s="111">
        <v>0.35</v>
      </c>
      <c r="F1172" s="111">
        <v>0.4</v>
      </c>
      <c r="G1172" s="111">
        <v>0.4</v>
      </c>
      <c r="H1172" s="111">
        <v>0.35</v>
      </c>
      <c r="I1172" s="111">
        <v>45878</v>
      </c>
      <c r="J1172" s="111">
        <v>18350.55</v>
      </c>
      <c r="K1172" s="112">
        <v>43738</v>
      </c>
      <c r="L1172" s="111">
        <v>12</v>
      </c>
      <c r="M1172" s="111" t="s">
        <v>3628</v>
      </c>
      <c r="N1172" s="384"/>
    </row>
    <row r="1173" spans="1:14" hidden="1">
      <c r="A1173" s="111" t="s">
        <v>3124</v>
      </c>
      <c r="B1173" s="111" t="s">
        <v>375</v>
      </c>
      <c r="C1173" s="111">
        <v>1.45</v>
      </c>
      <c r="D1173" s="111">
        <v>1.45</v>
      </c>
      <c r="E1173" s="111">
        <v>1.25</v>
      </c>
      <c r="F1173" s="111">
        <v>1.3</v>
      </c>
      <c r="G1173" s="111">
        <v>1.35</v>
      </c>
      <c r="H1173" s="111">
        <v>1.35</v>
      </c>
      <c r="I1173" s="111">
        <v>16367</v>
      </c>
      <c r="J1173" s="111">
        <v>21248.15</v>
      </c>
      <c r="K1173" s="112">
        <v>43738</v>
      </c>
      <c r="L1173" s="111">
        <v>24</v>
      </c>
      <c r="M1173" s="111" t="s">
        <v>3125</v>
      </c>
      <c r="N1173" s="384"/>
    </row>
    <row r="1174" spans="1:14" hidden="1">
      <c r="A1174" s="111" t="s">
        <v>1326</v>
      </c>
      <c r="B1174" s="111" t="s">
        <v>375</v>
      </c>
      <c r="C1174" s="111">
        <v>324.35000000000002</v>
      </c>
      <c r="D1174" s="111">
        <v>326.55</v>
      </c>
      <c r="E1174" s="111">
        <v>313.3</v>
      </c>
      <c r="F1174" s="111">
        <v>315</v>
      </c>
      <c r="G1174" s="111">
        <v>315</v>
      </c>
      <c r="H1174" s="111">
        <v>322.35000000000002</v>
      </c>
      <c r="I1174" s="111">
        <v>324652</v>
      </c>
      <c r="J1174" s="111">
        <v>103305275.55</v>
      </c>
      <c r="K1174" s="112">
        <v>43738</v>
      </c>
      <c r="L1174" s="111">
        <v>12408</v>
      </c>
      <c r="M1174" s="111" t="s">
        <v>1327</v>
      </c>
      <c r="N1174" s="384"/>
    </row>
    <row r="1175" spans="1:14" hidden="1">
      <c r="A1175" s="111" t="s">
        <v>1942</v>
      </c>
      <c r="B1175" s="111" t="s">
        <v>375</v>
      </c>
      <c r="C1175" s="111">
        <v>37.9</v>
      </c>
      <c r="D1175" s="111">
        <v>38.700000000000003</v>
      </c>
      <c r="E1175" s="111">
        <v>37.1</v>
      </c>
      <c r="F1175" s="111">
        <v>37.65</v>
      </c>
      <c r="G1175" s="111">
        <v>38.450000000000003</v>
      </c>
      <c r="H1175" s="111">
        <v>37.9</v>
      </c>
      <c r="I1175" s="111">
        <v>19601</v>
      </c>
      <c r="J1175" s="111">
        <v>741825.05</v>
      </c>
      <c r="K1175" s="112">
        <v>43738</v>
      </c>
      <c r="L1175" s="111">
        <v>478</v>
      </c>
      <c r="M1175" s="111" t="s">
        <v>3131</v>
      </c>
      <c r="N1175" s="384"/>
    </row>
    <row r="1176" spans="1:14" hidden="1">
      <c r="A1176" s="111" t="s">
        <v>1328</v>
      </c>
      <c r="B1176" s="111" t="s">
        <v>375</v>
      </c>
      <c r="C1176" s="111">
        <v>99.35</v>
      </c>
      <c r="D1176" s="111">
        <v>99.35</v>
      </c>
      <c r="E1176" s="111">
        <v>94.2</v>
      </c>
      <c r="F1176" s="111">
        <v>95.8</v>
      </c>
      <c r="G1176" s="111">
        <v>95.7</v>
      </c>
      <c r="H1176" s="111">
        <v>98.35</v>
      </c>
      <c r="I1176" s="111">
        <v>764527</v>
      </c>
      <c r="J1176" s="111">
        <v>73243102.599999994</v>
      </c>
      <c r="K1176" s="112">
        <v>43738</v>
      </c>
      <c r="L1176" s="111">
        <v>5626</v>
      </c>
      <c r="M1176" s="111" t="s">
        <v>1329</v>
      </c>
      <c r="N1176" s="384"/>
    </row>
    <row r="1177" spans="1:14" hidden="1">
      <c r="A1177" s="111" t="s">
        <v>1330</v>
      </c>
      <c r="B1177" s="111" t="s">
        <v>375</v>
      </c>
      <c r="C1177" s="111">
        <v>674.4</v>
      </c>
      <c r="D1177" s="111">
        <v>684.5</v>
      </c>
      <c r="E1177" s="111">
        <v>662</v>
      </c>
      <c r="F1177" s="111">
        <v>666.85</v>
      </c>
      <c r="G1177" s="111">
        <v>668.4</v>
      </c>
      <c r="H1177" s="111">
        <v>674.05</v>
      </c>
      <c r="I1177" s="111">
        <v>201583</v>
      </c>
      <c r="J1177" s="111">
        <v>136034062.84999999</v>
      </c>
      <c r="K1177" s="112">
        <v>43738</v>
      </c>
      <c r="L1177" s="111">
        <v>9001</v>
      </c>
      <c r="M1177" s="111" t="s">
        <v>1331</v>
      </c>
      <c r="N1177" s="384"/>
    </row>
    <row r="1178" spans="1:14" hidden="1">
      <c r="A1178" s="111" t="s">
        <v>3045</v>
      </c>
      <c r="B1178" s="111" t="s">
        <v>375</v>
      </c>
      <c r="C1178" s="111">
        <v>17.100000000000001</v>
      </c>
      <c r="D1178" s="111">
        <v>17.45</v>
      </c>
      <c r="E1178" s="111">
        <v>17.100000000000001</v>
      </c>
      <c r="F1178" s="111">
        <v>17.100000000000001</v>
      </c>
      <c r="G1178" s="111">
        <v>17.100000000000001</v>
      </c>
      <c r="H1178" s="111">
        <v>17.45</v>
      </c>
      <c r="I1178" s="111">
        <v>1386</v>
      </c>
      <c r="J1178" s="111">
        <v>23802.6</v>
      </c>
      <c r="K1178" s="112">
        <v>43738</v>
      </c>
      <c r="L1178" s="111">
        <v>16</v>
      </c>
      <c r="M1178" s="111" t="s">
        <v>3046</v>
      </c>
      <c r="N1178" s="384"/>
    </row>
    <row r="1179" spans="1:14">
      <c r="A1179" s="111" t="s">
        <v>3680</v>
      </c>
      <c r="B1179" s="111" t="s">
        <v>375</v>
      </c>
      <c r="C1179" s="111">
        <v>40</v>
      </c>
      <c r="D1179" s="111">
        <v>41.9</v>
      </c>
      <c r="E1179" s="111">
        <v>40</v>
      </c>
      <c r="F1179" s="111">
        <v>41.5</v>
      </c>
      <c r="G1179" s="111">
        <v>41.5</v>
      </c>
      <c r="H1179" s="111">
        <v>41.95</v>
      </c>
      <c r="I1179" s="111">
        <v>9423</v>
      </c>
      <c r="J1179" s="111">
        <v>391580.75</v>
      </c>
      <c r="K1179" s="112">
        <v>43738</v>
      </c>
      <c r="L1179" s="111">
        <v>89</v>
      </c>
      <c r="M1179" s="111" t="s">
        <v>3681</v>
      </c>
      <c r="N1179" s="384"/>
    </row>
    <row r="1180" spans="1:14">
      <c r="A1180" s="111" t="s">
        <v>4003</v>
      </c>
      <c r="B1180" s="111" t="s">
        <v>2984</v>
      </c>
      <c r="C1180" s="111">
        <v>17.149999999999999</v>
      </c>
      <c r="D1180" s="111">
        <v>17.149999999999999</v>
      </c>
      <c r="E1180" s="111">
        <v>17.149999999999999</v>
      </c>
      <c r="F1180" s="111">
        <v>17.149999999999999</v>
      </c>
      <c r="G1180" s="111">
        <v>17.149999999999999</v>
      </c>
      <c r="H1180" s="111">
        <v>18.05</v>
      </c>
      <c r="I1180" s="111">
        <v>1</v>
      </c>
      <c r="J1180" s="111">
        <v>17.149999999999999</v>
      </c>
      <c r="K1180" s="112">
        <v>43738</v>
      </c>
      <c r="L1180" s="111">
        <v>1</v>
      </c>
      <c r="M1180" s="111" t="s">
        <v>4004</v>
      </c>
      <c r="N1180" s="384"/>
    </row>
    <row r="1181" spans="1:14">
      <c r="A1181" s="111" t="s">
        <v>1332</v>
      </c>
      <c r="B1181" s="111" t="s">
        <v>375</v>
      </c>
      <c r="C1181" s="111">
        <v>175.9</v>
      </c>
      <c r="D1181" s="111">
        <v>178.9</v>
      </c>
      <c r="E1181" s="111">
        <v>172</v>
      </c>
      <c r="F1181" s="111">
        <v>177.05</v>
      </c>
      <c r="G1181" s="111">
        <v>177</v>
      </c>
      <c r="H1181" s="111">
        <v>174.05</v>
      </c>
      <c r="I1181" s="111">
        <v>188624</v>
      </c>
      <c r="J1181" s="111">
        <v>33077734.699999999</v>
      </c>
      <c r="K1181" s="112">
        <v>43738</v>
      </c>
      <c r="L1181" s="111">
        <v>3505</v>
      </c>
      <c r="M1181" s="111" t="s">
        <v>1333</v>
      </c>
      <c r="N1181" s="384"/>
    </row>
    <row r="1182" spans="1:14">
      <c r="A1182" s="111" t="s">
        <v>3047</v>
      </c>
      <c r="B1182" s="111" t="s">
        <v>375</v>
      </c>
      <c r="C1182" s="111">
        <v>18.2</v>
      </c>
      <c r="D1182" s="111">
        <v>18.75</v>
      </c>
      <c r="E1182" s="111">
        <v>16.5</v>
      </c>
      <c r="F1182" s="111">
        <v>16.899999999999999</v>
      </c>
      <c r="G1182" s="111">
        <v>16.75</v>
      </c>
      <c r="H1182" s="111">
        <v>18.399999999999999</v>
      </c>
      <c r="I1182" s="111">
        <v>103438</v>
      </c>
      <c r="J1182" s="111">
        <v>1819682.85</v>
      </c>
      <c r="K1182" s="112">
        <v>43738</v>
      </c>
      <c r="L1182" s="111">
        <v>431</v>
      </c>
      <c r="M1182" s="111" t="s">
        <v>3048</v>
      </c>
      <c r="N1182" s="384"/>
    </row>
    <row r="1183" spans="1:14">
      <c r="A1183" s="111" t="s">
        <v>2912</v>
      </c>
      <c r="B1183" s="111" t="s">
        <v>375</v>
      </c>
      <c r="C1183" s="111">
        <v>62.1</v>
      </c>
      <c r="D1183" s="111">
        <v>62.1</v>
      </c>
      <c r="E1183" s="111">
        <v>57</v>
      </c>
      <c r="F1183" s="111">
        <v>57.65</v>
      </c>
      <c r="G1183" s="111">
        <v>58.8</v>
      </c>
      <c r="H1183" s="111">
        <v>58.55</v>
      </c>
      <c r="I1183" s="111">
        <v>920</v>
      </c>
      <c r="J1183" s="111">
        <v>53299.5</v>
      </c>
      <c r="K1183" s="112">
        <v>43738</v>
      </c>
      <c r="L1183" s="111">
        <v>45</v>
      </c>
      <c r="M1183" s="111" t="s">
        <v>2913</v>
      </c>
      <c r="N1183" s="384"/>
    </row>
    <row r="1184" spans="1:14">
      <c r="A1184" s="111" t="s">
        <v>209</v>
      </c>
      <c r="B1184" s="111" t="s">
        <v>375</v>
      </c>
      <c r="C1184" s="111">
        <v>761.1</v>
      </c>
      <c r="D1184" s="111">
        <v>761.1</v>
      </c>
      <c r="E1184" s="111">
        <v>744.2</v>
      </c>
      <c r="F1184" s="111">
        <v>751.9</v>
      </c>
      <c r="G1184" s="111">
        <v>750.6</v>
      </c>
      <c r="H1184" s="111">
        <v>757.75</v>
      </c>
      <c r="I1184" s="111">
        <v>278254</v>
      </c>
      <c r="J1184" s="111">
        <v>208675316.5</v>
      </c>
      <c r="K1184" s="112">
        <v>43738</v>
      </c>
      <c r="L1184" s="111">
        <v>5826</v>
      </c>
      <c r="M1184" s="111" t="s">
        <v>1334</v>
      </c>
      <c r="N1184" s="384"/>
    </row>
    <row r="1185" spans="1:14">
      <c r="A1185" s="111" t="s">
        <v>1335</v>
      </c>
      <c r="B1185" s="111" t="s">
        <v>375</v>
      </c>
      <c r="C1185" s="111">
        <v>184.6</v>
      </c>
      <c r="D1185" s="111">
        <v>187.7</v>
      </c>
      <c r="E1185" s="111">
        <v>182.25</v>
      </c>
      <c r="F1185" s="111">
        <v>183.15</v>
      </c>
      <c r="G1185" s="111">
        <v>183.2</v>
      </c>
      <c r="H1185" s="111">
        <v>186.35</v>
      </c>
      <c r="I1185" s="111">
        <v>24719</v>
      </c>
      <c r="J1185" s="111">
        <v>4564960.8</v>
      </c>
      <c r="K1185" s="112">
        <v>43738</v>
      </c>
      <c r="L1185" s="111">
        <v>839</v>
      </c>
      <c r="M1185" s="111" t="s">
        <v>1336</v>
      </c>
      <c r="N1185" s="384"/>
    </row>
    <row r="1186" spans="1:14">
      <c r="A1186" s="111" t="s">
        <v>1337</v>
      </c>
      <c r="B1186" s="111" t="s">
        <v>375</v>
      </c>
      <c r="C1186" s="111">
        <v>166.35</v>
      </c>
      <c r="D1186" s="111">
        <v>169</v>
      </c>
      <c r="E1186" s="111">
        <v>161.6</v>
      </c>
      <c r="F1186" s="111">
        <v>162.5</v>
      </c>
      <c r="G1186" s="111">
        <v>162.5</v>
      </c>
      <c r="H1186" s="111">
        <v>166.2</v>
      </c>
      <c r="I1186" s="111">
        <v>5842</v>
      </c>
      <c r="J1186" s="111">
        <v>963294.25</v>
      </c>
      <c r="K1186" s="112">
        <v>43738</v>
      </c>
      <c r="L1186" s="111">
        <v>332</v>
      </c>
      <c r="M1186" s="111" t="s">
        <v>1338</v>
      </c>
      <c r="N1186" s="384"/>
    </row>
    <row r="1187" spans="1:14">
      <c r="A1187" s="111" t="s">
        <v>1339</v>
      </c>
      <c r="B1187" s="111" t="s">
        <v>375</v>
      </c>
      <c r="C1187" s="111">
        <v>62.1</v>
      </c>
      <c r="D1187" s="111">
        <v>62.1</v>
      </c>
      <c r="E1187" s="111">
        <v>58.25</v>
      </c>
      <c r="F1187" s="111">
        <v>59</v>
      </c>
      <c r="G1187" s="111">
        <v>58.25</v>
      </c>
      <c r="H1187" s="111">
        <v>62</v>
      </c>
      <c r="I1187" s="111">
        <v>31691</v>
      </c>
      <c r="J1187" s="111">
        <v>1894247.9</v>
      </c>
      <c r="K1187" s="112">
        <v>43738</v>
      </c>
      <c r="L1187" s="111">
        <v>534</v>
      </c>
      <c r="M1187" s="111" t="s">
        <v>1340</v>
      </c>
      <c r="N1187" s="384"/>
    </row>
    <row r="1188" spans="1:14">
      <c r="A1188" s="111" t="s">
        <v>3049</v>
      </c>
      <c r="B1188" s="111" t="s">
        <v>375</v>
      </c>
      <c r="C1188" s="111">
        <v>2.4</v>
      </c>
      <c r="D1188" s="111">
        <v>2.4500000000000002</v>
      </c>
      <c r="E1188" s="111">
        <v>2.2999999999999998</v>
      </c>
      <c r="F1188" s="111">
        <v>2.35</v>
      </c>
      <c r="G1188" s="111">
        <v>2.35</v>
      </c>
      <c r="H1188" s="111">
        <v>2.35</v>
      </c>
      <c r="I1188" s="111">
        <v>154456</v>
      </c>
      <c r="J1188" s="111">
        <v>362602.1</v>
      </c>
      <c r="K1188" s="112">
        <v>43738</v>
      </c>
      <c r="L1188" s="111">
        <v>134</v>
      </c>
      <c r="M1188" s="111" t="s">
        <v>3050</v>
      </c>
      <c r="N1188" s="384"/>
    </row>
    <row r="1189" spans="1:14">
      <c r="A1189" s="111" t="s">
        <v>1341</v>
      </c>
      <c r="B1189" s="111" t="s">
        <v>375</v>
      </c>
      <c r="C1189" s="111">
        <v>273.39999999999998</v>
      </c>
      <c r="D1189" s="111">
        <v>284</v>
      </c>
      <c r="E1189" s="111">
        <v>265.05</v>
      </c>
      <c r="F1189" s="111">
        <v>267.3</v>
      </c>
      <c r="G1189" s="111">
        <v>265.05</v>
      </c>
      <c r="H1189" s="111">
        <v>279.45</v>
      </c>
      <c r="I1189" s="111">
        <v>1578</v>
      </c>
      <c r="J1189" s="111">
        <v>428897.6</v>
      </c>
      <c r="K1189" s="112">
        <v>43738</v>
      </c>
      <c r="L1189" s="111">
        <v>192</v>
      </c>
      <c r="M1189" s="111" t="s">
        <v>1342</v>
      </c>
      <c r="N1189" s="384"/>
    </row>
    <row r="1190" spans="1:14">
      <c r="A1190" s="111" t="s">
        <v>1343</v>
      </c>
      <c r="B1190" s="111" t="s">
        <v>375</v>
      </c>
      <c r="C1190" s="111">
        <v>930</v>
      </c>
      <c r="D1190" s="111">
        <v>937.4</v>
      </c>
      <c r="E1190" s="111">
        <v>900.5</v>
      </c>
      <c r="F1190" s="111">
        <v>920.9</v>
      </c>
      <c r="G1190" s="111">
        <v>920</v>
      </c>
      <c r="H1190" s="111">
        <v>939.35</v>
      </c>
      <c r="I1190" s="111">
        <v>979</v>
      </c>
      <c r="J1190" s="111">
        <v>899843.85</v>
      </c>
      <c r="K1190" s="112">
        <v>43738</v>
      </c>
      <c r="L1190" s="111">
        <v>188</v>
      </c>
      <c r="M1190" s="111" t="s">
        <v>1344</v>
      </c>
      <c r="N1190" s="384"/>
    </row>
    <row r="1191" spans="1:14">
      <c r="A1191" s="111" t="s">
        <v>1345</v>
      </c>
      <c r="B1191" s="111" t="s">
        <v>375</v>
      </c>
      <c r="C1191" s="111">
        <v>971.95</v>
      </c>
      <c r="D1191" s="111">
        <v>974.95</v>
      </c>
      <c r="E1191" s="111">
        <v>933.2</v>
      </c>
      <c r="F1191" s="111">
        <v>948.2</v>
      </c>
      <c r="G1191" s="111">
        <v>940.25</v>
      </c>
      <c r="H1191" s="111">
        <v>969.5</v>
      </c>
      <c r="I1191" s="111">
        <v>5227</v>
      </c>
      <c r="J1191" s="111">
        <v>4946779.95</v>
      </c>
      <c r="K1191" s="112">
        <v>43738</v>
      </c>
      <c r="L1191" s="111">
        <v>457</v>
      </c>
      <c r="M1191" s="111" t="s">
        <v>1346</v>
      </c>
      <c r="N1191" s="384"/>
    </row>
    <row r="1192" spans="1:14">
      <c r="A1192" s="111" t="s">
        <v>1347</v>
      </c>
      <c r="B1192" s="111" t="s">
        <v>375</v>
      </c>
      <c r="C1192" s="111">
        <v>567.5</v>
      </c>
      <c r="D1192" s="111">
        <v>567.5</v>
      </c>
      <c r="E1192" s="111">
        <v>552.25</v>
      </c>
      <c r="F1192" s="111">
        <v>558.25</v>
      </c>
      <c r="G1192" s="111">
        <v>558</v>
      </c>
      <c r="H1192" s="111">
        <v>567.9</v>
      </c>
      <c r="I1192" s="111">
        <v>290865</v>
      </c>
      <c r="J1192" s="111">
        <v>162569522.55000001</v>
      </c>
      <c r="K1192" s="112">
        <v>43738</v>
      </c>
      <c r="L1192" s="111">
        <v>5376</v>
      </c>
      <c r="M1192" s="111" t="s">
        <v>1348</v>
      </c>
      <c r="N1192" s="384"/>
    </row>
    <row r="1193" spans="1:14">
      <c r="A1193" s="111" t="s">
        <v>1349</v>
      </c>
      <c r="B1193" s="111" t="s">
        <v>375</v>
      </c>
      <c r="C1193" s="111">
        <v>520.75</v>
      </c>
      <c r="D1193" s="111">
        <v>529.04999999999995</v>
      </c>
      <c r="E1193" s="111">
        <v>504.5</v>
      </c>
      <c r="F1193" s="111">
        <v>514.1</v>
      </c>
      <c r="G1193" s="111">
        <v>515</v>
      </c>
      <c r="H1193" s="111">
        <v>520.79999999999995</v>
      </c>
      <c r="I1193" s="111">
        <v>15867</v>
      </c>
      <c r="J1193" s="111">
        <v>8182162.6500000004</v>
      </c>
      <c r="K1193" s="112">
        <v>43738</v>
      </c>
      <c r="L1193" s="111">
        <v>1346</v>
      </c>
      <c r="M1193" s="111" t="s">
        <v>1350</v>
      </c>
      <c r="N1193" s="384"/>
    </row>
    <row r="1194" spans="1:14">
      <c r="A1194" s="111" t="s">
        <v>1823</v>
      </c>
      <c r="B1194" s="111" t="s">
        <v>375</v>
      </c>
      <c r="C1194" s="111">
        <v>364</v>
      </c>
      <c r="D1194" s="111">
        <v>365.45</v>
      </c>
      <c r="E1194" s="111">
        <v>320.60000000000002</v>
      </c>
      <c r="F1194" s="111">
        <v>328.85</v>
      </c>
      <c r="G1194" s="111">
        <v>329.15</v>
      </c>
      <c r="H1194" s="111">
        <v>366.25</v>
      </c>
      <c r="I1194" s="111">
        <v>16155044</v>
      </c>
      <c r="J1194" s="111">
        <v>5407097665.3500004</v>
      </c>
      <c r="K1194" s="112">
        <v>43738</v>
      </c>
      <c r="L1194" s="111">
        <v>169821</v>
      </c>
      <c r="M1194" s="111" t="s">
        <v>2658</v>
      </c>
      <c r="N1194" s="384"/>
    </row>
    <row r="1195" spans="1:14">
      <c r="A1195" s="111" t="s">
        <v>1351</v>
      </c>
      <c r="B1195" s="111" t="s">
        <v>375</v>
      </c>
      <c r="C1195" s="111">
        <v>50.1</v>
      </c>
      <c r="D1195" s="111">
        <v>50.1</v>
      </c>
      <c r="E1195" s="111">
        <v>47.5</v>
      </c>
      <c r="F1195" s="111">
        <v>48.15</v>
      </c>
      <c r="G1195" s="111">
        <v>48</v>
      </c>
      <c r="H1195" s="111">
        <v>50.25</v>
      </c>
      <c r="I1195" s="111">
        <v>863699</v>
      </c>
      <c r="J1195" s="111">
        <v>41704699.899999999</v>
      </c>
      <c r="K1195" s="112">
        <v>43738</v>
      </c>
      <c r="L1195" s="111">
        <v>4978</v>
      </c>
      <c r="M1195" s="111" t="s">
        <v>2914</v>
      </c>
      <c r="N1195" s="384"/>
    </row>
    <row r="1196" spans="1:14">
      <c r="A1196" s="111" t="s">
        <v>129</v>
      </c>
      <c r="B1196" s="111" t="s">
        <v>375</v>
      </c>
      <c r="C1196" s="111">
        <v>0.8</v>
      </c>
      <c r="D1196" s="111">
        <v>0.85</v>
      </c>
      <c r="E1196" s="111">
        <v>0.75</v>
      </c>
      <c r="F1196" s="111">
        <v>0.75</v>
      </c>
      <c r="G1196" s="111">
        <v>0.8</v>
      </c>
      <c r="H1196" s="111">
        <v>0.8</v>
      </c>
      <c r="I1196" s="111">
        <v>9624842</v>
      </c>
      <c r="J1196" s="111">
        <v>7504393.7999999998</v>
      </c>
      <c r="K1196" s="112">
        <v>43738</v>
      </c>
      <c r="L1196" s="111">
        <v>2570</v>
      </c>
      <c r="M1196" s="111" t="s">
        <v>2915</v>
      </c>
      <c r="N1196" s="384"/>
    </row>
    <row r="1197" spans="1:14">
      <c r="A1197" s="111" t="s">
        <v>130</v>
      </c>
      <c r="B1197" s="111" t="s">
        <v>375</v>
      </c>
      <c r="C1197" s="111">
        <v>125.1</v>
      </c>
      <c r="D1197" s="111">
        <v>125.8</v>
      </c>
      <c r="E1197" s="111">
        <v>121.9</v>
      </c>
      <c r="F1197" s="111">
        <v>123.15</v>
      </c>
      <c r="G1197" s="111">
        <v>123</v>
      </c>
      <c r="H1197" s="111">
        <v>126.25</v>
      </c>
      <c r="I1197" s="111">
        <v>5750775</v>
      </c>
      <c r="J1197" s="111">
        <v>709638582.10000002</v>
      </c>
      <c r="K1197" s="112">
        <v>43738</v>
      </c>
      <c r="L1197" s="111">
        <v>29665</v>
      </c>
      <c r="M1197" s="111" t="s">
        <v>2916</v>
      </c>
      <c r="N1197" s="384"/>
    </row>
    <row r="1198" spans="1:14">
      <c r="A1198" s="111" t="s">
        <v>1353</v>
      </c>
      <c r="B1198" s="111" t="s">
        <v>375</v>
      </c>
      <c r="C1198" s="111">
        <v>111.4</v>
      </c>
      <c r="D1198" s="111">
        <v>119</v>
      </c>
      <c r="E1198" s="111">
        <v>107.85</v>
      </c>
      <c r="F1198" s="111">
        <v>117.45</v>
      </c>
      <c r="G1198" s="111">
        <v>118.6</v>
      </c>
      <c r="H1198" s="111">
        <v>109.85</v>
      </c>
      <c r="I1198" s="111">
        <v>415417</v>
      </c>
      <c r="J1198" s="111">
        <v>47427970.100000001</v>
      </c>
      <c r="K1198" s="112">
        <v>43738</v>
      </c>
      <c r="L1198" s="111">
        <v>7570</v>
      </c>
      <c r="M1198" s="111" t="s">
        <v>1354</v>
      </c>
      <c r="N1198" s="384"/>
    </row>
    <row r="1199" spans="1:14">
      <c r="A1199" s="111" t="s">
        <v>3051</v>
      </c>
      <c r="B1199" s="111" t="s">
        <v>375</v>
      </c>
      <c r="C1199" s="111">
        <v>69.849999999999994</v>
      </c>
      <c r="D1199" s="111">
        <v>69.849999999999994</v>
      </c>
      <c r="E1199" s="111">
        <v>66.7</v>
      </c>
      <c r="F1199" s="111">
        <v>66.7</v>
      </c>
      <c r="G1199" s="111">
        <v>66.7</v>
      </c>
      <c r="H1199" s="111">
        <v>70.2</v>
      </c>
      <c r="I1199" s="111">
        <v>128489</v>
      </c>
      <c r="J1199" s="111">
        <v>8625028.1999999993</v>
      </c>
      <c r="K1199" s="112">
        <v>43738</v>
      </c>
      <c r="L1199" s="111">
        <v>868</v>
      </c>
      <c r="M1199" s="111" t="s">
        <v>3052</v>
      </c>
      <c r="N1199" s="384"/>
    </row>
    <row r="1200" spans="1:14">
      <c r="A1200" s="111" t="s">
        <v>3850</v>
      </c>
      <c r="B1200" s="111" t="s">
        <v>2984</v>
      </c>
      <c r="C1200" s="111">
        <v>1.7</v>
      </c>
      <c r="D1200" s="111">
        <v>1.7</v>
      </c>
      <c r="E1200" s="111">
        <v>1.7</v>
      </c>
      <c r="F1200" s="111">
        <v>1.7</v>
      </c>
      <c r="G1200" s="111">
        <v>1.7</v>
      </c>
      <c r="H1200" s="111">
        <v>1.75</v>
      </c>
      <c r="I1200" s="111">
        <v>276</v>
      </c>
      <c r="J1200" s="111">
        <v>469.2</v>
      </c>
      <c r="K1200" s="112">
        <v>43738</v>
      </c>
      <c r="L1200" s="111">
        <v>5</v>
      </c>
      <c r="M1200" s="111" t="s">
        <v>3851</v>
      </c>
      <c r="N1200" s="384"/>
    </row>
    <row r="1201" spans="1:14">
      <c r="A1201" s="111" t="s">
        <v>1355</v>
      </c>
      <c r="B1201" s="111" t="s">
        <v>375</v>
      </c>
      <c r="C1201" s="111">
        <v>497.1</v>
      </c>
      <c r="D1201" s="111">
        <v>507.55</v>
      </c>
      <c r="E1201" s="111">
        <v>496.55</v>
      </c>
      <c r="F1201" s="111">
        <v>506.35</v>
      </c>
      <c r="G1201" s="111">
        <v>507.55</v>
      </c>
      <c r="H1201" s="111">
        <v>497.15</v>
      </c>
      <c r="I1201" s="111">
        <v>89450</v>
      </c>
      <c r="J1201" s="111">
        <v>44916768.700000003</v>
      </c>
      <c r="K1201" s="112">
        <v>43738</v>
      </c>
      <c r="L1201" s="111">
        <v>3364</v>
      </c>
      <c r="M1201" s="111" t="s">
        <v>1356</v>
      </c>
      <c r="N1201" s="384"/>
    </row>
    <row r="1202" spans="1:14">
      <c r="A1202" s="111" t="s">
        <v>131</v>
      </c>
      <c r="B1202" s="111" t="s">
        <v>375</v>
      </c>
      <c r="C1202" s="111">
        <v>28.3</v>
      </c>
      <c r="D1202" s="111">
        <v>28.65</v>
      </c>
      <c r="E1202" s="111">
        <v>24.15</v>
      </c>
      <c r="F1202" s="111">
        <v>24.6</v>
      </c>
      <c r="G1202" s="111">
        <v>24.45</v>
      </c>
      <c r="H1202" s="111">
        <v>27.95</v>
      </c>
      <c r="I1202" s="111">
        <v>13186481</v>
      </c>
      <c r="J1202" s="111">
        <v>336885062.75</v>
      </c>
      <c r="K1202" s="112">
        <v>43738</v>
      </c>
      <c r="L1202" s="111">
        <v>38829</v>
      </c>
      <c r="M1202" s="111" t="s">
        <v>1357</v>
      </c>
      <c r="N1202" s="384"/>
    </row>
    <row r="1203" spans="1:14" hidden="1">
      <c r="A1203" s="111" t="s">
        <v>2563</v>
      </c>
      <c r="B1203" s="111" t="s">
        <v>375</v>
      </c>
      <c r="C1203" s="111">
        <v>119.74</v>
      </c>
      <c r="D1203" s="111">
        <v>119.85</v>
      </c>
      <c r="E1203" s="111">
        <v>119.01</v>
      </c>
      <c r="F1203" s="111">
        <v>119.01</v>
      </c>
      <c r="G1203" s="111">
        <v>119.11</v>
      </c>
      <c r="H1203" s="111">
        <v>120</v>
      </c>
      <c r="I1203" s="111">
        <v>970</v>
      </c>
      <c r="J1203" s="111">
        <v>115491.25</v>
      </c>
      <c r="K1203" s="112">
        <v>43738</v>
      </c>
      <c r="L1203" s="111">
        <v>8</v>
      </c>
      <c r="M1203" s="111" t="s">
        <v>2564</v>
      </c>
      <c r="N1203" s="384"/>
    </row>
    <row r="1204" spans="1:14" hidden="1">
      <c r="A1204" s="111" t="s">
        <v>2123</v>
      </c>
      <c r="B1204" s="111" t="s">
        <v>375</v>
      </c>
      <c r="C1204" s="111">
        <v>52.46</v>
      </c>
      <c r="D1204" s="111">
        <v>53.05</v>
      </c>
      <c r="E1204" s="111">
        <v>52.21</v>
      </c>
      <c r="F1204" s="111">
        <v>53.03</v>
      </c>
      <c r="G1204" s="111">
        <v>53.05</v>
      </c>
      <c r="H1204" s="111">
        <v>53.16</v>
      </c>
      <c r="I1204" s="111">
        <v>959</v>
      </c>
      <c r="J1204" s="111">
        <v>50277.35</v>
      </c>
      <c r="K1204" s="112">
        <v>43738</v>
      </c>
      <c r="L1204" s="111">
        <v>21</v>
      </c>
      <c r="M1204" s="111" t="s">
        <v>2124</v>
      </c>
      <c r="N1204" s="384"/>
    </row>
    <row r="1205" spans="1:14" hidden="1">
      <c r="A1205" s="111" t="s">
        <v>2600</v>
      </c>
      <c r="B1205" s="111" t="s">
        <v>375</v>
      </c>
      <c r="C1205" s="111">
        <v>29.5</v>
      </c>
      <c r="D1205" s="111">
        <v>29.5</v>
      </c>
      <c r="E1205" s="111">
        <v>29.44</v>
      </c>
      <c r="F1205" s="111">
        <v>29.5</v>
      </c>
      <c r="G1205" s="111">
        <v>29.5</v>
      </c>
      <c r="H1205" s="111">
        <v>29.62</v>
      </c>
      <c r="I1205" s="111">
        <v>163</v>
      </c>
      <c r="J1205" s="111">
        <v>4805.92</v>
      </c>
      <c r="K1205" s="112">
        <v>43738</v>
      </c>
      <c r="L1205" s="111">
        <v>10</v>
      </c>
      <c r="M1205" s="111" t="s">
        <v>2601</v>
      </c>
      <c r="N1205" s="384"/>
    </row>
    <row r="1206" spans="1:14">
      <c r="A1206" s="111" t="s">
        <v>132</v>
      </c>
      <c r="B1206" s="111" t="s">
        <v>375</v>
      </c>
      <c r="C1206" s="111">
        <v>1310</v>
      </c>
      <c r="D1206" s="111">
        <v>1335.75</v>
      </c>
      <c r="E1206" s="111">
        <v>1305.55</v>
      </c>
      <c r="F1206" s="111">
        <v>1332.25</v>
      </c>
      <c r="G1206" s="111">
        <v>1333.4</v>
      </c>
      <c r="H1206" s="111">
        <v>1309.05</v>
      </c>
      <c r="I1206" s="111">
        <v>11549746</v>
      </c>
      <c r="J1206" s="111">
        <v>15269859906.950001</v>
      </c>
      <c r="K1206" s="112">
        <v>43738</v>
      </c>
      <c r="L1206" s="111">
        <v>288338</v>
      </c>
      <c r="M1206" s="111" t="s">
        <v>1358</v>
      </c>
      <c r="N1206" s="384"/>
    </row>
    <row r="1207" spans="1:14">
      <c r="A1207" s="111" t="s">
        <v>1359</v>
      </c>
      <c r="B1207" s="111" t="s">
        <v>375</v>
      </c>
      <c r="C1207" s="111">
        <v>36.549999999999997</v>
      </c>
      <c r="D1207" s="111">
        <v>37.299999999999997</v>
      </c>
      <c r="E1207" s="111">
        <v>34.049999999999997</v>
      </c>
      <c r="F1207" s="111">
        <v>36.4</v>
      </c>
      <c r="G1207" s="111">
        <v>36.75</v>
      </c>
      <c r="H1207" s="111">
        <v>35.549999999999997</v>
      </c>
      <c r="I1207" s="111">
        <v>220799</v>
      </c>
      <c r="J1207" s="111">
        <v>7951158.7999999998</v>
      </c>
      <c r="K1207" s="112">
        <v>43738</v>
      </c>
      <c r="L1207" s="111">
        <v>726</v>
      </c>
      <c r="M1207" s="111" t="s">
        <v>1360</v>
      </c>
      <c r="N1207" s="384"/>
    </row>
    <row r="1208" spans="1:14">
      <c r="A1208" s="111" t="s">
        <v>133</v>
      </c>
      <c r="B1208" s="111" t="s">
        <v>375</v>
      </c>
      <c r="C1208" s="111">
        <v>32.9</v>
      </c>
      <c r="D1208" s="111">
        <v>33</v>
      </c>
      <c r="E1208" s="111">
        <v>28.65</v>
      </c>
      <c r="F1208" s="111">
        <v>29.3</v>
      </c>
      <c r="G1208" s="111">
        <v>28.7</v>
      </c>
      <c r="H1208" s="111">
        <v>33.4</v>
      </c>
      <c r="I1208" s="111">
        <v>8576681</v>
      </c>
      <c r="J1208" s="111">
        <v>258791168.94999999</v>
      </c>
      <c r="K1208" s="112">
        <v>43738</v>
      </c>
      <c r="L1208" s="111">
        <v>28136</v>
      </c>
      <c r="M1208" s="111" t="s">
        <v>1361</v>
      </c>
      <c r="N1208" s="384"/>
    </row>
    <row r="1209" spans="1:14">
      <c r="A1209" s="111" t="s">
        <v>2594</v>
      </c>
      <c r="B1209" s="111" t="s">
        <v>375</v>
      </c>
      <c r="C1209" s="111">
        <v>563.19000000000005</v>
      </c>
      <c r="D1209" s="111">
        <v>566.62</v>
      </c>
      <c r="E1209" s="111">
        <v>562.44000000000005</v>
      </c>
      <c r="F1209" s="111">
        <v>565.25</v>
      </c>
      <c r="G1209" s="111">
        <v>566.59</v>
      </c>
      <c r="H1209" s="111">
        <v>565.55999999999995</v>
      </c>
      <c r="I1209" s="111">
        <v>593</v>
      </c>
      <c r="J1209" s="111">
        <v>334763.64</v>
      </c>
      <c r="K1209" s="112">
        <v>43738</v>
      </c>
      <c r="L1209" s="111">
        <v>40</v>
      </c>
      <c r="M1209" s="111" t="s">
        <v>2595</v>
      </c>
      <c r="N1209" s="384"/>
    </row>
    <row r="1210" spans="1:14">
      <c r="A1210" s="111" t="s">
        <v>3091</v>
      </c>
      <c r="B1210" s="111" t="s">
        <v>375</v>
      </c>
      <c r="C1210" s="111">
        <v>87</v>
      </c>
      <c r="D1210" s="111">
        <v>88</v>
      </c>
      <c r="E1210" s="111">
        <v>83.3</v>
      </c>
      <c r="F1210" s="111">
        <v>84</v>
      </c>
      <c r="G1210" s="111">
        <v>84</v>
      </c>
      <c r="H1210" s="111">
        <v>85.3</v>
      </c>
      <c r="I1210" s="111">
        <v>5965</v>
      </c>
      <c r="J1210" s="111">
        <v>513051.15</v>
      </c>
      <c r="K1210" s="112">
        <v>43738</v>
      </c>
      <c r="L1210" s="111">
        <v>36</v>
      </c>
      <c r="M1210" s="111" t="s">
        <v>3092</v>
      </c>
      <c r="N1210" s="384"/>
    </row>
    <row r="1211" spans="1:14">
      <c r="A1211" s="111" t="s">
        <v>1362</v>
      </c>
      <c r="B1211" s="111" t="s">
        <v>375</v>
      </c>
      <c r="C1211" s="111">
        <v>7.1</v>
      </c>
      <c r="D1211" s="111">
        <v>7.1</v>
      </c>
      <c r="E1211" s="111">
        <v>6.5</v>
      </c>
      <c r="F1211" s="111">
        <v>6.6</v>
      </c>
      <c r="G1211" s="111">
        <v>6.65</v>
      </c>
      <c r="H1211" s="111">
        <v>7.05</v>
      </c>
      <c r="I1211" s="111">
        <v>664948</v>
      </c>
      <c r="J1211" s="111">
        <v>4485336.5</v>
      </c>
      <c r="K1211" s="112">
        <v>43738</v>
      </c>
      <c r="L1211" s="111">
        <v>1331</v>
      </c>
      <c r="M1211" s="111" t="s">
        <v>1363</v>
      </c>
      <c r="N1211" s="384"/>
    </row>
    <row r="1212" spans="1:14">
      <c r="A1212" s="111" t="s">
        <v>1364</v>
      </c>
      <c r="B1212" s="111" t="s">
        <v>375</v>
      </c>
      <c r="C1212" s="111">
        <v>315.7</v>
      </c>
      <c r="D1212" s="111">
        <v>317.8</v>
      </c>
      <c r="E1212" s="111">
        <v>310</v>
      </c>
      <c r="F1212" s="111">
        <v>312.39999999999998</v>
      </c>
      <c r="G1212" s="111">
        <v>310.64999999999998</v>
      </c>
      <c r="H1212" s="111">
        <v>315.7</v>
      </c>
      <c r="I1212" s="111">
        <v>34853</v>
      </c>
      <c r="J1212" s="111">
        <v>10901714.550000001</v>
      </c>
      <c r="K1212" s="112">
        <v>43738</v>
      </c>
      <c r="L1212" s="111">
        <v>4160</v>
      </c>
      <c r="M1212" s="111" t="s">
        <v>2659</v>
      </c>
      <c r="N1212" s="384"/>
    </row>
    <row r="1213" spans="1:14">
      <c r="A1213" s="111" t="s">
        <v>2917</v>
      </c>
      <c r="B1213" s="111" t="s">
        <v>375</v>
      </c>
      <c r="C1213" s="111">
        <v>554</v>
      </c>
      <c r="D1213" s="111">
        <v>568.70000000000005</v>
      </c>
      <c r="E1213" s="111">
        <v>551</v>
      </c>
      <c r="F1213" s="111">
        <v>559.79999999999995</v>
      </c>
      <c r="G1213" s="111">
        <v>565</v>
      </c>
      <c r="H1213" s="111">
        <v>553.54999999999995</v>
      </c>
      <c r="I1213" s="111">
        <v>1094</v>
      </c>
      <c r="J1213" s="111">
        <v>606782.35</v>
      </c>
      <c r="K1213" s="112">
        <v>43738</v>
      </c>
      <c r="L1213" s="111">
        <v>209</v>
      </c>
      <c r="M1213" s="111" t="s">
        <v>2918</v>
      </c>
      <c r="N1213" s="384"/>
    </row>
    <row r="1214" spans="1:14">
      <c r="A1214" s="111" t="s">
        <v>1805</v>
      </c>
      <c r="B1214" s="111" t="s">
        <v>375</v>
      </c>
      <c r="C1214" s="111">
        <v>94.85</v>
      </c>
      <c r="D1214" s="111">
        <v>94.95</v>
      </c>
      <c r="E1214" s="111">
        <v>89.55</v>
      </c>
      <c r="F1214" s="111">
        <v>90.8</v>
      </c>
      <c r="G1214" s="111">
        <v>90.5</v>
      </c>
      <c r="H1214" s="111">
        <v>94.35</v>
      </c>
      <c r="I1214" s="111">
        <v>146226</v>
      </c>
      <c r="J1214" s="111">
        <v>13345158.050000001</v>
      </c>
      <c r="K1214" s="112">
        <v>43738</v>
      </c>
      <c r="L1214" s="111">
        <v>2250</v>
      </c>
      <c r="M1214" s="111" t="s">
        <v>1806</v>
      </c>
      <c r="N1214" s="384"/>
    </row>
    <row r="1215" spans="1:14">
      <c r="A1215" s="111" t="s">
        <v>3132</v>
      </c>
      <c r="B1215" s="111" t="s">
        <v>375</v>
      </c>
      <c r="C1215" s="111">
        <v>60</v>
      </c>
      <c r="D1215" s="111">
        <v>60</v>
      </c>
      <c r="E1215" s="111">
        <v>59</v>
      </c>
      <c r="F1215" s="111">
        <v>59.42</v>
      </c>
      <c r="G1215" s="111">
        <v>59.42</v>
      </c>
      <c r="H1215" s="111">
        <v>60.22</v>
      </c>
      <c r="I1215" s="111">
        <v>26320</v>
      </c>
      <c r="J1215" s="111">
        <v>1561828.26</v>
      </c>
      <c r="K1215" s="112">
        <v>43738</v>
      </c>
      <c r="L1215" s="111">
        <v>45</v>
      </c>
      <c r="M1215" s="111" t="s">
        <v>3133</v>
      </c>
      <c r="N1215" s="384"/>
    </row>
    <row r="1216" spans="1:14">
      <c r="A1216" s="111" t="s">
        <v>3481</v>
      </c>
      <c r="B1216" s="111" t="s">
        <v>375</v>
      </c>
      <c r="C1216" s="111">
        <v>367.05</v>
      </c>
      <c r="D1216" s="111">
        <v>382.55</v>
      </c>
      <c r="E1216" s="111">
        <v>366</v>
      </c>
      <c r="F1216" s="111">
        <v>381.35</v>
      </c>
      <c r="G1216" s="111">
        <v>382</v>
      </c>
      <c r="H1216" s="111">
        <v>377.75</v>
      </c>
      <c r="I1216" s="111">
        <v>76</v>
      </c>
      <c r="J1216" s="111">
        <v>28226.35</v>
      </c>
      <c r="K1216" s="112">
        <v>43738</v>
      </c>
      <c r="L1216" s="111">
        <v>14</v>
      </c>
      <c r="M1216" s="111" t="s">
        <v>3482</v>
      </c>
      <c r="N1216" s="384"/>
    </row>
    <row r="1217" spans="1:14">
      <c r="A1217" s="111" t="s">
        <v>3161</v>
      </c>
      <c r="B1217" s="111" t="s">
        <v>375</v>
      </c>
      <c r="C1217" s="111">
        <v>264</v>
      </c>
      <c r="D1217" s="111">
        <v>283.89999999999998</v>
      </c>
      <c r="E1217" s="111">
        <v>251.55</v>
      </c>
      <c r="F1217" s="111">
        <v>255.6</v>
      </c>
      <c r="G1217" s="111">
        <v>255</v>
      </c>
      <c r="H1217" s="111">
        <v>262.39999999999998</v>
      </c>
      <c r="I1217" s="111">
        <v>7112</v>
      </c>
      <c r="J1217" s="111">
        <v>1838560.3</v>
      </c>
      <c r="K1217" s="112">
        <v>43738</v>
      </c>
      <c r="L1217" s="111">
        <v>417</v>
      </c>
      <c r="M1217" s="111" t="s">
        <v>2919</v>
      </c>
      <c r="N1217" s="384"/>
    </row>
    <row r="1218" spans="1:14">
      <c r="A1218" s="111" t="s">
        <v>2131</v>
      </c>
      <c r="B1218" s="111" t="s">
        <v>375</v>
      </c>
      <c r="C1218" s="111">
        <v>3.85</v>
      </c>
      <c r="D1218" s="111">
        <v>3.85</v>
      </c>
      <c r="E1218" s="111">
        <v>3.85</v>
      </c>
      <c r="F1218" s="111">
        <v>3.85</v>
      </c>
      <c r="G1218" s="111">
        <v>3.85</v>
      </c>
      <c r="H1218" s="111">
        <v>4.05</v>
      </c>
      <c r="I1218" s="111">
        <v>351770</v>
      </c>
      <c r="J1218" s="111">
        <v>1354314.5</v>
      </c>
      <c r="K1218" s="112">
        <v>43738</v>
      </c>
      <c r="L1218" s="111">
        <v>426</v>
      </c>
      <c r="M1218" s="111" t="s">
        <v>2132</v>
      </c>
      <c r="N1218" s="384"/>
    </row>
    <row r="1219" spans="1:14">
      <c r="A1219" s="111" t="s">
        <v>1365</v>
      </c>
      <c r="B1219" s="111" t="s">
        <v>375</v>
      </c>
      <c r="C1219" s="111">
        <v>45.85</v>
      </c>
      <c r="D1219" s="111">
        <v>46.3</v>
      </c>
      <c r="E1219" s="111">
        <v>43.55</v>
      </c>
      <c r="F1219" s="111">
        <v>44.2</v>
      </c>
      <c r="G1219" s="111">
        <v>43.6</v>
      </c>
      <c r="H1219" s="111">
        <v>45.05</v>
      </c>
      <c r="I1219" s="111">
        <v>576870</v>
      </c>
      <c r="J1219" s="111">
        <v>25792865.699999999</v>
      </c>
      <c r="K1219" s="112">
        <v>43738</v>
      </c>
      <c r="L1219" s="111">
        <v>3679</v>
      </c>
      <c r="M1219" s="111" t="s">
        <v>1366</v>
      </c>
      <c r="N1219" s="384"/>
    </row>
    <row r="1220" spans="1:14">
      <c r="A1220" s="111" t="s">
        <v>1367</v>
      </c>
      <c r="B1220" s="111" t="s">
        <v>375</v>
      </c>
      <c r="C1220" s="111">
        <v>271.55</v>
      </c>
      <c r="D1220" s="111">
        <v>271.7</v>
      </c>
      <c r="E1220" s="111">
        <v>260</v>
      </c>
      <c r="F1220" s="111">
        <v>263.3</v>
      </c>
      <c r="G1220" s="111">
        <v>263</v>
      </c>
      <c r="H1220" s="111">
        <v>273.10000000000002</v>
      </c>
      <c r="I1220" s="111">
        <v>127979</v>
      </c>
      <c r="J1220" s="111">
        <v>33713192</v>
      </c>
      <c r="K1220" s="112">
        <v>43738</v>
      </c>
      <c r="L1220" s="111">
        <v>3241</v>
      </c>
      <c r="M1220" s="111" t="s">
        <v>1368</v>
      </c>
      <c r="N1220" s="384"/>
    </row>
    <row r="1221" spans="1:14">
      <c r="A1221" s="111" t="s">
        <v>2660</v>
      </c>
      <c r="B1221" s="111" t="s">
        <v>375</v>
      </c>
      <c r="C1221" s="111">
        <v>269.5</v>
      </c>
      <c r="D1221" s="111">
        <v>270.8</v>
      </c>
      <c r="E1221" s="111">
        <v>260</v>
      </c>
      <c r="F1221" s="111">
        <v>265.45</v>
      </c>
      <c r="G1221" s="111">
        <v>263.60000000000002</v>
      </c>
      <c r="H1221" s="111">
        <v>270.10000000000002</v>
      </c>
      <c r="I1221" s="111">
        <v>338378</v>
      </c>
      <c r="J1221" s="111">
        <v>89462532.5</v>
      </c>
      <c r="K1221" s="112">
        <v>43738</v>
      </c>
      <c r="L1221" s="111">
        <v>9822</v>
      </c>
      <c r="M1221" s="111" t="s">
        <v>2661</v>
      </c>
      <c r="N1221" s="384"/>
    </row>
    <row r="1222" spans="1:14">
      <c r="A1222" s="111" t="s">
        <v>2347</v>
      </c>
      <c r="B1222" s="111" t="s">
        <v>2984</v>
      </c>
      <c r="C1222" s="111">
        <v>6.3</v>
      </c>
      <c r="D1222" s="111">
        <v>6.3</v>
      </c>
      <c r="E1222" s="111">
        <v>6.3</v>
      </c>
      <c r="F1222" s="111">
        <v>6.3</v>
      </c>
      <c r="G1222" s="111">
        <v>6.3</v>
      </c>
      <c r="H1222" s="111">
        <v>6.4</v>
      </c>
      <c r="I1222" s="111">
        <v>100</v>
      </c>
      <c r="J1222" s="111">
        <v>630</v>
      </c>
      <c r="K1222" s="112">
        <v>43738</v>
      </c>
      <c r="L1222" s="111">
        <v>1</v>
      </c>
      <c r="M1222" s="111" t="s">
        <v>2348</v>
      </c>
      <c r="N1222" s="384"/>
    </row>
    <row r="1223" spans="1:14">
      <c r="A1223" s="111" t="s">
        <v>1369</v>
      </c>
      <c r="B1223" s="111" t="s">
        <v>375</v>
      </c>
      <c r="C1223" s="111">
        <v>301.25</v>
      </c>
      <c r="D1223" s="111">
        <v>319.7</v>
      </c>
      <c r="E1223" s="111">
        <v>292.39999999999998</v>
      </c>
      <c r="F1223" s="111">
        <v>312.2</v>
      </c>
      <c r="G1223" s="111">
        <v>314</v>
      </c>
      <c r="H1223" s="111">
        <v>303.5</v>
      </c>
      <c r="I1223" s="111">
        <v>23832</v>
      </c>
      <c r="J1223" s="111">
        <v>7348545.2000000002</v>
      </c>
      <c r="K1223" s="112">
        <v>43738</v>
      </c>
      <c r="L1223" s="111">
        <v>1243</v>
      </c>
      <c r="M1223" s="111" t="s">
        <v>1370</v>
      </c>
      <c r="N1223" s="384"/>
    </row>
    <row r="1224" spans="1:14">
      <c r="A1224" s="111" t="s">
        <v>2197</v>
      </c>
      <c r="B1224" s="111" t="s">
        <v>2984</v>
      </c>
      <c r="C1224" s="111">
        <v>3.9</v>
      </c>
      <c r="D1224" s="111">
        <v>3.9</v>
      </c>
      <c r="E1224" s="111">
        <v>3.75</v>
      </c>
      <c r="F1224" s="111">
        <v>3.75</v>
      </c>
      <c r="G1224" s="111">
        <v>3.75</v>
      </c>
      <c r="H1224" s="111">
        <v>3.9</v>
      </c>
      <c r="I1224" s="111">
        <v>17298</v>
      </c>
      <c r="J1224" s="111">
        <v>65630.2</v>
      </c>
      <c r="K1224" s="112">
        <v>43738</v>
      </c>
      <c r="L1224" s="111">
        <v>25</v>
      </c>
      <c r="M1224" s="111" t="s">
        <v>2198</v>
      </c>
      <c r="N1224" s="384"/>
    </row>
    <row r="1225" spans="1:14">
      <c r="A1225" s="111" t="s">
        <v>1371</v>
      </c>
      <c r="B1225" s="111" t="s">
        <v>375</v>
      </c>
      <c r="C1225" s="111">
        <v>285</v>
      </c>
      <c r="D1225" s="111">
        <v>288.10000000000002</v>
      </c>
      <c r="E1225" s="111">
        <v>270.05</v>
      </c>
      <c r="F1225" s="111">
        <v>276</v>
      </c>
      <c r="G1225" s="111">
        <v>275.2</v>
      </c>
      <c r="H1225" s="111">
        <v>286.2</v>
      </c>
      <c r="I1225" s="111">
        <v>3771</v>
      </c>
      <c r="J1225" s="111">
        <v>1041636.7</v>
      </c>
      <c r="K1225" s="112">
        <v>43738</v>
      </c>
      <c r="L1225" s="111">
        <v>376</v>
      </c>
      <c r="M1225" s="111" t="s">
        <v>1372</v>
      </c>
      <c r="N1225" s="384"/>
    </row>
    <row r="1226" spans="1:14">
      <c r="A1226" s="111" t="s">
        <v>2164</v>
      </c>
      <c r="B1226" s="111" t="s">
        <v>375</v>
      </c>
      <c r="C1226" s="111">
        <v>272.8</v>
      </c>
      <c r="D1226" s="111">
        <v>274.7</v>
      </c>
      <c r="E1226" s="111">
        <v>252.5</v>
      </c>
      <c r="F1226" s="111">
        <v>260.35000000000002</v>
      </c>
      <c r="G1226" s="111">
        <v>262</v>
      </c>
      <c r="H1226" s="111">
        <v>265.8</v>
      </c>
      <c r="I1226" s="111">
        <v>3177220</v>
      </c>
      <c r="J1226" s="111">
        <v>841917444.45000005</v>
      </c>
      <c r="K1226" s="112">
        <v>43738</v>
      </c>
      <c r="L1226" s="111">
        <v>46929</v>
      </c>
      <c r="M1226" s="111" t="s">
        <v>2165</v>
      </c>
      <c r="N1226" s="384"/>
    </row>
    <row r="1227" spans="1:14" hidden="1">
      <c r="A1227" s="111" t="s">
        <v>2105</v>
      </c>
      <c r="B1227" s="111" t="s">
        <v>2984</v>
      </c>
      <c r="C1227" s="111">
        <v>1.65</v>
      </c>
      <c r="D1227" s="111">
        <v>1.65</v>
      </c>
      <c r="E1227" s="111">
        <v>1.65</v>
      </c>
      <c r="F1227" s="111">
        <v>1.65</v>
      </c>
      <c r="G1227" s="111">
        <v>1.65</v>
      </c>
      <c r="H1227" s="111">
        <v>1.6</v>
      </c>
      <c r="I1227" s="111">
        <v>445567</v>
      </c>
      <c r="J1227" s="111">
        <v>735185.55</v>
      </c>
      <c r="K1227" s="112">
        <v>43738</v>
      </c>
      <c r="L1227" s="111">
        <v>153</v>
      </c>
      <c r="M1227" s="111" t="s">
        <v>1352</v>
      </c>
      <c r="N1227" s="384"/>
    </row>
    <row r="1228" spans="1:14">
      <c r="A1228" s="111" t="s">
        <v>4005</v>
      </c>
      <c r="B1228" s="111" t="s">
        <v>2984</v>
      </c>
      <c r="C1228" s="111">
        <v>0.9</v>
      </c>
      <c r="D1228" s="111">
        <v>0.9</v>
      </c>
      <c r="E1228" s="111">
        <v>0.9</v>
      </c>
      <c r="F1228" s="111">
        <v>0.9</v>
      </c>
      <c r="G1228" s="111">
        <v>0.9</v>
      </c>
      <c r="H1228" s="111">
        <v>0.95</v>
      </c>
      <c r="I1228" s="111">
        <v>5000</v>
      </c>
      <c r="J1228" s="111">
        <v>4500</v>
      </c>
      <c r="K1228" s="112">
        <v>43738</v>
      </c>
      <c r="L1228" s="111">
        <v>5</v>
      </c>
      <c r="M1228" s="111" t="s">
        <v>4006</v>
      </c>
      <c r="N1228" s="384"/>
    </row>
    <row r="1229" spans="1:14">
      <c r="A1229" s="111" t="s">
        <v>1373</v>
      </c>
      <c r="B1229" s="111" t="s">
        <v>375</v>
      </c>
      <c r="C1229" s="111">
        <v>85.45</v>
      </c>
      <c r="D1229" s="111">
        <v>89.9</v>
      </c>
      <c r="E1229" s="111">
        <v>78.25</v>
      </c>
      <c r="F1229" s="111">
        <v>88.75</v>
      </c>
      <c r="G1229" s="111">
        <v>89</v>
      </c>
      <c r="H1229" s="111">
        <v>85.45</v>
      </c>
      <c r="I1229" s="111">
        <v>142740</v>
      </c>
      <c r="J1229" s="111">
        <v>12002413.449999999</v>
      </c>
      <c r="K1229" s="112">
        <v>43738</v>
      </c>
      <c r="L1229" s="111">
        <v>2104</v>
      </c>
      <c r="M1229" s="111" t="s">
        <v>1374</v>
      </c>
      <c r="N1229" s="384"/>
    </row>
    <row r="1230" spans="1:14">
      <c r="A1230" s="111" t="s">
        <v>3811</v>
      </c>
      <c r="B1230" s="111" t="s">
        <v>2984</v>
      </c>
      <c r="C1230" s="111">
        <v>2.25</v>
      </c>
      <c r="D1230" s="111">
        <v>2.25</v>
      </c>
      <c r="E1230" s="111">
        <v>2.25</v>
      </c>
      <c r="F1230" s="111">
        <v>2.25</v>
      </c>
      <c r="G1230" s="111">
        <v>2.25</v>
      </c>
      <c r="H1230" s="111">
        <v>2.25</v>
      </c>
      <c r="I1230" s="111">
        <v>200</v>
      </c>
      <c r="J1230" s="111">
        <v>450</v>
      </c>
      <c r="K1230" s="112">
        <v>43738</v>
      </c>
      <c r="L1230" s="111">
        <v>1</v>
      </c>
      <c r="M1230" s="111" t="s">
        <v>3812</v>
      </c>
      <c r="N1230" s="384"/>
    </row>
    <row r="1231" spans="1:14">
      <c r="A1231" s="111" t="s">
        <v>1375</v>
      </c>
      <c r="B1231" s="111" t="s">
        <v>2984</v>
      </c>
      <c r="C1231" s="111">
        <v>5.3</v>
      </c>
      <c r="D1231" s="111">
        <v>5.6</v>
      </c>
      <c r="E1231" s="111">
        <v>5.0999999999999996</v>
      </c>
      <c r="F1231" s="111">
        <v>5.0999999999999996</v>
      </c>
      <c r="G1231" s="111">
        <v>5.0999999999999996</v>
      </c>
      <c r="H1231" s="111">
        <v>5.35</v>
      </c>
      <c r="I1231" s="111">
        <v>217323</v>
      </c>
      <c r="J1231" s="111">
        <v>1130184.55</v>
      </c>
      <c r="K1231" s="112">
        <v>43738</v>
      </c>
      <c r="L1231" s="111">
        <v>292</v>
      </c>
      <c r="M1231" s="111" t="s">
        <v>1376</v>
      </c>
      <c r="N1231" s="384"/>
    </row>
    <row r="1232" spans="1:14">
      <c r="A1232" s="111" t="s">
        <v>1940</v>
      </c>
      <c r="B1232" s="111" t="s">
        <v>375</v>
      </c>
      <c r="C1232" s="111">
        <v>54</v>
      </c>
      <c r="D1232" s="111">
        <v>56.9</v>
      </c>
      <c r="E1232" s="111">
        <v>52.95</v>
      </c>
      <c r="F1232" s="111">
        <v>54.5</v>
      </c>
      <c r="G1232" s="111">
        <v>54.9</v>
      </c>
      <c r="H1232" s="111">
        <v>54.25</v>
      </c>
      <c r="I1232" s="111">
        <v>3841</v>
      </c>
      <c r="J1232" s="111">
        <v>203952.45</v>
      </c>
      <c r="K1232" s="112">
        <v>43738</v>
      </c>
      <c r="L1232" s="111">
        <v>93</v>
      </c>
      <c r="M1232" s="111" t="s">
        <v>1941</v>
      </c>
      <c r="N1232" s="384"/>
    </row>
    <row r="1233" spans="1:14">
      <c r="A1233" s="111" t="s">
        <v>1377</v>
      </c>
      <c r="B1233" s="111" t="s">
        <v>375</v>
      </c>
      <c r="C1233" s="111">
        <v>220</v>
      </c>
      <c r="D1233" s="111">
        <v>220.05</v>
      </c>
      <c r="E1233" s="111">
        <v>199</v>
      </c>
      <c r="F1233" s="111">
        <v>204.95</v>
      </c>
      <c r="G1233" s="111">
        <v>205</v>
      </c>
      <c r="H1233" s="111">
        <v>215.75</v>
      </c>
      <c r="I1233" s="111">
        <v>29635</v>
      </c>
      <c r="J1233" s="111">
        <v>6089245</v>
      </c>
      <c r="K1233" s="112">
        <v>43738</v>
      </c>
      <c r="L1233" s="111">
        <v>820</v>
      </c>
      <c r="M1233" s="111" t="s">
        <v>1378</v>
      </c>
      <c r="N1233" s="384"/>
    </row>
    <row r="1234" spans="1:14">
      <c r="A1234" s="111" t="s">
        <v>134</v>
      </c>
      <c r="B1234" s="111" t="s">
        <v>375</v>
      </c>
      <c r="C1234" s="111">
        <v>2.4</v>
      </c>
      <c r="D1234" s="111">
        <v>2.4500000000000002</v>
      </c>
      <c r="E1234" s="111">
        <v>2.15</v>
      </c>
      <c r="F1234" s="111">
        <v>2.2000000000000002</v>
      </c>
      <c r="G1234" s="111">
        <v>2.2000000000000002</v>
      </c>
      <c r="H1234" s="111">
        <v>2.4</v>
      </c>
      <c r="I1234" s="111">
        <v>35821591</v>
      </c>
      <c r="J1234" s="111">
        <v>80328974.950000003</v>
      </c>
      <c r="K1234" s="112">
        <v>43738</v>
      </c>
      <c r="L1234" s="111">
        <v>20175</v>
      </c>
      <c r="M1234" s="111" t="s">
        <v>1379</v>
      </c>
      <c r="N1234" s="384"/>
    </row>
    <row r="1235" spans="1:14">
      <c r="A1235" s="111" t="s">
        <v>1380</v>
      </c>
      <c r="B1235" s="111" t="s">
        <v>375</v>
      </c>
      <c r="C1235" s="111">
        <v>98.95</v>
      </c>
      <c r="D1235" s="111">
        <v>101.9</v>
      </c>
      <c r="E1235" s="111">
        <v>93.4</v>
      </c>
      <c r="F1235" s="111">
        <v>96</v>
      </c>
      <c r="G1235" s="111">
        <v>98</v>
      </c>
      <c r="H1235" s="111">
        <v>98.3</v>
      </c>
      <c r="I1235" s="111">
        <v>54952</v>
      </c>
      <c r="J1235" s="111">
        <v>5308054</v>
      </c>
      <c r="K1235" s="112">
        <v>43738</v>
      </c>
      <c r="L1235" s="111">
        <v>578</v>
      </c>
      <c r="M1235" s="111" t="s">
        <v>1381</v>
      </c>
      <c r="N1235" s="384"/>
    </row>
    <row r="1236" spans="1:14">
      <c r="A1236" s="111" t="s">
        <v>2972</v>
      </c>
      <c r="B1236" s="111" t="s">
        <v>375</v>
      </c>
      <c r="C1236" s="111">
        <v>19.93</v>
      </c>
      <c r="D1236" s="111">
        <v>19.97</v>
      </c>
      <c r="E1236" s="111">
        <v>19.899999999999999</v>
      </c>
      <c r="F1236" s="111">
        <v>19.96</v>
      </c>
      <c r="G1236" s="111">
        <v>19.97</v>
      </c>
      <c r="H1236" s="111">
        <v>19.84</v>
      </c>
      <c r="I1236" s="111">
        <v>21018</v>
      </c>
      <c r="J1236" s="111">
        <v>419324.66</v>
      </c>
      <c r="K1236" s="112">
        <v>43738</v>
      </c>
      <c r="L1236" s="111">
        <v>44</v>
      </c>
      <c r="M1236" s="111" t="s">
        <v>2973</v>
      </c>
      <c r="N1236" s="384"/>
    </row>
    <row r="1237" spans="1:14">
      <c r="A1237" s="111" t="s">
        <v>2920</v>
      </c>
      <c r="B1237" s="111" t="s">
        <v>375</v>
      </c>
      <c r="C1237" s="111">
        <v>19.55</v>
      </c>
      <c r="D1237" s="111">
        <v>19.55</v>
      </c>
      <c r="E1237" s="111">
        <v>18.899999999999999</v>
      </c>
      <c r="F1237" s="111">
        <v>18.95</v>
      </c>
      <c r="G1237" s="111">
        <v>18.899999999999999</v>
      </c>
      <c r="H1237" s="111">
        <v>19.55</v>
      </c>
      <c r="I1237" s="111">
        <v>13194</v>
      </c>
      <c r="J1237" s="111">
        <v>251447.15</v>
      </c>
      <c r="K1237" s="112">
        <v>43738</v>
      </c>
      <c r="L1237" s="111">
        <v>139</v>
      </c>
      <c r="M1237" s="111" t="s">
        <v>2921</v>
      </c>
      <c r="N1237" s="384"/>
    </row>
    <row r="1238" spans="1:14">
      <c r="A1238" s="111" t="s">
        <v>1382</v>
      </c>
      <c r="B1238" s="111" t="s">
        <v>375</v>
      </c>
      <c r="C1238" s="111">
        <v>114.85</v>
      </c>
      <c r="D1238" s="111">
        <v>116.7</v>
      </c>
      <c r="E1238" s="111">
        <v>108.5</v>
      </c>
      <c r="F1238" s="111">
        <v>108.8</v>
      </c>
      <c r="G1238" s="111">
        <v>109.5</v>
      </c>
      <c r="H1238" s="111">
        <v>114.3</v>
      </c>
      <c r="I1238" s="111">
        <v>10790</v>
      </c>
      <c r="J1238" s="111">
        <v>1195100.3999999999</v>
      </c>
      <c r="K1238" s="112">
        <v>43738</v>
      </c>
      <c r="L1238" s="111">
        <v>638</v>
      </c>
      <c r="M1238" s="111" t="s">
        <v>1383</v>
      </c>
      <c r="N1238" s="384"/>
    </row>
    <row r="1239" spans="1:14">
      <c r="A1239" s="111" t="s">
        <v>1384</v>
      </c>
      <c r="B1239" s="111" t="s">
        <v>375</v>
      </c>
      <c r="C1239" s="111">
        <v>40.200000000000003</v>
      </c>
      <c r="D1239" s="111">
        <v>41.7</v>
      </c>
      <c r="E1239" s="111">
        <v>39.700000000000003</v>
      </c>
      <c r="F1239" s="111">
        <v>39.799999999999997</v>
      </c>
      <c r="G1239" s="111">
        <v>39.799999999999997</v>
      </c>
      <c r="H1239" s="111">
        <v>40.200000000000003</v>
      </c>
      <c r="I1239" s="111">
        <v>4623</v>
      </c>
      <c r="J1239" s="111">
        <v>184603.45</v>
      </c>
      <c r="K1239" s="112">
        <v>43738</v>
      </c>
      <c r="L1239" s="111">
        <v>116</v>
      </c>
      <c r="M1239" s="111" t="s">
        <v>1385</v>
      </c>
      <c r="N1239" s="384"/>
    </row>
    <row r="1240" spans="1:14">
      <c r="A1240" s="111" t="s">
        <v>2349</v>
      </c>
      <c r="B1240" s="111" t="s">
        <v>375</v>
      </c>
      <c r="C1240" s="111">
        <v>1.9</v>
      </c>
      <c r="D1240" s="111">
        <v>1.9</v>
      </c>
      <c r="E1240" s="111">
        <v>1.85</v>
      </c>
      <c r="F1240" s="111">
        <v>1.85</v>
      </c>
      <c r="G1240" s="111">
        <v>1.85</v>
      </c>
      <c r="H1240" s="111">
        <v>1.9</v>
      </c>
      <c r="I1240" s="111">
        <v>46054</v>
      </c>
      <c r="J1240" s="111">
        <v>85203.9</v>
      </c>
      <c r="K1240" s="112">
        <v>43738</v>
      </c>
      <c r="L1240" s="111">
        <v>34</v>
      </c>
      <c r="M1240" s="111" t="s">
        <v>2350</v>
      </c>
      <c r="N1240" s="384"/>
    </row>
    <row r="1241" spans="1:14">
      <c r="A1241" s="111" t="s">
        <v>1386</v>
      </c>
      <c r="B1241" s="111" t="s">
        <v>2984</v>
      </c>
      <c r="C1241" s="111">
        <v>1.55</v>
      </c>
      <c r="D1241" s="111">
        <v>1.6</v>
      </c>
      <c r="E1241" s="111">
        <v>1.5</v>
      </c>
      <c r="F1241" s="111">
        <v>1.5</v>
      </c>
      <c r="G1241" s="111">
        <v>1.5</v>
      </c>
      <c r="H1241" s="111">
        <v>1.55</v>
      </c>
      <c r="I1241" s="111">
        <v>308970</v>
      </c>
      <c r="J1241" s="111">
        <v>464510.6</v>
      </c>
      <c r="K1241" s="112">
        <v>43738</v>
      </c>
      <c r="L1241" s="111">
        <v>152</v>
      </c>
      <c r="M1241" s="111" t="s">
        <v>1387</v>
      </c>
      <c r="N1241" s="384"/>
    </row>
    <row r="1242" spans="1:14">
      <c r="A1242" s="111" t="s">
        <v>1388</v>
      </c>
      <c r="B1242" s="111" t="s">
        <v>2984</v>
      </c>
      <c r="C1242" s="111">
        <v>218.05</v>
      </c>
      <c r="D1242" s="111">
        <v>218.05</v>
      </c>
      <c r="E1242" s="111">
        <v>215</v>
      </c>
      <c r="F1242" s="111">
        <v>215</v>
      </c>
      <c r="G1242" s="111">
        <v>215</v>
      </c>
      <c r="H1242" s="111">
        <v>218.05</v>
      </c>
      <c r="I1242" s="111">
        <v>635</v>
      </c>
      <c r="J1242" s="111">
        <v>137088</v>
      </c>
      <c r="K1242" s="112">
        <v>43738</v>
      </c>
      <c r="L1242" s="111">
        <v>20</v>
      </c>
      <c r="M1242" s="111" t="s">
        <v>1389</v>
      </c>
      <c r="N1242" s="384"/>
    </row>
    <row r="1243" spans="1:14">
      <c r="A1243" s="111" t="s">
        <v>3053</v>
      </c>
      <c r="B1243" s="111" t="s">
        <v>2984</v>
      </c>
      <c r="C1243" s="111">
        <v>2.2999999999999998</v>
      </c>
      <c r="D1243" s="111">
        <v>2.2999999999999998</v>
      </c>
      <c r="E1243" s="111">
        <v>2.1</v>
      </c>
      <c r="F1243" s="111">
        <v>2.25</v>
      </c>
      <c r="G1243" s="111">
        <v>2.25</v>
      </c>
      <c r="H1243" s="111">
        <v>2.2000000000000002</v>
      </c>
      <c r="I1243" s="111">
        <v>1585</v>
      </c>
      <c r="J1243" s="111">
        <v>3426.75</v>
      </c>
      <c r="K1243" s="112">
        <v>43738</v>
      </c>
      <c r="L1243" s="111">
        <v>19</v>
      </c>
      <c r="M1243" s="111" t="s">
        <v>3054</v>
      </c>
      <c r="N1243" s="384"/>
    </row>
    <row r="1244" spans="1:14">
      <c r="A1244" s="111" t="s">
        <v>1390</v>
      </c>
      <c r="B1244" s="111" t="s">
        <v>375</v>
      </c>
      <c r="C1244" s="111">
        <v>105.2</v>
      </c>
      <c r="D1244" s="111">
        <v>107.35</v>
      </c>
      <c r="E1244" s="111">
        <v>103</v>
      </c>
      <c r="F1244" s="111">
        <v>106.4</v>
      </c>
      <c r="G1244" s="111">
        <v>107</v>
      </c>
      <c r="H1244" s="111">
        <v>104.45</v>
      </c>
      <c r="I1244" s="111">
        <v>208687</v>
      </c>
      <c r="J1244" s="111">
        <v>22073226.25</v>
      </c>
      <c r="K1244" s="112">
        <v>43738</v>
      </c>
      <c r="L1244" s="111">
        <v>2854</v>
      </c>
      <c r="M1244" s="111" t="s">
        <v>1391</v>
      </c>
      <c r="N1244" s="384"/>
    </row>
    <row r="1245" spans="1:14">
      <c r="A1245" s="111" t="s">
        <v>1392</v>
      </c>
      <c r="B1245" s="111" t="s">
        <v>375</v>
      </c>
      <c r="C1245" s="111">
        <v>3.5</v>
      </c>
      <c r="D1245" s="111">
        <v>3.8</v>
      </c>
      <c r="E1245" s="111">
        <v>3.5</v>
      </c>
      <c r="F1245" s="111">
        <v>3.5</v>
      </c>
      <c r="G1245" s="111">
        <v>3.5</v>
      </c>
      <c r="H1245" s="111">
        <v>3.65</v>
      </c>
      <c r="I1245" s="111">
        <v>8249052</v>
      </c>
      <c r="J1245" s="111">
        <v>29225704.149999999</v>
      </c>
      <c r="K1245" s="112">
        <v>43738</v>
      </c>
      <c r="L1245" s="111">
        <v>4112</v>
      </c>
      <c r="M1245" s="111" t="s">
        <v>1393</v>
      </c>
      <c r="N1245" s="384"/>
    </row>
    <row r="1246" spans="1:14">
      <c r="A1246" s="111" t="s">
        <v>1394</v>
      </c>
      <c r="B1246" s="111" t="s">
        <v>375</v>
      </c>
      <c r="C1246" s="111">
        <v>180.9</v>
      </c>
      <c r="D1246" s="111">
        <v>181.65</v>
      </c>
      <c r="E1246" s="111">
        <v>172.2</v>
      </c>
      <c r="F1246" s="111">
        <v>175.4</v>
      </c>
      <c r="G1246" s="111">
        <v>174.95</v>
      </c>
      <c r="H1246" s="111">
        <v>180.9</v>
      </c>
      <c r="I1246" s="111">
        <v>22428</v>
      </c>
      <c r="J1246" s="111">
        <v>3946259.9</v>
      </c>
      <c r="K1246" s="112">
        <v>43738</v>
      </c>
      <c r="L1246" s="111">
        <v>799</v>
      </c>
      <c r="M1246" s="111" t="s">
        <v>1395</v>
      </c>
      <c r="N1246" s="384"/>
    </row>
    <row r="1247" spans="1:14">
      <c r="A1247" s="111" t="s">
        <v>1396</v>
      </c>
      <c r="B1247" s="111" t="s">
        <v>375</v>
      </c>
      <c r="C1247" s="111">
        <v>145</v>
      </c>
      <c r="D1247" s="111">
        <v>145</v>
      </c>
      <c r="E1247" s="111">
        <v>138.80000000000001</v>
      </c>
      <c r="F1247" s="111">
        <v>138.80000000000001</v>
      </c>
      <c r="G1247" s="111">
        <v>138.80000000000001</v>
      </c>
      <c r="H1247" s="111">
        <v>146.1</v>
      </c>
      <c r="I1247" s="111">
        <v>5234</v>
      </c>
      <c r="J1247" s="111">
        <v>729858</v>
      </c>
      <c r="K1247" s="112">
        <v>43738</v>
      </c>
      <c r="L1247" s="111">
        <v>163</v>
      </c>
      <c r="M1247" s="111" t="s">
        <v>1397</v>
      </c>
      <c r="N1247" s="384"/>
    </row>
    <row r="1248" spans="1:14">
      <c r="A1248" s="111" t="s">
        <v>3163</v>
      </c>
      <c r="B1248" s="111" t="s">
        <v>375</v>
      </c>
      <c r="C1248" s="111">
        <v>25.45</v>
      </c>
      <c r="D1248" s="111">
        <v>25.45</v>
      </c>
      <c r="E1248" s="111">
        <v>23.9</v>
      </c>
      <c r="F1248" s="111">
        <v>24.1</v>
      </c>
      <c r="G1248" s="111">
        <v>24</v>
      </c>
      <c r="H1248" s="111">
        <v>25.25</v>
      </c>
      <c r="I1248" s="111">
        <v>5708643</v>
      </c>
      <c r="J1248" s="111">
        <v>139271860</v>
      </c>
      <c r="K1248" s="112">
        <v>43738</v>
      </c>
      <c r="L1248" s="111">
        <v>12935</v>
      </c>
      <c r="M1248" s="111" t="s">
        <v>3166</v>
      </c>
      <c r="N1248" s="384"/>
    </row>
    <row r="1249" spans="1:14">
      <c r="A1249" s="111" t="s">
        <v>2471</v>
      </c>
      <c r="B1249" s="111" t="s">
        <v>2984</v>
      </c>
      <c r="C1249" s="111">
        <v>2.7</v>
      </c>
      <c r="D1249" s="111">
        <v>2.7</v>
      </c>
      <c r="E1249" s="111">
        <v>2.5</v>
      </c>
      <c r="F1249" s="111">
        <v>2.5</v>
      </c>
      <c r="G1249" s="111">
        <v>2.5</v>
      </c>
      <c r="H1249" s="111">
        <v>2.6</v>
      </c>
      <c r="I1249" s="111">
        <v>34898</v>
      </c>
      <c r="J1249" s="111">
        <v>88108.35</v>
      </c>
      <c r="K1249" s="112">
        <v>43738</v>
      </c>
      <c r="L1249" s="111">
        <v>38</v>
      </c>
      <c r="M1249" s="111" t="s">
        <v>2472</v>
      </c>
      <c r="N1249" s="384"/>
    </row>
    <row r="1250" spans="1:14" hidden="1">
      <c r="A1250" s="111" t="s">
        <v>1398</v>
      </c>
      <c r="B1250" s="111" t="s">
        <v>375</v>
      </c>
      <c r="C1250" s="111">
        <v>135</v>
      </c>
      <c r="D1250" s="111">
        <v>144</v>
      </c>
      <c r="E1250" s="111">
        <v>130.94999999999999</v>
      </c>
      <c r="F1250" s="111">
        <v>141.65</v>
      </c>
      <c r="G1250" s="111">
        <v>144</v>
      </c>
      <c r="H1250" s="111">
        <v>135</v>
      </c>
      <c r="I1250" s="111">
        <v>164179</v>
      </c>
      <c r="J1250" s="111">
        <v>22751756.600000001</v>
      </c>
      <c r="K1250" s="112">
        <v>43738</v>
      </c>
      <c r="L1250" s="111">
        <v>5977</v>
      </c>
      <c r="M1250" s="111" t="s">
        <v>1399</v>
      </c>
      <c r="N1250" s="384"/>
    </row>
    <row r="1251" spans="1:14">
      <c r="A1251" s="111" t="s">
        <v>1400</v>
      </c>
      <c r="B1251" s="111" t="s">
        <v>375</v>
      </c>
      <c r="C1251" s="111">
        <v>40.5</v>
      </c>
      <c r="D1251" s="111">
        <v>42.5</v>
      </c>
      <c r="E1251" s="111">
        <v>38.1</v>
      </c>
      <c r="F1251" s="111">
        <v>40.450000000000003</v>
      </c>
      <c r="G1251" s="111">
        <v>40.5</v>
      </c>
      <c r="H1251" s="111">
        <v>40.5</v>
      </c>
      <c r="I1251" s="111">
        <v>41082</v>
      </c>
      <c r="J1251" s="111">
        <v>1673539</v>
      </c>
      <c r="K1251" s="112">
        <v>43738</v>
      </c>
      <c r="L1251" s="111">
        <v>515</v>
      </c>
      <c r="M1251" s="111" t="s">
        <v>1401</v>
      </c>
      <c r="N1251" s="384"/>
    </row>
    <row r="1252" spans="1:14">
      <c r="A1252" s="111" t="s">
        <v>3590</v>
      </c>
      <c r="B1252" s="111" t="s">
        <v>375</v>
      </c>
      <c r="C1252" s="111">
        <v>633.95000000000005</v>
      </c>
      <c r="D1252" s="111">
        <v>633.95000000000005</v>
      </c>
      <c r="E1252" s="111">
        <v>585</v>
      </c>
      <c r="F1252" s="111">
        <v>591</v>
      </c>
      <c r="G1252" s="111">
        <v>599.79999999999995</v>
      </c>
      <c r="H1252" s="111">
        <v>611.5</v>
      </c>
      <c r="I1252" s="111">
        <v>2865</v>
      </c>
      <c r="J1252" s="111">
        <v>1720868.65</v>
      </c>
      <c r="K1252" s="112">
        <v>43738</v>
      </c>
      <c r="L1252" s="111">
        <v>174</v>
      </c>
      <c r="M1252" s="111" t="s">
        <v>3591</v>
      </c>
      <c r="N1252" s="384"/>
    </row>
    <row r="1253" spans="1:14">
      <c r="A1253" s="111" t="s">
        <v>4007</v>
      </c>
      <c r="B1253" s="111" t="s">
        <v>2984</v>
      </c>
      <c r="C1253" s="111">
        <v>45.05</v>
      </c>
      <c r="D1253" s="111">
        <v>47.4</v>
      </c>
      <c r="E1253" s="111">
        <v>45.05</v>
      </c>
      <c r="F1253" s="111">
        <v>45.4</v>
      </c>
      <c r="G1253" s="111">
        <v>47.4</v>
      </c>
      <c r="H1253" s="111">
        <v>47.4</v>
      </c>
      <c r="I1253" s="111">
        <v>5225</v>
      </c>
      <c r="J1253" s="111">
        <v>237156.75</v>
      </c>
      <c r="K1253" s="112">
        <v>43738</v>
      </c>
      <c r="L1253" s="111">
        <v>8</v>
      </c>
      <c r="M1253" s="111" t="s">
        <v>4008</v>
      </c>
      <c r="N1253" s="384"/>
    </row>
    <row r="1254" spans="1:14">
      <c r="A1254" s="111" t="s">
        <v>1402</v>
      </c>
      <c r="B1254" s="111" t="s">
        <v>375</v>
      </c>
      <c r="C1254" s="111">
        <v>629.95000000000005</v>
      </c>
      <c r="D1254" s="111">
        <v>633.54999999999995</v>
      </c>
      <c r="E1254" s="111">
        <v>609</v>
      </c>
      <c r="F1254" s="111">
        <v>612.75</v>
      </c>
      <c r="G1254" s="111">
        <v>617</v>
      </c>
      <c r="H1254" s="111">
        <v>629.20000000000005</v>
      </c>
      <c r="I1254" s="111">
        <v>2025</v>
      </c>
      <c r="J1254" s="111">
        <v>1256063.3</v>
      </c>
      <c r="K1254" s="112">
        <v>43738</v>
      </c>
      <c r="L1254" s="111">
        <v>299</v>
      </c>
      <c r="M1254" s="111" t="s">
        <v>1403</v>
      </c>
      <c r="N1254" s="384"/>
    </row>
    <row r="1255" spans="1:14">
      <c r="A1255" s="111" t="s">
        <v>135</v>
      </c>
      <c r="B1255" s="111" t="s">
        <v>375</v>
      </c>
      <c r="C1255" s="111">
        <v>32.6</v>
      </c>
      <c r="D1255" s="111">
        <v>33.65</v>
      </c>
      <c r="E1255" s="111">
        <v>31.65</v>
      </c>
      <c r="F1255" s="111">
        <v>33.450000000000003</v>
      </c>
      <c r="G1255" s="111">
        <v>33.35</v>
      </c>
      <c r="H1255" s="111">
        <v>33.049999999999997</v>
      </c>
      <c r="I1255" s="111">
        <v>39370928</v>
      </c>
      <c r="J1255" s="111">
        <v>1274411370.8</v>
      </c>
      <c r="K1255" s="112">
        <v>43738</v>
      </c>
      <c r="L1255" s="111">
        <v>39306</v>
      </c>
      <c r="M1255" s="111" t="s">
        <v>1404</v>
      </c>
      <c r="N1255" s="384"/>
    </row>
    <row r="1256" spans="1:14">
      <c r="A1256" s="111" t="s">
        <v>3167</v>
      </c>
      <c r="B1256" s="111" t="s">
        <v>2984</v>
      </c>
      <c r="C1256" s="111">
        <v>47.6</v>
      </c>
      <c r="D1256" s="111">
        <v>49.7</v>
      </c>
      <c r="E1256" s="111">
        <v>45.25</v>
      </c>
      <c r="F1256" s="111">
        <v>48.15</v>
      </c>
      <c r="G1256" s="111">
        <v>45.5</v>
      </c>
      <c r="H1256" s="111">
        <v>47.6</v>
      </c>
      <c r="I1256" s="111">
        <v>16608</v>
      </c>
      <c r="J1256" s="111">
        <v>757995.1</v>
      </c>
      <c r="K1256" s="112">
        <v>43738</v>
      </c>
      <c r="L1256" s="111">
        <v>72</v>
      </c>
      <c r="M1256" s="111" t="s">
        <v>3168</v>
      </c>
      <c r="N1256" s="384"/>
    </row>
    <row r="1257" spans="1:14">
      <c r="A1257" s="111" t="s">
        <v>3055</v>
      </c>
      <c r="B1257" s="111" t="s">
        <v>375</v>
      </c>
      <c r="C1257" s="111">
        <v>9</v>
      </c>
      <c r="D1257" s="111">
        <v>9</v>
      </c>
      <c r="E1257" s="111">
        <v>8.6999999999999993</v>
      </c>
      <c r="F1257" s="111">
        <v>8.75</v>
      </c>
      <c r="G1257" s="111">
        <v>8.6999999999999993</v>
      </c>
      <c r="H1257" s="111">
        <v>9</v>
      </c>
      <c r="I1257" s="111">
        <v>15868</v>
      </c>
      <c r="J1257" s="111">
        <v>140537.65</v>
      </c>
      <c r="K1257" s="112">
        <v>43738</v>
      </c>
      <c r="L1257" s="111">
        <v>100</v>
      </c>
      <c r="M1257" s="111" t="s">
        <v>3056</v>
      </c>
      <c r="N1257" s="384"/>
    </row>
    <row r="1258" spans="1:14">
      <c r="A1258" s="111" t="s">
        <v>1405</v>
      </c>
      <c r="B1258" s="111" t="s">
        <v>375</v>
      </c>
      <c r="C1258" s="111">
        <v>246</v>
      </c>
      <c r="D1258" s="111">
        <v>253.35</v>
      </c>
      <c r="E1258" s="111">
        <v>245.8</v>
      </c>
      <c r="F1258" s="111">
        <v>251.05</v>
      </c>
      <c r="G1258" s="111">
        <v>251</v>
      </c>
      <c r="H1258" s="111">
        <v>249.1</v>
      </c>
      <c r="I1258" s="111">
        <v>4221</v>
      </c>
      <c r="J1258" s="111">
        <v>1058858.25</v>
      </c>
      <c r="K1258" s="112">
        <v>43738</v>
      </c>
      <c r="L1258" s="111">
        <v>194</v>
      </c>
      <c r="M1258" s="111" t="s">
        <v>1406</v>
      </c>
      <c r="N1258" s="384"/>
    </row>
    <row r="1259" spans="1:14">
      <c r="A1259" s="111" t="s">
        <v>2351</v>
      </c>
      <c r="B1259" s="111" t="s">
        <v>375</v>
      </c>
      <c r="C1259" s="111">
        <v>9.1999999999999993</v>
      </c>
      <c r="D1259" s="111">
        <v>9.1999999999999993</v>
      </c>
      <c r="E1259" s="111">
        <v>8.65</v>
      </c>
      <c r="F1259" s="111">
        <v>8.75</v>
      </c>
      <c r="G1259" s="111">
        <v>8.8000000000000007</v>
      </c>
      <c r="H1259" s="111">
        <v>9.1</v>
      </c>
      <c r="I1259" s="111">
        <v>242031</v>
      </c>
      <c r="J1259" s="111">
        <v>2111556.6</v>
      </c>
      <c r="K1259" s="112">
        <v>43738</v>
      </c>
      <c r="L1259" s="111">
        <v>1027</v>
      </c>
      <c r="M1259" s="111" t="s">
        <v>2966</v>
      </c>
      <c r="N1259" s="384"/>
    </row>
    <row r="1260" spans="1:14">
      <c r="A1260" s="111" t="s">
        <v>2922</v>
      </c>
      <c r="B1260" s="111" t="s">
        <v>375</v>
      </c>
      <c r="C1260" s="111">
        <v>120.45</v>
      </c>
      <c r="D1260" s="111">
        <v>120.7</v>
      </c>
      <c r="E1260" s="111">
        <v>111.95</v>
      </c>
      <c r="F1260" s="111">
        <v>114.65</v>
      </c>
      <c r="G1260" s="111">
        <v>115.1</v>
      </c>
      <c r="H1260" s="111">
        <v>117.4</v>
      </c>
      <c r="I1260" s="111">
        <v>13044</v>
      </c>
      <c r="J1260" s="111">
        <v>1504092.15</v>
      </c>
      <c r="K1260" s="112">
        <v>43738</v>
      </c>
      <c r="L1260" s="111">
        <v>475</v>
      </c>
      <c r="M1260" s="111" t="s">
        <v>2923</v>
      </c>
      <c r="N1260" s="384"/>
    </row>
    <row r="1261" spans="1:14">
      <c r="A1261" s="111" t="s">
        <v>2352</v>
      </c>
      <c r="B1261" s="111" t="s">
        <v>375</v>
      </c>
      <c r="C1261" s="111">
        <v>77.8</v>
      </c>
      <c r="D1261" s="111">
        <v>77.8</v>
      </c>
      <c r="E1261" s="111">
        <v>70</v>
      </c>
      <c r="F1261" s="111">
        <v>70</v>
      </c>
      <c r="G1261" s="111">
        <v>70</v>
      </c>
      <c r="H1261" s="111">
        <v>70.150000000000006</v>
      </c>
      <c r="I1261" s="111">
        <v>90</v>
      </c>
      <c r="J1261" s="111">
        <v>6425</v>
      </c>
      <c r="K1261" s="112">
        <v>43738</v>
      </c>
      <c r="L1261" s="111">
        <v>10</v>
      </c>
      <c r="M1261" s="111" t="s">
        <v>2353</v>
      </c>
      <c r="N1261" s="384"/>
    </row>
    <row r="1262" spans="1:14">
      <c r="A1262" s="111" t="s">
        <v>2354</v>
      </c>
      <c r="B1262" s="111" t="s">
        <v>2984</v>
      </c>
      <c r="C1262" s="111">
        <v>3.1</v>
      </c>
      <c r="D1262" s="111">
        <v>3.25</v>
      </c>
      <c r="E1262" s="111">
        <v>3.1</v>
      </c>
      <c r="F1262" s="111">
        <v>3.1</v>
      </c>
      <c r="G1262" s="111">
        <v>3.1</v>
      </c>
      <c r="H1262" s="111">
        <v>3.25</v>
      </c>
      <c r="I1262" s="111">
        <v>19984</v>
      </c>
      <c r="J1262" s="111">
        <v>62011.75</v>
      </c>
      <c r="K1262" s="112">
        <v>43738</v>
      </c>
      <c r="L1262" s="111">
        <v>33</v>
      </c>
      <c r="M1262" s="111" t="s">
        <v>2355</v>
      </c>
      <c r="N1262" s="384"/>
    </row>
    <row r="1263" spans="1:14">
      <c r="A1263" s="111" t="s">
        <v>1407</v>
      </c>
      <c r="B1263" s="111" t="s">
        <v>375</v>
      </c>
      <c r="C1263" s="111">
        <v>129.9</v>
      </c>
      <c r="D1263" s="111">
        <v>132.9</v>
      </c>
      <c r="E1263" s="111">
        <v>128</v>
      </c>
      <c r="F1263" s="111">
        <v>128.94999999999999</v>
      </c>
      <c r="G1263" s="111">
        <v>128</v>
      </c>
      <c r="H1263" s="111">
        <v>132.1</v>
      </c>
      <c r="I1263" s="111">
        <v>7115</v>
      </c>
      <c r="J1263" s="111">
        <v>924290.85</v>
      </c>
      <c r="K1263" s="112">
        <v>43738</v>
      </c>
      <c r="L1263" s="111">
        <v>121</v>
      </c>
      <c r="M1263" s="111" t="s">
        <v>1408</v>
      </c>
      <c r="N1263" s="384"/>
    </row>
    <row r="1264" spans="1:14">
      <c r="A1264" s="111" t="s">
        <v>2199</v>
      </c>
      <c r="B1264" s="111" t="s">
        <v>375</v>
      </c>
      <c r="C1264" s="111">
        <v>2.65</v>
      </c>
      <c r="D1264" s="111">
        <v>2.8</v>
      </c>
      <c r="E1264" s="111">
        <v>2.65</v>
      </c>
      <c r="F1264" s="111">
        <v>2.7</v>
      </c>
      <c r="G1264" s="111">
        <v>2.75</v>
      </c>
      <c r="H1264" s="111">
        <v>2.8</v>
      </c>
      <c r="I1264" s="111">
        <v>16166</v>
      </c>
      <c r="J1264" s="111">
        <v>43427.5</v>
      </c>
      <c r="K1264" s="112">
        <v>43738</v>
      </c>
      <c r="L1264" s="111">
        <v>43</v>
      </c>
      <c r="M1264" s="111" t="s">
        <v>2200</v>
      </c>
      <c r="N1264" s="384"/>
    </row>
    <row r="1265" spans="1:14">
      <c r="A1265" s="111" t="s">
        <v>2066</v>
      </c>
      <c r="B1265" s="111" t="s">
        <v>375</v>
      </c>
      <c r="C1265" s="111">
        <v>15.15</v>
      </c>
      <c r="D1265" s="111">
        <v>17.75</v>
      </c>
      <c r="E1265" s="111">
        <v>15.15</v>
      </c>
      <c r="F1265" s="111">
        <v>17.2</v>
      </c>
      <c r="G1265" s="111">
        <v>17</v>
      </c>
      <c r="H1265" s="111">
        <v>16</v>
      </c>
      <c r="I1265" s="111">
        <v>390267</v>
      </c>
      <c r="J1265" s="111">
        <v>6194966.0499999998</v>
      </c>
      <c r="K1265" s="112">
        <v>43738</v>
      </c>
      <c r="L1265" s="111">
        <v>617</v>
      </c>
      <c r="M1265" s="111" t="s">
        <v>2067</v>
      </c>
      <c r="N1265" s="384"/>
    </row>
    <row r="1266" spans="1:14" hidden="1">
      <c r="A1266" s="111" t="s">
        <v>1409</v>
      </c>
      <c r="B1266" s="111" t="s">
        <v>375</v>
      </c>
      <c r="C1266" s="111">
        <v>584</v>
      </c>
      <c r="D1266" s="111">
        <v>589</v>
      </c>
      <c r="E1266" s="111">
        <v>569.29999999999995</v>
      </c>
      <c r="F1266" s="111">
        <v>578.54999999999995</v>
      </c>
      <c r="G1266" s="111">
        <v>575</v>
      </c>
      <c r="H1266" s="111">
        <v>585.9</v>
      </c>
      <c r="I1266" s="111">
        <v>483</v>
      </c>
      <c r="J1266" s="111">
        <v>278714</v>
      </c>
      <c r="K1266" s="112">
        <v>43738</v>
      </c>
      <c r="L1266" s="111">
        <v>288</v>
      </c>
      <c r="M1266" s="111" t="s">
        <v>1410</v>
      </c>
      <c r="N1266" s="384"/>
    </row>
    <row r="1267" spans="1:14">
      <c r="A1267" s="111" t="s">
        <v>2662</v>
      </c>
      <c r="B1267" s="111" t="s">
        <v>375</v>
      </c>
      <c r="C1267" s="111">
        <v>246.6</v>
      </c>
      <c r="D1267" s="111">
        <v>246.6</v>
      </c>
      <c r="E1267" s="111">
        <v>238</v>
      </c>
      <c r="F1267" s="111">
        <v>241.9</v>
      </c>
      <c r="G1267" s="111">
        <v>238.95</v>
      </c>
      <c r="H1267" s="111">
        <v>246.55</v>
      </c>
      <c r="I1267" s="111">
        <v>7114</v>
      </c>
      <c r="J1267" s="111">
        <v>1715382.85</v>
      </c>
      <c r="K1267" s="112">
        <v>43738</v>
      </c>
      <c r="L1267" s="111">
        <v>470</v>
      </c>
      <c r="M1267" s="111" t="s">
        <v>2663</v>
      </c>
      <c r="N1267" s="384"/>
    </row>
    <row r="1268" spans="1:14">
      <c r="A1268" s="111" t="s">
        <v>2924</v>
      </c>
      <c r="B1268" s="111" t="s">
        <v>375</v>
      </c>
      <c r="C1268" s="111">
        <v>40.549999999999997</v>
      </c>
      <c r="D1268" s="111">
        <v>40.549999999999997</v>
      </c>
      <c r="E1268" s="111">
        <v>38.200000000000003</v>
      </c>
      <c r="F1268" s="111">
        <v>38.5</v>
      </c>
      <c r="G1268" s="111">
        <v>38.5</v>
      </c>
      <c r="H1268" s="111">
        <v>41.15</v>
      </c>
      <c r="I1268" s="111">
        <v>5640</v>
      </c>
      <c r="J1268" s="111">
        <v>219615.65</v>
      </c>
      <c r="K1268" s="112">
        <v>43738</v>
      </c>
      <c r="L1268" s="111">
        <v>176</v>
      </c>
      <c r="M1268" s="111" t="s">
        <v>2925</v>
      </c>
      <c r="N1268" s="384"/>
    </row>
    <row r="1269" spans="1:14">
      <c r="A1269" s="111" t="s">
        <v>1411</v>
      </c>
      <c r="B1269" s="111" t="s">
        <v>375</v>
      </c>
      <c r="C1269" s="111">
        <v>53.8</v>
      </c>
      <c r="D1269" s="111">
        <v>54</v>
      </c>
      <c r="E1269" s="111">
        <v>50.25</v>
      </c>
      <c r="F1269" s="111">
        <v>51</v>
      </c>
      <c r="G1269" s="111">
        <v>51.2</v>
      </c>
      <c r="H1269" s="111">
        <v>53.25</v>
      </c>
      <c r="I1269" s="111">
        <v>81773</v>
      </c>
      <c r="J1269" s="111">
        <v>4238207.3499999996</v>
      </c>
      <c r="K1269" s="112">
        <v>43738</v>
      </c>
      <c r="L1269" s="111">
        <v>636</v>
      </c>
      <c r="M1269" s="111" t="s">
        <v>2926</v>
      </c>
      <c r="N1269" s="384"/>
    </row>
    <row r="1270" spans="1:14">
      <c r="A1270" s="111" t="s">
        <v>3354</v>
      </c>
      <c r="B1270" s="111" t="s">
        <v>2984</v>
      </c>
      <c r="C1270" s="111">
        <v>32.450000000000003</v>
      </c>
      <c r="D1270" s="111">
        <v>32.549999999999997</v>
      </c>
      <c r="E1270" s="111">
        <v>29.45</v>
      </c>
      <c r="F1270" s="111">
        <v>31.15</v>
      </c>
      <c r="G1270" s="111">
        <v>31.05</v>
      </c>
      <c r="H1270" s="111">
        <v>31</v>
      </c>
      <c r="I1270" s="111">
        <v>1927</v>
      </c>
      <c r="J1270" s="111">
        <v>60131.55</v>
      </c>
      <c r="K1270" s="112">
        <v>43738</v>
      </c>
      <c r="L1270" s="111">
        <v>19</v>
      </c>
      <c r="M1270" s="111" t="s">
        <v>3355</v>
      </c>
      <c r="N1270" s="384"/>
    </row>
    <row r="1271" spans="1:14" hidden="1">
      <c r="A1271" s="111" t="s">
        <v>1412</v>
      </c>
      <c r="B1271" s="111" t="s">
        <v>375</v>
      </c>
      <c r="C1271" s="111">
        <v>95.8</v>
      </c>
      <c r="D1271" s="111">
        <v>95.85</v>
      </c>
      <c r="E1271" s="111">
        <v>89.35</v>
      </c>
      <c r="F1271" s="111">
        <v>90.65</v>
      </c>
      <c r="G1271" s="111">
        <v>92</v>
      </c>
      <c r="H1271" s="111">
        <v>93.25</v>
      </c>
      <c r="I1271" s="111">
        <v>33061</v>
      </c>
      <c r="J1271" s="111">
        <v>3032273.5</v>
      </c>
      <c r="K1271" s="112">
        <v>43738</v>
      </c>
      <c r="L1271" s="111">
        <v>600</v>
      </c>
      <c r="M1271" s="111" t="s">
        <v>1413</v>
      </c>
      <c r="N1271" s="384"/>
    </row>
    <row r="1272" spans="1:14" hidden="1">
      <c r="A1272" s="111" t="s">
        <v>3338</v>
      </c>
      <c r="B1272" s="111" t="s">
        <v>375</v>
      </c>
      <c r="C1272" s="111">
        <v>110.5</v>
      </c>
      <c r="D1272" s="111">
        <v>110.5</v>
      </c>
      <c r="E1272" s="111">
        <v>107.75</v>
      </c>
      <c r="F1272" s="111">
        <v>108.65</v>
      </c>
      <c r="G1272" s="111">
        <v>109.35</v>
      </c>
      <c r="H1272" s="111">
        <v>109.95</v>
      </c>
      <c r="I1272" s="111">
        <v>45240</v>
      </c>
      <c r="J1272" s="111">
        <v>4931882.3</v>
      </c>
      <c r="K1272" s="112">
        <v>43738</v>
      </c>
      <c r="L1272" s="111">
        <v>303</v>
      </c>
      <c r="M1272" s="111" t="s">
        <v>3339</v>
      </c>
      <c r="N1272" s="384"/>
    </row>
    <row r="1273" spans="1:14" hidden="1">
      <c r="A1273" s="111" t="s">
        <v>206</v>
      </c>
      <c r="B1273" s="111" t="s">
        <v>375</v>
      </c>
      <c r="C1273" s="111">
        <v>5950</v>
      </c>
      <c r="D1273" s="111">
        <v>5998.85</v>
      </c>
      <c r="E1273" s="111">
        <v>5860</v>
      </c>
      <c r="F1273" s="111">
        <v>5878.65</v>
      </c>
      <c r="G1273" s="111">
        <v>5880</v>
      </c>
      <c r="H1273" s="111">
        <v>5928.45</v>
      </c>
      <c r="I1273" s="111">
        <v>4785</v>
      </c>
      <c r="J1273" s="111">
        <v>28179394.050000001</v>
      </c>
      <c r="K1273" s="112">
        <v>43738</v>
      </c>
      <c r="L1273" s="111">
        <v>1372</v>
      </c>
      <c r="M1273" s="111" t="s">
        <v>1414</v>
      </c>
      <c r="N1273" s="384"/>
    </row>
    <row r="1274" spans="1:14" hidden="1">
      <c r="A1274" s="111" t="s">
        <v>2356</v>
      </c>
      <c r="B1274" s="111" t="s">
        <v>375</v>
      </c>
      <c r="C1274" s="111">
        <v>2.35</v>
      </c>
      <c r="D1274" s="111">
        <v>2.4</v>
      </c>
      <c r="E1274" s="111">
        <v>2.2000000000000002</v>
      </c>
      <c r="F1274" s="111">
        <v>2.2000000000000002</v>
      </c>
      <c r="G1274" s="111">
        <v>2.2000000000000002</v>
      </c>
      <c r="H1274" s="111">
        <v>2.2999999999999998</v>
      </c>
      <c r="I1274" s="111">
        <v>2310683</v>
      </c>
      <c r="J1274" s="111">
        <v>5155214.5</v>
      </c>
      <c r="K1274" s="112">
        <v>43738</v>
      </c>
      <c r="L1274" s="111">
        <v>805</v>
      </c>
      <c r="M1274" s="111" t="s">
        <v>2357</v>
      </c>
      <c r="N1274" s="384"/>
    </row>
    <row r="1275" spans="1:14">
      <c r="A1275" s="111" t="s">
        <v>1415</v>
      </c>
      <c r="B1275" s="111" t="s">
        <v>375</v>
      </c>
      <c r="C1275" s="111">
        <v>160</v>
      </c>
      <c r="D1275" s="111">
        <v>160</v>
      </c>
      <c r="E1275" s="111">
        <v>151.94999999999999</v>
      </c>
      <c r="F1275" s="111">
        <v>154</v>
      </c>
      <c r="G1275" s="111">
        <v>153.1</v>
      </c>
      <c r="H1275" s="111">
        <v>158.75</v>
      </c>
      <c r="I1275" s="111">
        <v>30682</v>
      </c>
      <c r="J1275" s="111">
        <v>4724946.25</v>
      </c>
      <c r="K1275" s="112">
        <v>43738</v>
      </c>
      <c r="L1275" s="111">
        <v>884</v>
      </c>
      <c r="M1275" s="111" t="s">
        <v>1416</v>
      </c>
      <c r="N1275" s="384"/>
    </row>
    <row r="1276" spans="1:14">
      <c r="A1276" s="111" t="s">
        <v>1417</v>
      </c>
      <c r="B1276" s="111" t="s">
        <v>375</v>
      </c>
      <c r="C1276" s="111">
        <v>352.05</v>
      </c>
      <c r="D1276" s="111">
        <v>357.65</v>
      </c>
      <c r="E1276" s="111">
        <v>342.05</v>
      </c>
      <c r="F1276" s="111">
        <v>345.5</v>
      </c>
      <c r="G1276" s="111">
        <v>346.5</v>
      </c>
      <c r="H1276" s="111">
        <v>355.25</v>
      </c>
      <c r="I1276" s="111">
        <v>6933</v>
      </c>
      <c r="J1276" s="111">
        <v>2413971.85</v>
      </c>
      <c r="K1276" s="112">
        <v>43738</v>
      </c>
      <c r="L1276" s="111">
        <v>866</v>
      </c>
      <c r="M1276" s="111" t="s">
        <v>1418</v>
      </c>
      <c r="N1276" s="384"/>
    </row>
    <row r="1277" spans="1:14">
      <c r="A1277" s="111" t="s">
        <v>1419</v>
      </c>
      <c r="B1277" s="111" t="s">
        <v>375</v>
      </c>
      <c r="C1277" s="111">
        <v>22.35</v>
      </c>
      <c r="D1277" s="111">
        <v>22.6</v>
      </c>
      <c r="E1277" s="111">
        <v>21.3</v>
      </c>
      <c r="F1277" s="111">
        <v>22.1</v>
      </c>
      <c r="G1277" s="111">
        <v>22</v>
      </c>
      <c r="H1277" s="111">
        <v>21.55</v>
      </c>
      <c r="I1277" s="111">
        <v>225733</v>
      </c>
      <c r="J1277" s="111">
        <v>4960032.8</v>
      </c>
      <c r="K1277" s="112">
        <v>43738</v>
      </c>
      <c r="L1277" s="111">
        <v>270</v>
      </c>
      <c r="M1277" s="111" t="s">
        <v>1420</v>
      </c>
      <c r="N1277" s="384"/>
    </row>
    <row r="1278" spans="1:14">
      <c r="A1278" s="111" t="s">
        <v>1421</v>
      </c>
      <c r="B1278" s="111" t="s">
        <v>375</v>
      </c>
      <c r="C1278" s="111">
        <v>601.45000000000005</v>
      </c>
      <c r="D1278" s="111">
        <v>601.45000000000005</v>
      </c>
      <c r="E1278" s="111">
        <v>589.79999999999995</v>
      </c>
      <c r="F1278" s="111">
        <v>593.15</v>
      </c>
      <c r="G1278" s="111">
        <v>594.9</v>
      </c>
      <c r="H1278" s="111">
        <v>601.45000000000005</v>
      </c>
      <c r="I1278" s="111">
        <v>1994</v>
      </c>
      <c r="J1278" s="111">
        <v>1183870.8</v>
      </c>
      <c r="K1278" s="112">
        <v>43738</v>
      </c>
      <c r="L1278" s="111">
        <v>304</v>
      </c>
      <c r="M1278" s="111" t="s">
        <v>1422</v>
      </c>
      <c r="N1278" s="384"/>
    </row>
    <row r="1279" spans="1:14">
      <c r="A1279" s="111" t="s">
        <v>2358</v>
      </c>
      <c r="B1279" s="111" t="s">
        <v>375</v>
      </c>
      <c r="C1279" s="111">
        <v>102.7</v>
      </c>
      <c r="D1279" s="111">
        <v>102.7</v>
      </c>
      <c r="E1279" s="111">
        <v>95.2</v>
      </c>
      <c r="F1279" s="111">
        <v>95.8</v>
      </c>
      <c r="G1279" s="111">
        <v>95.25</v>
      </c>
      <c r="H1279" s="111">
        <v>100.1</v>
      </c>
      <c r="I1279" s="111">
        <v>2041</v>
      </c>
      <c r="J1279" s="111">
        <v>200597.95</v>
      </c>
      <c r="K1279" s="112">
        <v>43738</v>
      </c>
      <c r="L1279" s="111">
        <v>289</v>
      </c>
      <c r="M1279" s="111" t="s">
        <v>2359</v>
      </c>
      <c r="N1279" s="384"/>
    </row>
    <row r="1280" spans="1:14">
      <c r="A1280" s="111" t="s">
        <v>3682</v>
      </c>
      <c r="B1280" s="111" t="s">
        <v>2984</v>
      </c>
      <c r="C1280" s="111">
        <v>6</v>
      </c>
      <c r="D1280" s="111">
        <v>6.45</v>
      </c>
      <c r="E1280" s="111">
        <v>5.85</v>
      </c>
      <c r="F1280" s="111">
        <v>6.25</v>
      </c>
      <c r="G1280" s="111">
        <v>5.85</v>
      </c>
      <c r="H1280" s="111">
        <v>6.15</v>
      </c>
      <c r="I1280" s="111">
        <v>5571</v>
      </c>
      <c r="J1280" s="111">
        <v>33922.449999999997</v>
      </c>
      <c r="K1280" s="112">
        <v>43738</v>
      </c>
      <c r="L1280" s="111">
        <v>17</v>
      </c>
      <c r="M1280" s="111" t="s">
        <v>3683</v>
      </c>
      <c r="N1280" s="384"/>
    </row>
    <row r="1281" spans="1:14">
      <c r="A1281" s="111" t="s">
        <v>3343</v>
      </c>
      <c r="B1281" s="111" t="s">
        <v>375</v>
      </c>
      <c r="C1281" s="111">
        <v>755</v>
      </c>
      <c r="D1281" s="111">
        <v>775</v>
      </c>
      <c r="E1281" s="111">
        <v>729.15</v>
      </c>
      <c r="F1281" s="111">
        <v>732</v>
      </c>
      <c r="G1281" s="111">
        <v>730</v>
      </c>
      <c r="H1281" s="111">
        <v>738.9</v>
      </c>
      <c r="I1281" s="111">
        <v>1605</v>
      </c>
      <c r="J1281" s="111">
        <v>1207313.1000000001</v>
      </c>
      <c r="K1281" s="112">
        <v>43738</v>
      </c>
      <c r="L1281" s="111">
        <v>112</v>
      </c>
      <c r="M1281" s="111" t="s">
        <v>3344</v>
      </c>
      <c r="N1281" s="384"/>
    </row>
    <row r="1282" spans="1:14">
      <c r="A1282" s="111" t="s">
        <v>1423</v>
      </c>
      <c r="B1282" s="111" t="s">
        <v>375</v>
      </c>
      <c r="C1282" s="111">
        <v>318.89999999999998</v>
      </c>
      <c r="D1282" s="111">
        <v>320.64999999999998</v>
      </c>
      <c r="E1282" s="111">
        <v>302.35000000000002</v>
      </c>
      <c r="F1282" s="111">
        <v>312.75</v>
      </c>
      <c r="G1282" s="111">
        <v>313</v>
      </c>
      <c r="H1282" s="111">
        <v>316.8</v>
      </c>
      <c r="I1282" s="111">
        <v>34890</v>
      </c>
      <c r="J1282" s="111">
        <v>10853408.1</v>
      </c>
      <c r="K1282" s="112">
        <v>43738</v>
      </c>
      <c r="L1282" s="111">
        <v>1452</v>
      </c>
      <c r="M1282" s="111" t="s">
        <v>1424</v>
      </c>
      <c r="N1282" s="384"/>
    </row>
    <row r="1283" spans="1:14">
      <c r="A1283" s="111" t="s">
        <v>3057</v>
      </c>
      <c r="B1283" s="111" t="s">
        <v>375</v>
      </c>
      <c r="C1283" s="111">
        <v>98.5</v>
      </c>
      <c r="D1283" s="111">
        <v>100</v>
      </c>
      <c r="E1283" s="111">
        <v>97.75</v>
      </c>
      <c r="F1283" s="111">
        <v>98.66</v>
      </c>
      <c r="G1283" s="111">
        <v>98.79</v>
      </c>
      <c r="H1283" s="111">
        <v>98.11</v>
      </c>
      <c r="I1283" s="111">
        <v>2018</v>
      </c>
      <c r="J1283" s="111">
        <v>198029.7</v>
      </c>
      <c r="K1283" s="112">
        <v>43738</v>
      </c>
      <c r="L1283" s="111">
        <v>56</v>
      </c>
      <c r="M1283" s="111" t="s">
        <v>3058</v>
      </c>
      <c r="N1283" s="384"/>
    </row>
    <row r="1284" spans="1:14">
      <c r="A1284" s="111" t="s">
        <v>2125</v>
      </c>
      <c r="B1284" s="111" t="s">
        <v>375</v>
      </c>
      <c r="C1284" s="111">
        <v>842.8</v>
      </c>
      <c r="D1284" s="111">
        <v>851.6</v>
      </c>
      <c r="E1284" s="111">
        <v>836.25</v>
      </c>
      <c r="F1284" s="111">
        <v>846.4</v>
      </c>
      <c r="G1284" s="111">
        <v>843.25</v>
      </c>
      <c r="H1284" s="111">
        <v>842.5</v>
      </c>
      <c r="I1284" s="111">
        <v>961777</v>
      </c>
      <c r="J1284" s="111">
        <v>813608409.14999998</v>
      </c>
      <c r="K1284" s="112">
        <v>43738</v>
      </c>
      <c r="L1284" s="111">
        <v>70162</v>
      </c>
      <c r="M1284" s="111" t="s">
        <v>2126</v>
      </c>
      <c r="N1284" s="384"/>
    </row>
    <row r="1285" spans="1:14" hidden="1">
      <c r="A1285" s="111" t="s">
        <v>136</v>
      </c>
      <c r="B1285" s="111" t="s">
        <v>375</v>
      </c>
      <c r="C1285" s="111">
        <v>281.39999999999998</v>
      </c>
      <c r="D1285" s="111">
        <v>281.85000000000002</v>
      </c>
      <c r="E1285" s="111">
        <v>270.14999999999998</v>
      </c>
      <c r="F1285" s="111">
        <v>270.8</v>
      </c>
      <c r="G1285" s="111">
        <v>271</v>
      </c>
      <c r="H1285" s="111">
        <v>281.2</v>
      </c>
      <c r="I1285" s="111">
        <v>41094131</v>
      </c>
      <c r="J1285" s="111">
        <v>11232402063.950001</v>
      </c>
      <c r="K1285" s="112">
        <v>43738</v>
      </c>
      <c r="L1285" s="111">
        <v>274645</v>
      </c>
      <c r="M1285" s="111" t="s">
        <v>1425</v>
      </c>
      <c r="N1285" s="384"/>
    </row>
    <row r="1286" spans="1:14">
      <c r="A1286" s="111" t="s">
        <v>2951</v>
      </c>
      <c r="B1286" s="111" t="s">
        <v>375</v>
      </c>
      <c r="C1286" s="111">
        <v>0.5</v>
      </c>
      <c r="D1286" s="111">
        <v>0.55000000000000004</v>
      </c>
      <c r="E1286" s="111">
        <v>0.45</v>
      </c>
      <c r="F1286" s="111">
        <v>0.55000000000000004</v>
      </c>
      <c r="G1286" s="111">
        <v>0.55000000000000004</v>
      </c>
      <c r="H1286" s="111">
        <v>0.5</v>
      </c>
      <c r="I1286" s="111">
        <v>32673</v>
      </c>
      <c r="J1286" s="111">
        <v>17586</v>
      </c>
      <c r="K1286" s="112">
        <v>43738</v>
      </c>
      <c r="L1286" s="111">
        <v>39</v>
      </c>
      <c r="M1286" s="111" t="s">
        <v>2952</v>
      </c>
      <c r="N1286" s="384"/>
    </row>
    <row r="1287" spans="1:14">
      <c r="A1287" s="111" t="s">
        <v>2040</v>
      </c>
      <c r="B1287" s="111" t="s">
        <v>375</v>
      </c>
      <c r="C1287" s="111">
        <v>4310.05</v>
      </c>
      <c r="D1287" s="111">
        <v>4394.2</v>
      </c>
      <c r="E1287" s="111">
        <v>4217.6000000000004</v>
      </c>
      <c r="F1287" s="111">
        <v>4373.8500000000004</v>
      </c>
      <c r="G1287" s="111">
        <v>4369</v>
      </c>
      <c r="H1287" s="111">
        <v>4299.3999999999996</v>
      </c>
      <c r="I1287" s="111">
        <v>1377</v>
      </c>
      <c r="J1287" s="111">
        <v>5955479.0499999998</v>
      </c>
      <c r="K1287" s="112">
        <v>43738</v>
      </c>
      <c r="L1287" s="111">
        <v>650</v>
      </c>
      <c r="M1287" s="111" t="s">
        <v>719</v>
      </c>
      <c r="N1287" s="384"/>
    </row>
    <row r="1288" spans="1:14">
      <c r="A1288" s="111" t="s">
        <v>1970</v>
      </c>
      <c r="B1288" s="111" t="s">
        <v>375</v>
      </c>
      <c r="C1288" s="111">
        <v>66.900000000000006</v>
      </c>
      <c r="D1288" s="111">
        <v>67.3</v>
      </c>
      <c r="E1288" s="111">
        <v>61.1</v>
      </c>
      <c r="F1288" s="111">
        <v>62.75</v>
      </c>
      <c r="G1288" s="111">
        <v>62.8</v>
      </c>
      <c r="H1288" s="111">
        <v>66.099999999999994</v>
      </c>
      <c r="I1288" s="111">
        <v>76488</v>
      </c>
      <c r="J1288" s="111">
        <v>4819440.1500000004</v>
      </c>
      <c r="K1288" s="112">
        <v>43738</v>
      </c>
      <c r="L1288" s="111">
        <v>1117</v>
      </c>
      <c r="M1288" s="111" t="s">
        <v>1971</v>
      </c>
      <c r="N1288" s="384"/>
    </row>
    <row r="1289" spans="1:14">
      <c r="A1289" s="111" t="s">
        <v>1426</v>
      </c>
      <c r="B1289" s="111" t="s">
        <v>375</v>
      </c>
      <c r="C1289" s="111">
        <v>80.7</v>
      </c>
      <c r="D1289" s="111">
        <v>80.7</v>
      </c>
      <c r="E1289" s="111">
        <v>77.7</v>
      </c>
      <c r="F1289" s="111">
        <v>78.650000000000006</v>
      </c>
      <c r="G1289" s="111">
        <v>78.2</v>
      </c>
      <c r="H1289" s="111">
        <v>79.95</v>
      </c>
      <c r="I1289" s="111">
        <v>29599</v>
      </c>
      <c r="J1289" s="111">
        <v>2325069.5499999998</v>
      </c>
      <c r="K1289" s="112">
        <v>43738</v>
      </c>
      <c r="L1289" s="111">
        <v>643</v>
      </c>
      <c r="M1289" s="111" t="s">
        <v>1427</v>
      </c>
      <c r="N1289" s="384"/>
    </row>
    <row r="1290" spans="1:14">
      <c r="A1290" s="111" t="s">
        <v>1428</v>
      </c>
      <c r="B1290" s="111" t="s">
        <v>375</v>
      </c>
      <c r="C1290" s="111">
        <v>43.2</v>
      </c>
      <c r="D1290" s="111">
        <v>44.2</v>
      </c>
      <c r="E1290" s="111">
        <v>42.6</v>
      </c>
      <c r="F1290" s="111">
        <v>43.25</v>
      </c>
      <c r="G1290" s="111">
        <v>43.6</v>
      </c>
      <c r="H1290" s="111">
        <v>42.25</v>
      </c>
      <c r="I1290" s="111">
        <v>4704119</v>
      </c>
      <c r="J1290" s="111">
        <v>203828008.5</v>
      </c>
      <c r="K1290" s="112">
        <v>43738</v>
      </c>
      <c r="L1290" s="111">
        <v>17170</v>
      </c>
      <c r="M1290" s="111" t="s">
        <v>1429</v>
      </c>
      <c r="N1290" s="384"/>
    </row>
    <row r="1291" spans="1:14">
      <c r="A1291" s="111" t="s">
        <v>3272</v>
      </c>
      <c r="B1291" s="111" t="s">
        <v>2984</v>
      </c>
      <c r="C1291" s="111">
        <v>129.94999999999999</v>
      </c>
      <c r="D1291" s="111">
        <v>129.94999999999999</v>
      </c>
      <c r="E1291" s="111">
        <v>122</v>
      </c>
      <c r="F1291" s="111">
        <v>123.65</v>
      </c>
      <c r="G1291" s="111">
        <v>124.4</v>
      </c>
      <c r="H1291" s="111">
        <v>126.25</v>
      </c>
      <c r="I1291" s="111">
        <v>3709</v>
      </c>
      <c r="J1291" s="111">
        <v>459749.8</v>
      </c>
      <c r="K1291" s="112">
        <v>43738</v>
      </c>
      <c r="L1291" s="111">
        <v>88</v>
      </c>
      <c r="M1291" s="111" t="s">
        <v>3273</v>
      </c>
      <c r="N1291" s="384"/>
    </row>
    <row r="1292" spans="1:14">
      <c r="A1292" s="111" t="s">
        <v>2360</v>
      </c>
      <c r="B1292" s="111" t="s">
        <v>375</v>
      </c>
      <c r="C1292" s="111">
        <v>390</v>
      </c>
      <c r="D1292" s="111">
        <v>390</v>
      </c>
      <c r="E1292" s="111">
        <v>372.2</v>
      </c>
      <c r="F1292" s="111">
        <v>386.35</v>
      </c>
      <c r="G1292" s="111">
        <v>386</v>
      </c>
      <c r="H1292" s="111">
        <v>379.85</v>
      </c>
      <c r="I1292" s="111">
        <v>40925</v>
      </c>
      <c r="J1292" s="111">
        <v>15798487.35</v>
      </c>
      <c r="K1292" s="112">
        <v>43738</v>
      </c>
      <c r="L1292" s="111">
        <v>288</v>
      </c>
      <c r="M1292" s="111" t="s">
        <v>2361</v>
      </c>
      <c r="N1292" s="384"/>
    </row>
    <row r="1293" spans="1:14">
      <c r="A1293" s="111" t="s">
        <v>2362</v>
      </c>
      <c r="B1293" s="111" t="s">
        <v>375</v>
      </c>
      <c r="C1293" s="111">
        <v>143.75</v>
      </c>
      <c r="D1293" s="111">
        <v>144.9</v>
      </c>
      <c r="E1293" s="111">
        <v>140</v>
      </c>
      <c r="F1293" s="111">
        <v>143.15</v>
      </c>
      <c r="G1293" s="111">
        <v>144.80000000000001</v>
      </c>
      <c r="H1293" s="111">
        <v>142.5</v>
      </c>
      <c r="I1293" s="111">
        <v>16695</v>
      </c>
      <c r="J1293" s="111">
        <v>2367840.85</v>
      </c>
      <c r="K1293" s="112">
        <v>43738</v>
      </c>
      <c r="L1293" s="111">
        <v>756</v>
      </c>
      <c r="M1293" s="111" t="s">
        <v>2363</v>
      </c>
      <c r="N1293" s="384"/>
    </row>
    <row r="1294" spans="1:14">
      <c r="A1294" s="111" t="s">
        <v>1430</v>
      </c>
      <c r="B1294" s="111" t="s">
        <v>375</v>
      </c>
      <c r="C1294" s="111">
        <v>0.55000000000000004</v>
      </c>
      <c r="D1294" s="111">
        <v>0.65</v>
      </c>
      <c r="E1294" s="111">
        <v>0.55000000000000004</v>
      </c>
      <c r="F1294" s="111">
        <v>0.6</v>
      </c>
      <c r="G1294" s="111">
        <v>0.55000000000000004</v>
      </c>
      <c r="H1294" s="111">
        <v>0.6</v>
      </c>
      <c r="I1294" s="111">
        <v>114761</v>
      </c>
      <c r="J1294" s="111">
        <v>67751.399999999994</v>
      </c>
      <c r="K1294" s="112">
        <v>43738</v>
      </c>
      <c r="L1294" s="111">
        <v>41</v>
      </c>
      <c r="M1294" s="111" t="s">
        <v>1431</v>
      </c>
      <c r="N1294" s="384"/>
    </row>
    <row r="1295" spans="1:14">
      <c r="A1295" s="111" t="s">
        <v>3813</v>
      </c>
      <c r="B1295" s="111" t="s">
        <v>375</v>
      </c>
      <c r="C1295" s="111">
        <v>2.5</v>
      </c>
      <c r="D1295" s="111">
        <v>2.5</v>
      </c>
      <c r="E1295" s="111">
        <v>2.4</v>
      </c>
      <c r="F1295" s="111">
        <v>2.4</v>
      </c>
      <c r="G1295" s="111">
        <v>2.4</v>
      </c>
      <c r="H1295" s="111">
        <v>2.5</v>
      </c>
      <c r="I1295" s="111">
        <v>10</v>
      </c>
      <c r="J1295" s="111">
        <v>24.2</v>
      </c>
      <c r="K1295" s="112">
        <v>43738</v>
      </c>
      <c r="L1295" s="111">
        <v>3</v>
      </c>
      <c r="M1295" s="111" t="s">
        <v>3814</v>
      </c>
      <c r="N1295" s="384"/>
    </row>
    <row r="1296" spans="1:14">
      <c r="A1296" s="111" t="s">
        <v>2434</v>
      </c>
      <c r="B1296" s="111" t="s">
        <v>375</v>
      </c>
      <c r="C1296" s="111">
        <v>73.849999999999994</v>
      </c>
      <c r="D1296" s="111">
        <v>77.400000000000006</v>
      </c>
      <c r="E1296" s="111">
        <v>72.150000000000006</v>
      </c>
      <c r="F1296" s="111">
        <v>75.650000000000006</v>
      </c>
      <c r="G1296" s="111">
        <v>75.2</v>
      </c>
      <c r="H1296" s="111">
        <v>74.55</v>
      </c>
      <c r="I1296" s="111">
        <v>515748</v>
      </c>
      <c r="J1296" s="111">
        <v>39040815.149999999</v>
      </c>
      <c r="K1296" s="112">
        <v>43738</v>
      </c>
      <c r="L1296" s="111">
        <v>2616</v>
      </c>
      <c r="M1296" s="111" t="s">
        <v>2435</v>
      </c>
      <c r="N1296" s="384"/>
    </row>
    <row r="1297" spans="1:14">
      <c r="A1297" s="111" t="s">
        <v>1432</v>
      </c>
      <c r="B1297" s="111" t="s">
        <v>375</v>
      </c>
      <c r="C1297" s="111">
        <v>213</v>
      </c>
      <c r="D1297" s="111">
        <v>215.6</v>
      </c>
      <c r="E1297" s="111">
        <v>203.2</v>
      </c>
      <c r="F1297" s="111">
        <v>208.05</v>
      </c>
      <c r="G1297" s="111">
        <v>209.05</v>
      </c>
      <c r="H1297" s="111">
        <v>209.35</v>
      </c>
      <c r="I1297" s="111">
        <v>64025</v>
      </c>
      <c r="J1297" s="111">
        <v>13311242.300000001</v>
      </c>
      <c r="K1297" s="112">
        <v>43738</v>
      </c>
      <c r="L1297" s="111">
        <v>1672</v>
      </c>
      <c r="M1297" s="111" t="s">
        <v>3433</v>
      </c>
      <c r="N1297" s="384"/>
    </row>
    <row r="1298" spans="1:14">
      <c r="A1298" s="111" t="s">
        <v>1782</v>
      </c>
      <c r="B1298" s="111" t="s">
        <v>375</v>
      </c>
      <c r="C1298" s="111">
        <v>15.75</v>
      </c>
      <c r="D1298" s="111">
        <v>16.05</v>
      </c>
      <c r="E1298" s="111">
        <v>15.35</v>
      </c>
      <c r="F1298" s="111">
        <v>15.55</v>
      </c>
      <c r="G1298" s="111">
        <v>15.6</v>
      </c>
      <c r="H1298" s="111">
        <v>15.65</v>
      </c>
      <c r="I1298" s="111">
        <v>60354</v>
      </c>
      <c r="J1298" s="111">
        <v>951341.65</v>
      </c>
      <c r="K1298" s="112">
        <v>43738</v>
      </c>
      <c r="L1298" s="111">
        <v>288</v>
      </c>
      <c r="M1298" s="111" t="s">
        <v>1783</v>
      </c>
      <c r="N1298" s="384"/>
    </row>
    <row r="1299" spans="1:14">
      <c r="A1299" s="111" t="s">
        <v>3359</v>
      </c>
      <c r="B1299" s="111" t="s">
        <v>375</v>
      </c>
      <c r="C1299" s="111">
        <v>189.8</v>
      </c>
      <c r="D1299" s="111">
        <v>192</v>
      </c>
      <c r="E1299" s="111">
        <v>184</v>
      </c>
      <c r="F1299" s="111">
        <v>184</v>
      </c>
      <c r="G1299" s="111">
        <v>184</v>
      </c>
      <c r="H1299" s="111">
        <v>189.8</v>
      </c>
      <c r="I1299" s="111">
        <v>56</v>
      </c>
      <c r="J1299" s="111">
        <v>10342.75</v>
      </c>
      <c r="K1299" s="112">
        <v>43738</v>
      </c>
      <c r="L1299" s="111">
        <v>21</v>
      </c>
      <c r="M1299" s="111" t="s">
        <v>3360</v>
      </c>
      <c r="N1299" s="384"/>
    </row>
    <row r="1300" spans="1:14">
      <c r="A1300" s="111" t="s">
        <v>3218</v>
      </c>
      <c r="B1300" s="111" t="s">
        <v>375</v>
      </c>
      <c r="C1300" s="111">
        <v>3357</v>
      </c>
      <c r="D1300" s="111">
        <v>3372.2</v>
      </c>
      <c r="E1300" s="111">
        <v>3350</v>
      </c>
      <c r="F1300" s="111">
        <v>3367.15</v>
      </c>
      <c r="G1300" s="111">
        <v>3368</v>
      </c>
      <c r="H1300" s="111">
        <v>3366.2</v>
      </c>
      <c r="I1300" s="111">
        <v>1162</v>
      </c>
      <c r="J1300" s="111">
        <v>3909442.6</v>
      </c>
      <c r="K1300" s="112">
        <v>43738</v>
      </c>
      <c r="L1300" s="111">
        <v>328</v>
      </c>
      <c r="M1300" s="111" t="s">
        <v>3219</v>
      </c>
      <c r="N1300" s="384"/>
    </row>
    <row r="1301" spans="1:14">
      <c r="A1301" s="111" t="s">
        <v>1433</v>
      </c>
      <c r="B1301" s="111" t="s">
        <v>375</v>
      </c>
      <c r="C1301" s="111">
        <v>118.39</v>
      </c>
      <c r="D1301" s="111">
        <v>118.62</v>
      </c>
      <c r="E1301" s="111">
        <v>117.22</v>
      </c>
      <c r="F1301" s="111">
        <v>117.77</v>
      </c>
      <c r="G1301" s="111">
        <v>117.85</v>
      </c>
      <c r="H1301" s="111">
        <v>118.66</v>
      </c>
      <c r="I1301" s="111">
        <v>452204</v>
      </c>
      <c r="J1301" s="111">
        <v>53383923.259999998</v>
      </c>
      <c r="K1301" s="112">
        <v>43738</v>
      </c>
      <c r="L1301" s="111">
        <v>642</v>
      </c>
      <c r="M1301" s="111" t="s">
        <v>1434</v>
      </c>
      <c r="N1301" s="384"/>
    </row>
    <row r="1302" spans="1:14">
      <c r="A1302" s="111" t="s">
        <v>1435</v>
      </c>
      <c r="B1302" s="111" t="s">
        <v>375</v>
      </c>
      <c r="C1302" s="111">
        <v>324.3</v>
      </c>
      <c r="D1302" s="111">
        <v>336.4</v>
      </c>
      <c r="E1302" s="111">
        <v>293.5</v>
      </c>
      <c r="F1302" s="111">
        <v>298.99</v>
      </c>
      <c r="G1302" s="111">
        <v>297</v>
      </c>
      <c r="H1302" s="111">
        <v>303.08</v>
      </c>
      <c r="I1302" s="111">
        <v>776426</v>
      </c>
      <c r="J1302" s="111">
        <v>230790665.25999999</v>
      </c>
      <c r="K1302" s="112">
        <v>43738</v>
      </c>
      <c r="L1302" s="111">
        <v>491</v>
      </c>
      <c r="M1302" s="111" t="s">
        <v>1436</v>
      </c>
      <c r="N1302" s="384"/>
    </row>
    <row r="1303" spans="1:14">
      <c r="A1303" s="111" t="s">
        <v>2664</v>
      </c>
      <c r="B1303" s="111" t="s">
        <v>375</v>
      </c>
      <c r="C1303" s="111">
        <v>287.99</v>
      </c>
      <c r="D1303" s="111">
        <v>287.99</v>
      </c>
      <c r="E1303" s="111">
        <v>281.3</v>
      </c>
      <c r="F1303" s="111">
        <v>282.85000000000002</v>
      </c>
      <c r="G1303" s="111">
        <v>283.99</v>
      </c>
      <c r="H1303" s="111">
        <v>286</v>
      </c>
      <c r="I1303" s="111">
        <v>222094</v>
      </c>
      <c r="J1303" s="111">
        <v>63144235.810000002</v>
      </c>
      <c r="K1303" s="112">
        <v>43738</v>
      </c>
      <c r="L1303" s="111">
        <v>130</v>
      </c>
      <c r="M1303" s="111" t="s">
        <v>2665</v>
      </c>
      <c r="N1303" s="384"/>
    </row>
    <row r="1304" spans="1:14">
      <c r="A1304" s="111" t="s">
        <v>3365</v>
      </c>
      <c r="B1304" s="111" t="s">
        <v>2984</v>
      </c>
      <c r="C1304" s="111">
        <v>1.85</v>
      </c>
      <c r="D1304" s="111">
        <v>1.85</v>
      </c>
      <c r="E1304" s="111">
        <v>1.85</v>
      </c>
      <c r="F1304" s="111">
        <v>1.85</v>
      </c>
      <c r="G1304" s="111">
        <v>1.85</v>
      </c>
      <c r="H1304" s="111">
        <v>1.8</v>
      </c>
      <c r="I1304" s="111">
        <v>4750</v>
      </c>
      <c r="J1304" s="111">
        <v>8787.5</v>
      </c>
      <c r="K1304" s="112">
        <v>43738</v>
      </c>
      <c r="L1304" s="111">
        <v>6</v>
      </c>
      <c r="M1304" s="111" t="s">
        <v>1311</v>
      </c>
      <c r="N1304" s="384"/>
    </row>
    <row r="1305" spans="1:14">
      <c r="A1305" s="111" t="s">
        <v>3285</v>
      </c>
      <c r="B1305" s="111" t="s">
        <v>375</v>
      </c>
      <c r="C1305" s="111">
        <v>401.25</v>
      </c>
      <c r="D1305" s="111">
        <v>402</v>
      </c>
      <c r="E1305" s="111">
        <v>390</v>
      </c>
      <c r="F1305" s="111">
        <v>398.2</v>
      </c>
      <c r="G1305" s="111">
        <v>391.05</v>
      </c>
      <c r="H1305" s="111">
        <v>397.05</v>
      </c>
      <c r="I1305" s="111">
        <v>13883</v>
      </c>
      <c r="J1305" s="111">
        <v>5520302.0999999996</v>
      </c>
      <c r="K1305" s="112">
        <v>43738</v>
      </c>
      <c r="L1305" s="111">
        <v>151</v>
      </c>
      <c r="M1305" s="111" t="s">
        <v>3286</v>
      </c>
      <c r="N1305" s="384"/>
    </row>
    <row r="1306" spans="1:14">
      <c r="A1306" s="111" t="s">
        <v>1898</v>
      </c>
      <c r="B1306" s="111" t="s">
        <v>375</v>
      </c>
      <c r="C1306" s="111">
        <v>1295.5</v>
      </c>
      <c r="D1306" s="111">
        <v>1299.45</v>
      </c>
      <c r="E1306" s="111">
        <v>1241.1500000000001</v>
      </c>
      <c r="F1306" s="111">
        <v>1289.25</v>
      </c>
      <c r="G1306" s="111">
        <v>1270</v>
      </c>
      <c r="H1306" s="111">
        <v>1286.8</v>
      </c>
      <c r="I1306" s="111">
        <v>15090</v>
      </c>
      <c r="J1306" s="111">
        <v>19257759.25</v>
      </c>
      <c r="K1306" s="112">
        <v>43738</v>
      </c>
      <c r="L1306" s="111">
        <v>2595</v>
      </c>
      <c r="M1306" s="111" t="s">
        <v>1899</v>
      </c>
      <c r="N1306" s="384"/>
    </row>
    <row r="1307" spans="1:14">
      <c r="A1307" s="111" t="s">
        <v>3227</v>
      </c>
      <c r="B1307" s="111" t="s">
        <v>375</v>
      </c>
      <c r="C1307" s="111">
        <v>7.95</v>
      </c>
      <c r="D1307" s="111">
        <v>8</v>
      </c>
      <c r="E1307" s="111">
        <v>7.6</v>
      </c>
      <c r="F1307" s="111">
        <v>7.95</v>
      </c>
      <c r="G1307" s="111">
        <v>8</v>
      </c>
      <c r="H1307" s="111">
        <v>7.95</v>
      </c>
      <c r="I1307" s="111">
        <v>2874</v>
      </c>
      <c r="J1307" s="111">
        <v>22606.15</v>
      </c>
      <c r="K1307" s="112">
        <v>43738</v>
      </c>
      <c r="L1307" s="111">
        <v>15</v>
      </c>
      <c r="M1307" s="111" t="s">
        <v>3228</v>
      </c>
      <c r="N1307" s="384"/>
    </row>
    <row r="1308" spans="1:14">
      <c r="A1308" s="111" t="s">
        <v>1998</v>
      </c>
      <c r="B1308" s="111" t="s">
        <v>375</v>
      </c>
      <c r="C1308" s="111">
        <v>9.65</v>
      </c>
      <c r="D1308" s="111">
        <v>10.5</v>
      </c>
      <c r="E1308" s="111">
        <v>9.6</v>
      </c>
      <c r="F1308" s="111">
        <v>9.75</v>
      </c>
      <c r="G1308" s="111">
        <v>9.75</v>
      </c>
      <c r="H1308" s="111">
        <v>10.3</v>
      </c>
      <c r="I1308" s="111">
        <v>724</v>
      </c>
      <c r="J1308" s="111">
        <v>7073.25</v>
      </c>
      <c r="K1308" s="112">
        <v>43738</v>
      </c>
      <c r="L1308" s="111">
        <v>20</v>
      </c>
      <c r="M1308" s="111" t="s">
        <v>1999</v>
      </c>
      <c r="N1308" s="384"/>
    </row>
    <row r="1309" spans="1:14">
      <c r="A1309" s="111" t="s">
        <v>1437</v>
      </c>
      <c r="B1309" s="111" t="s">
        <v>375</v>
      </c>
      <c r="C1309" s="111">
        <v>298.89999999999998</v>
      </c>
      <c r="D1309" s="111">
        <v>300.39999999999998</v>
      </c>
      <c r="E1309" s="111">
        <v>286.85000000000002</v>
      </c>
      <c r="F1309" s="111">
        <v>288.95</v>
      </c>
      <c r="G1309" s="111">
        <v>287.25</v>
      </c>
      <c r="H1309" s="111">
        <v>296.85000000000002</v>
      </c>
      <c r="I1309" s="111">
        <v>23042</v>
      </c>
      <c r="J1309" s="111">
        <v>6689310.75</v>
      </c>
      <c r="K1309" s="112">
        <v>43738</v>
      </c>
      <c r="L1309" s="111">
        <v>970</v>
      </c>
      <c r="M1309" s="111" t="s">
        <v>1438</v>
      </c>
      <c r="N1309" s="384"/>
    </row>
    <row r="1310" spans="1:14">
      <c r="A1310" s="111" t="s">
        <v>2215</v>
      </c>
      <c r="B1310" s="111" t="s">
        <v>375</v>
      </c>
      <c r="C1310" s="111">
        <v>89.95</v>
      </c>
      <c r="D1310" s="111">
        <v>89.95</v>
      </c>
      <c r="E1310" s="111">
        <v>85.6</v>
      </c>
      <c r="F1310" s="111">
        <v>86.85</v>
      </c>
      <c r="G1310" s="111">
        <v>86.75</v>
      </c>
      <c r="H1310" s="111">
        <v>88.55</v>
      </c>
      <c r="I1310" s="111">
        <v>13955</v>
      </c>
      <c r="J1310" s="111">
        <v>1213659.95</v>
      </c>
      <c r="K1310" s="112">
        <v>43738</v>
      </c>
      <c r="L1310" s="111">
        <v>543</v>
      </c>
      <c r="M1310" s="111" t="s">
        <v>2216</v>
      </c>
      <c r="N1310" s="384"/>
    </row>
    <row r="1311" spans="1:14">
      <c r="A1311" s="111" t="s">
        <v>2087</v>
      </c>
      <c r="B1311" s="111" t="s">
        <v>375</v>
      </c>
      <c r="C1311" s="111">
        <v>85</v>
      </c>
      <c r="D1311" s="111">
        <v>86.25</v>
      </c>
      <c r="E1311" s="111">
        <v>78.75</v>
      </c>
      <c r="F1311" s="111">
        <v>84.65</v>
      </c>
      <c r="G1311" s="111">
        <v>85.45</v>
      </c>
      <c r="H1311" s="111">
        <v>84</v>
      </c>
      <c r="I1311" s="111">
        <v>74586</v>
      </c>
      <c r="J1311" s="111">
        <v>6185737</v>
      </c>
      <c r="K1311" s="112">
        <v>43738</v>
      </c>
      <c r="L1311" s="111">
        <v>1118</v>
      </c>
      <c r="M1311" s="111" t="s">
        <v>2088</v>
      </c>
      <c r="N1311" s="384"/>
    </row>
    <row r="1312" spans="1:14">
      <c r="A1312" s="111" t="s">
        <v>1958</v>
      </c>
      <c r="B1312" s="111" t="s">
        <v>375</v>
      </c>
      <c r="C1312" s="111">
        <v>355.7</v>
      </c>
      <c r="D1312" s="111">
        <v>361.2</v>
      </c>
      <c r="E1312" s="111">
        <v>325</v>
      </c>
      <c r="F1312" s="111">
        <v>327.95</v>
      </c>
      <c r="G1312" s="111">
        <v>327</v>
      </c>
      <c r="H1312" s="111">
        <v>357.65</v>
      </c>
      <c r="I1312" s="111">
        <v>149711</v>
      </c>
      <c r="J1312" s="111">
        <v>50420396.200000003</v>
      </c>
      <c r="K1312" s="112">
        <v>43738</v>
      </c>
      <c r="L1312" s="111">
        <v>8165</v>
      </c>
      <c r="M1312" s="111" t="s">
        <v>1959</v>
      </c>
      <c r="N1312" s="384"/>
    </row>
    <row r="1313" spans="1:14">
      <c r="A1313" s="111" t="s">
        <v>1439</v>
      </c>
      <c r="B1313" s="111" t="s">
        <v>375</v>
      </c>
      <c r="C1313" s="111">
        <v>93.25</v>
      </c>
      <c r="D1313" s="111">
        <v>96.95</v>
      </c>
      <c r="E1313" s="111">
        <v>93.25</v>
      </c>
      <c r="F1313" s="111">
        <v>96.1</v>
      </c>
      <c r="G1313" s="111">
        <v>95.55</v>
      </c>
      <c r="H1313" s="111">
        <v>96.95</v>
      </c>
      <c r="I1313" s="111">
        <v>1682</v>
      </c>
      <c r="J1313" s="111">
        <v>160620.95000000001</v>
      </c>
      <c r="K1313" s="112">
        <v>43738</v>
      </c>
      <c r="L1313" s="111">
        <v>65</v>
      </c>
      <c r="M1313" s="111" t="s">
        <v>1440</v>
      </c>
      <c r="N1313" s="384"/>
    </row>
    <row r="1314" spans="1:14">
      <c r="A1314" s="111" t="s">
        <v>1441</v>
      </c>
      <c r="B1314" s="111" t="s">
        <v>375</v>
      </c>
      <c r="C1314" s="111">
        <v>314.89999999999998</v>
      </c>
      <c r="D1314" s="111">
        <v>314.89999999999998</v>
      </c>
      <c r="E1314" s="111">
        <v>295</v>
      </c>
      <c r="F1314" s="111">
        <v>301.60000000000002</v>
      </c>
      <c r="G1314" s="111">
        <v>303</v>
      </c>
      <c r="H1314" s="111">
        <v>300.5</v>
      </c>
      <c r="I1314" s="111">
        <v>1910</v>
      </c>
      <c r="J1314" s="111">
        <v>573345.05000000005</v>
      </c>
      <c r="K1314" s="112">
        <v>43738</v>
      </c>
      <c r="L1314" s="111">
        <v>356</v>
      </c>
      <c r="M1314" s="111" t="s">
        <v>1442</v>
      </c>
      <c r="N1314" s="384"/>
    </row>
    <row r="1315" spans="1:14">
      <c r="A1315" s="111" t="s">
        <v>1443</v>
      </c>
      <c r="B1315" s="111" t="s">
        <v>375</v>
      </c>
      <c r="C1315" s="111">
        <v>943.2</v>
      </c>
      <c r="D1315" s="111">
        <v>949.95</v>
      </c>
      <c r="E1315" s="111">
        <v>910.05</v>
      </c>
      <c r="F1315" s="111">
        <v>923.95</v>
      </c>
      <c r="G1315" s="111">
        <v>929.95</v>
      </c>
      <c r="H1315" s="111">
        <v>935.55</v>
      </c>
      <c r="I1315" s="111">
        <v>963</v>
      </c>
      <c r="J1315" s="111">
        <v>889336.25</v>
      </c>
      <c r="K1315" s="112">
        <v>43738</v>
      </c>
      <c r="L1315" s="111">
        <v>148</v>
      </c>
      <c r="M1315" s="111" t="s">
        <v>1444</v>
      </c>
      <c r="N1315" s="384"/>
    </row>
    <row r="1316" spans="1:14">
      <c r="A1316" s="111" t="s">
        <v>3684</v>
      </c>
      <c r="B1316" s="111" t="s">
        <v>375</v>
      </c>
      <c r="C1316" s="111">
        <v>259.89999999999998</v>
      </c>
      <c r="D1316" s="111">
        <v>260</v>
      </c>
      <c r="E1316" s="111">
        <v>255</v>
      </c>
      <c r="F1316" s="111">
        <v>260</v>
      </c>
      <c r="G1316" s="111">
        <v>260</v>
      </c>
      <c r="H1316" s="111">
        <v>256.37</v>
      </c>
      <c r="I1316" s="111">
        <v>102</v>
      </c>
      <c r="J1316" s="111">
        <v>26416.86</v>
      </c>
      <c r="K1316" s="112">
        <v>43738</v>
      </c>
      <c r="L1316" s="111">
        <v>8</v>
      </c>
      <c r="M1316" s="111" t="s">
        <v>3685</v>
      </c>
      <c r="N1316" s="384"/>
    </row>
    <row r="1317" spans="1:14">
      <c r="A1317" s="111" t="s">
        <v>1445</v>
      </c>
      <c r="B1317" s="111" t="s">
        <v>375</v>
      </c>
      <c r="C1317" s="111">
        <v>248</v>
      </c>
      <c r="D1317" s="111">
        <v>251</v>
      </c>
      <c r="E1317" s="111">
        <v>235.1</v>
      </c>
      <c r="F1317" s="111">
        <v>244.15</v>
      </c>
      <c r="G1317" s="111">
        <v>243</v>
      </c>
      <c r="H1317" s="111">
        <v>246.1</v>
      </c>
      <c r="I1317" s="111">
        <v>14452</v>
      </c>
      <c r="J1317" s="111">
        <v>3545114.75</v>
      </c>
      <c r="K1317" s="112">
        <v>43738</v>
      </c>
      <c r="L1317" s="111">
        <v>1131</v>
      </c>
      <c r="M1317" s="111" t="s">
        <v>1446</v>
      </c>
      <c r="N1317" s="384"/>
    </row>
    <row r="1318" spans="1:14">
      <c r="A1318" s="111" t="s">
        <v>1447</v>
      </c>
      <c r="B1318" s="111" t="s">
        <v>375</v>
      </c>
      <c r="C1318" s="111">
        <v>288</v>
      </c>
      <c r="D1318" s="111">
        <v>291.5</v>
      </c>
      <c r="E1318" s="111">
        <v>276.39999999999998</v>
      </c>
      <c r="F1318" s="111">
        <v>278</v>
      </c>
      <c r="G1318" s="111">
        <v>281.85000000000002</v>
      </c>
      <c r="H1318" s="111">
        <v>290.89999999999998</v>
      </c>
      <c r="I1318" s="111">
        <v>16503</v>
      </c>
      <c r="J1318" s="111">
        <v>4680317.25</v>
      </c>
      <c r="K1318" s="112">
        <v>43738</v>
      </c>
      <c r="L1318" s="111">
        <v>314</v>
      </c>
      <c r="M1318" s="111" t="s">
        <v>1448</v>
      </c>
      <c r="N1318" s="384"/>
    </row>
    <row r="1319" spans="1:14">
      <c r="A1319" s="111" t="s">
        <v>1449</v>
      </c>
      <c r="B1319" s="111" t="s">
        <v>2984</v>
      </c>
      <c r="C1319" s="111">
        <v>12.3</v>
      </c>
      <c r="D1319" s="111">
        <v>12.3</v>
      </c>
      <c r="E1319" s="111">
        <v>11.75</v>
      </c>
      <c r="F1319" s="111">
        <v>11.75</v>
      </c>
      <c r="G1319" s="111">
        <v>11.75</v>
      </c>
      <c r="H1319" s="111">
        <v>12.35</v>
      </c>
      <c r="I1319" s="111">
        <v>42583</v>
      </c>
      <c r="J1319" s="111">
        <v>500462.95</v>
      </c>
      <c r="K1319" s="112">
        <v>43738</v>
      </c>
      <c r="L1319" s="111">
        <v>58</v>
      </c>
      <c r="M1319" s="111" t="s">
        <v>1450</v>
      </c>
      <c r="N1319" s="384"/>
    </row>
    <row r="1320" spans="1:14">
      <c r="A1320" s="111" t="s">
        <v>1451</v>
      </c>
      <c r="B1320" s="111" t="s">
        <v>375</v>
      </c>
      <c r="C1320" s="111">
        <v>23.75</v>
      </c>
      <c r="D1320" s="111">
        <v>24.4</v>
      </c>
      <c r="E1320" s="111">
        <v>23</v>
      </c>
      <c r="F1320" s="111">
        <v>23.1</v>
      </c>
      <c r="G1320" s="111">
        <v>23</v>
      </c>
      <c r="H1320" s="111">
        <v>23.65</v>
      </c>
      <c r="I1320" s="111">
        <v>25421</v>
      </c>
      <c r="J1320" s="111">
        <v>595804.69999999995</v>
      </c>
      <c r="K1320" s="112">
        <v>43738</v>
      </c>
      <c r="L1320" s="111">
        <v>255</v>
      </c>
      <c r="M1320" s="111" t="s">
        <v>1452</v>
      </c>
      <c r="N1320" s="384"/>
    </row>
    <row r="1321" spans="1:14">
      <c r="A1321" s="111" t="s">
        <v>3524</v>
      </c>
      <c r="B1321" s="111" t="s">
        <v>375</v>
      </c>
      <c r="C1321" s="111">
        <v>35</v>
      </c>
      <c r="D1321" s="111">
        <v>38.9</v>
      </c>
      <c r="E1321" s="111">
        <v>31.15</v>
      </c>
      <c r="F1321" s="111">
        <v>31.3</v>
      </c>
      <c r="G1321" s="111">
        <v>31.3</v>
      </c>
      <c r="H1321" s="111">
        <v>34.65</v>
      </c>
      <c r="I1321" s="111">
        <v>1161</v>
      </c>
      <c r="J1321" s="111">
        <v>40214.9</v>
      </c>
      <c r="K1321" s="112">
        <v>43738</v>
      </c>
      <c r="L1321" s="111">
        <v>42</v>
      </c>
      <c r="M1321" s="111" t="s">
        <v>3525</v>
      </c>
      <c r="N1321" s="384"/>
    </row>
    <row r="1322" spans="1:14">
      <c r="A1322" s="111" t="s">
        <v>2232</v>
      </c>
      <c r="B1322" s="111" t="s">
        <v>375</v>
      </c>
      <c r="C1322" s="111">
        <v>119.05</v>
      </c>
      <c r="D1322" s="111">
        <v>121</v>
      </c>
      <c r="E1322" s="111">
        <v>105.5</v>
      </c>
      <c r="F1322" s="111">
        <v>118.75</v>
      </c>
      <c r="G1322" s="111">
        <v>117.05</v>
      </c>
      <c r="H1322" s="111">
        <v>118.55</v>
      </c>
      <c r="I1322" s="111">
        <v>1418</v>
      </c>
      <c r="J1322" s="111">
        <v>164847.4</v>
      </c>
      <c r="K1322" s="112">
        <v>43738</v>
      </c>
      <c r="L1322" s="111">
        <v>108</v>
      </c>
      <c r="M1322" s="111" t="s">
        <v>2233</v>
      </c>
      <c r="N1322" s="384"/>
    </row>
    <row r="1323" spans="1:14">
      <c r="A1323" s="111" t="s">
        <v>1453</v>
      </c>
      <c r="B1323" s="111" t="s">
        <v>375</v>
      </c>
      <c r="C1323" s="111">
        <v>141.5</v>
      </c>
      <c r="D1323" s="111">
        <v>141.5</v>
      </c>
      <c r="E1323" s="111">
        <v>134.1</v>
      </c>
      <c r="F1323" s="111">
        <v>137.85</v>
      </c>
      <c r="G1323" s="111">
        <v>138</v>
      </c>
      <c r="H1323" s="111">
        <v>141.5</v>
      </c>
      <c r="I1323" s="111">
        <v>49221</v>
      </c>
      <c r="J1323" s="111">
        <v>6782013.8499999996</v>
      </c>
      <c r="K1323" s="112">
        <v>43738</v>
      </c>
      <c r="L1323" s="111">
        <v>2908</v>
      </c>
      <c r="M1323" s="111" t="s">
        <v>1454</v>
      </c>
      <c r="N1323" s="384"/>
    </row>
    <row r="1324" spans="1:14">
      <c r="A1324" s="111" t="s">
        <v>1455</v>
      </c>
      <c r="B1324" s="111" t="s">
        <v>375</v>
      </c>
      <c r="C1324" s="111">
        <v>408.7</v>
      </c>
      <c r="D1324" s="111">
        <v>430</v>
      </c>
      <c r="E1324" s="111">
        <v>396.3</v>
      </c>
      <c r="F1324" s="111">
        <v>427.7</v>
      </c>
      <c r="G1324" s="111">
        <v>429.25</v>
      </c>
      <c r="H1324" s="111">
        <v>408.25</v>
      </c>
      <c r="I1324" s="111">
        <v>35009</v>
      </c>
      <c r="J1324" s="111">
        <v>14751304.949999999</v>
      </c>
      <c r="K1324" s="112">
        <v>43738</v>
      </c>
      <c r="L1324" s="111">
        <v>2167</v>
      </c>
      <c r="M1324" s="111" t="s">
        <v>1456</v>
      </c>
      <c r="N1324" s="384"/>
    </row>
    <row r="1325" spans="1:14">
      <c r="A1325" s="111" t="s">
        <v>3418</v>
      </c>
      <c r="B1325" s="111" t="s">
        <v>375</v>
      </c>
      <c r="C1325" s="111">
        <v>17</v>
      </c>
      <c r="D1325" s="111">
        <v>17.8</v>
      </c>
      <c r="E1325" s="111">
        <v>16.899999999999999</v>
      </c>
      <c r="F1325" s="111">
        <v>17.25</v>
      </c>
      <c r="G1325" s="111">
        <v>17.45</v>
      </c>
      <c r="H1325" s="111">
        <v>17.05</v>
      </c>
      <c r="I1325" s="111">
        <v>108597</v>
      </c>
      <c r="J1325" s="111">
        <v>1873288.15</v>
      </c>
      <c r="K1325" s="112">
        <v>43738</v>
      </c>
      <c r="L1325" s="111">
        <v>507</v>
      </c>
      <c r="M1325" s="111" t="s">
        <v>3419</v>
      </c>
      <c r="N1325" s="384"/>
    </row>
    <row r="1326" spans="1:14">
      <c r="A1326" s="111" t="s">
        <v>207</v>
      </c>
      <c r="B1326" s="111" t="s">
        <v>375</v>
      </c>
      <c r="C1326" s="111">
        <v>19200</v>
      </c>
      <c r="D1326" s="111">
        <v>19243</v>
      </c>
      <c r="E1326" s="111">
        <v>18802</v>
      </c>
      <c r="F1326" s="111">
        <v>18888.150000000001</v>
      </c>
      <c r="G1326" s="111">
        <v>18915.05</v>
      </c>
      <c r="H1326" s="111">
        <v>19325.2</v>
      </c>
      <c r="I1326" s="111">
        <v>18688</v>
      </c>
      <c r="J1326" s="111">
        <v>355461431</v>
      </c>
      <c r="K1326" s="112">
        <v>43738</v>
      </c>
      <c r="L1326" s="111">
        <v>9373</v>
      </c>
      <c r="M1326" s="111" t="s">
        <v>1457</v>
      </c>
      <c r="N1326" s="384"/>
    </row>
    <row r="1327" spans="1:14">
      <c r="A1327" s="111" t="s">
        <v>1458</v>
      </c>
      <c r="B1327" s="111" t="s">
        <v>375</v>
      </c>
      <c r="C1327" s="111">
        <v>112.5</v>
      </c>
      <c r="D1327" s="111">
        <v>112.5</v>
      </c>
      <c r="E1327" s="111">
        <v>98.8</v>
      </c>
      <c r="F1327" s="111">
        <v>100.75</v>
      </c>
      <c r="G1327" s="111">
        <v>100.6</v>
      </c>
      <c r="H1327" s="111">
        <v>105.15</v>
      </c>
      <c r="I1327" s="111">
        <v>30783</v>
      </c>
      <c r="J1327" s="111">
        <v>3104095.3</v>
      </c>
      <c r="K1327" s="112">
        <v>43738</v>
      </c>
      <c r="L1327" s="111">
        <v>1626</v>
      </c>
      <c r="M1327" s="111" t="s">
        <v>1459</v>
      </c>
      <c r="N1327" s="384"/>
    </row>
    <row r="1328" spans="1:14">
      <c r="A1328" s="111" t="s">
        <v>2364</v>
      </c>
      <c r="B1328" s="111" t="s">
        <v>375</v>
      </c>
      <c r="C1328" s="111">
        <v>4.1500000000000004</v>
      </c>
      <c r="D1328" s="111">
        <v>4.2</v>
      </c>
      <c r="E1328" s="111">
        <v>4</v>
      </c>
      <c r="F1328" s="111">
        <v>4.05</v>
      </c>
      <c r="G1328" s="111">
        <v>4.0999999999999996</v>
      </c>
      <c r="H1328" s="111">
        <v>4.1500000000000004</v>
      </c>
      <c r="I1328" s="111">
        <v>50130</v>
      </c>
      <c r="J1328" s="111">
        <v>207198.3</v>
      </c>
      <c r="K1328" s="112">
        <v>43738</v>
      </c>
      <c r="L1328" s="111">
        <v>33</v>
      </c>
      <c r="M1328" s="111" t="s">
        <v>2365</v>
      </c>
      <c r="N1328" s="384"/>
    </row>
    <row r="1329" spans="1:14">
      <c r="A1329" s="111" t="s">
        <v>3375</v>
      </c>
      <c r="B1329" s="111" t="s">
        <v>375</v>
      </c>
      <c r="C1329" s="111">
        <v>41.4</v>
      </c>
      <c r="D1329" s="111">
        <v>41.4</v>
      </c>
      <c r="E1329" s="111">
        <v>38.4</v>
      </c>
      <c r="F1329" s="111">
        <v>40.15</v>
      </c>
      <c r="G1329" s="111">
        <v>41</v>
      </c>
      <c r="H1329" s="111">
        <v>40.4</v>
      </c>
      <c r="I1329" s="111">
        <v>157922</v>
      </c>
      <c r="J1329" s="111">
        <v>6236677.2000000002</v>
      </c>
      <c r="K1329" s="112">
        <v>43738</v>
      </c>
      <c r="L1329" s="111">
        <v>533</v>
      </c>
      <c r="M1329" s="111" t="s">
        <v>3376</v>
      </c>
      <c r="N1329" s="384"/>
    </row>
    <row r="1330" spans="1:14">
      <c r="A1330" s="111" t="s">
        <v>1460</v>
      </c>
      <c r="B1330" s="111" t="s">
        <v>375</v>
      </c>
      <c r="C1330" s="111">
        <v>150</v>
      </c>
      <c r="D1330" s="111">
        <v>153.5</v>
      </c>
      <c r="E1330" s="111">
        <v>147</v>
      </c>
      <c r="F1330" s="111">
        <v>152.1</v>
      </c>
      <c r="G1330" s="111">
        <v>152.05000000000001</v>
      </c>
      <c r="H1330" s="111">
        <v>147.75</v>
      </c>
      <c r="I1330" s="111">
        <v>36777</v>
      </c>
      <c r="J1330" s="111">
        <v>5540757</v>
      </c>
      <c r="K1330" s="112">
        <v>43738</v>
      </c>
      <c r="L1330" s="111">
        <v>1441</v>
      </c>
      <c r="M1330" s="111" t="s">
        <v>1461</v>
      </c>
      <c r="N1330" s="384"/>
    </row>
    <row r="1331" spans="1:14">
      <c r="A1331" s="111" t="s">
        <v>1462</v>
      </c>
      <c r="B1331" s="111" t="s">
        <v>375</v>
      </c>
      <c r="C1331" s="111">
        <v>84.5</v>
      </c>
      <c r="D1331" s="111">
        <v>85.9</v>
      </c>
      <c r="E1331" s="111">
        <v>83.3</v>
      </c>
      <c r="F1331" s="111">
        <v>83.3</v>
      </c>
      <c r="G1331" s="111">
        <v>83.3</v>
      </c>
      <c r="H1331" s="111">
        <v>87.65</v>
      </c>
      <c r="I1331" s="111">
        <v>1677</v>
      </c>
      <c r="J1331" s="111">
        <v>140609.75</v>
      </c>
      <c r="K1331" s="112">
        <v>43738</v>
      </c>
      <c r="L1331" s="111">
        <v>44</v>
      </c>
      <c r="M1331" s="111" t="s">
        <v>1463</v>
      </c>
      <c r="N1331" s="384"/>
    </row>
    <row r="1332" spans="1:14">
      <c r="A1332" s="111" t="s">
        <v>3815</v>
      </c>
      <c r="B1332" s="111" t="s">
        <v>2984</v>
      </c>
      <c r="C1332" s="111">
        <v>739.35</v>
      </c>
      <c r="D1332" s="111">
        <v>739.35</v>
      </c>
      <c r="E1332" s="111">
        <v>739.1</v>
      </c>
      <c r="F1332" s="111">
        <v>739.35</v>
      </c>
      <c r="G1332" s="111">
        <v>739.1</v>
      </c>
      <c r="H1332" s="111">
        <v>777.95</v>
      </c>
      <c r="I1332" s="111">
        <v>16</v>
      </c>
      <c r="J1332" s="111">
        <v>11829.35</v>
      </c>
      <c r="K1332" s="112">
        <v>43738</v>
      </c>
      <c r="L1332" s="111">
        <v>2</v>
      </c>
      <c r="M1332" s="111" t="s">
        <v>3816</v>
      </c>
      <c r="N1332" s="384"/>
    </row>
    <row r="1333" spans="1:14">
      <c r="A1333" s="111" t="s">
        <v>1464</v>
      </c>
      <c r="B1333" s="111" t="s">
        <v>375</v>
      </c>
      <c r="C1333" s="111">
        <v>1339.6</v>
      </c>
      <c r="D1333" s="111">
        <v>1347.9</v>
      </c>
      <c r="E1333" s="111">
        <v>1304.3</v>
      </c>
      <c r="F1333" s="111">
        <v>1341.05</v>
      </c>
      <c r="G1333" s="111">
        <v>1341.45</v>
      </c>
      <c r="H1333" s="111">
        <v>1339.65</v>
      </c>
      <c r="I1333" s="111">
        <v>23383</v>
      </c>
      <c r="J1333" s="111">
        <v>31167685.25</v>
      </c>
      <c r="K1333" s="112">
        <v>43738</v>
      </c>
      <c r="L1333" s="111">
        <v>2183</v>
      </c>
      <c r="M1333" s="111" t="s">
        <v>1465</v>
      </c>
      <c r="N1333" s="384"/>
    </row>
    <row r="1334" spans="1:14">
      <c r="A1334" s="111" t="s">
        <v>1466</v>
      </c>
      <c r="B1334" s="111" t="s">
        <v>375</v>
      </c>
      <c r="C1334" s="111">
        <v>12.6</v>
      </c>
      <c r="D1334" s="111">
        <v>12.95</v>
      </c>
      <c r="E1334" s="111">
        <v>12.35</v>
      </c>
      <c r="F1334" s="111">
        <v>12.8</v>
      </c>
      <c r="G1334" s="111">
        <v>12.4</v>
      </c>
      <c r="H1334" s="111">
        <v>13.1</v>
      </c>
      <c r="I1334" s="111">
        <v>377471</v>
      </c>
      <c r="J1334" s="111">
        <v>4810207</v>
      </c>
      <c r="K1334" s="112">
        <v>43738</v>
      </c>
      <c r="L1334" s="111">
        <v>430</v>
      </c>
      <c r="M1334" s="111" t="s">
        <v>1467</v>
      </c>
      <c r="N1334" s="384"/>
    </row>
    <row r="1335" spans="1:14">
      <c r="A1335" s="111" t="s">
        <v>2541</v>
      </c>
      <c r="B1335" s="111" t="s">
        <v>375</v>
      </c>
      <c r="C1335" s="111">
        <v>2.75</v>
      </c>
      <c r="D1335" s="111">
        <v>2.8</v>
      </c>
      <c r="E1335" s="111">
        <v>2.75</v>
      </c>
      <c r="F1335" s="111">
        <v>2.75</v>
      </c>
      <c r="G1335" s="111">
        <v>2.75</v>
      </c>
      <c r="H1335" s="111">
        <v>2.85</v>
      </c>
      <c r="I1335" s="111">
        <v>885</v>
      </c>
      <c r="J1335" s="111">
        <v>2438.75</v>
      </c>
      <c r="K1335" s="112">
        <v>43738</v>
      </c>
      <c r="L1335" s="111">
        <v>11</v>
      </c>
      <c r="M1335" s="111" t="s">
        <v>2542</v>
      </c>
      <c r="N1335" s="384"/>
    </row>
    <row r="1336" spans="1:14">
      <c r="A1336" s="111" t="s">
        <v>4009</v>
      </c>
      <c r="B1336" s="111" t="s">
        <v>375</v>
      </c>
      <c r="C1336" s="111">
        <v>5.85</v>
      </c>
      <c r="D1336" s="111">
        <v>5.85</v>
      </c>
      <c r="E1336" s="111">
        <v>5.85</v>
      </c>
      <c r="F1336" s="111">
        <v>5.85</v>
      </c>
      <c r="G1336" s="111">
        <v>5.85</v>
      </c>
      <c r="H1336" s="111">
        <v>6.15</v>
      </c>
      <c r="I1336" s="111">
        <v>1435</v>
      </c>
      <c r="J1336" s="111">
        <v>8394.75</v>
      </c>
      <c r="K1336" s="112">
        <v>43738</v>
      </c>
      <c r="L1336" s="111">
        <v>3</v>
      </c>
      <c r="M1336" s="111" t="s">
        <v>4010</v>
      </c>
      <c r="N1336" s="384"/>
    </row>
    <row r="1337" spans="1:14">
      <c r="A1337" s="111" t="s">
        <v>1468</v>
      </c>
      <c r="B1337" s="111" t="s">
        <v>2984</v>
      </c>
      <c r="C1337" s="111">
        <v>19</v>
      </c>
      <c r="D1337" s="111">
        <v>19.149999999999999</v>
      </c>
      <c r="E1337" s="111">
        <v>18</v>
      </c>
      <c r="F1337" s="111">
        <v>18.75</v>
      </c>
      <c r="G1337" s="111">
        <v>19</v>
      </c>
      <c r="H1337" s="111">
        <v>18.7</v>
      </c>
      <c r="I1337" s="111">
        <v>6980</v>
      </c>
      <c r="J1337" s="111">
        <v>128615.65</v>
      </c>
      <c r="K1337" s="112">
        <v>43738</v>
      </c>
      <c r="L1337" s="111">
        <v>37</v>
      </c>
      <c r="M1337" s="111" t="s">
        <v>1469</v>
      </c>
      <c r="N1337" s="384"/>
    </row>
    <row r="1338" spans="1:14">
      <c r="A1338" s="111" t="s">
        <v>1470</v>
      </c>
      <c r="B1338" s="111" t="s">
        <v>375</v>
      </c>
      <c r="C1338" s="111">
        <v>28.45</v>
      </c>
      <c r="D1338" s="111">
        <v>28.45</v>
      </c>
      <c r="E1338" s="111">
        <v>28</v>
      </c>
      <c r="F1338" s="111">
        <v>28.45</v>
      </c>
      <c r="G1338" s="111">
        <v>28.45</v>
      </c>
      <c r="H1338" s="111">
        <v>27.1</v>
      </c>
      <c r="I1338" s="111">
        <v>48529</v>
      </c>
      <c r="J1338" s="111">
        <v>1379793.5</v>
      </c>
      <c r="K1338" s="112">
        <v>43738</v>
      </c>
      <c r="L1338" s="111">
        <v>129</v>
      </c>
      <c r="M1338" s="111" t="s">
        <v>1471</v>
      </c>
      <c r="N1338" s="384"/>
    </row>
    <row r="1339" spans="1:14">
      <c r="A1339" s="111" t="s">
        <v>137</v>
      </c>
      <c r="B1339" s="111" t="s">
        <v>375</v>
      </c>
      <c r="C1339" s="111">
        <v>1509.05</v>
      </c>
      <c r="D1339" s="111">
        <v>1527.8</v>
      </c>
      <c r="E1339" s="111">
        <v>1478.15</v>
      </c>
      <c r="F1339" s="111">
        <v>1516.05</v>
      </c>
      <c r="G1339" s="111">
        <v>1513</v>
      </c>
      <c r="H1339" s="111">
        <v>1509.05</v>
      </c>
      <c r="I1339" s="111">
        <v>825022</v>
      </c>
      <c r="J1339" s="111">
        <v>1241616992.45</v>
      </c>
      <c r="K1339" s="112">
        <v>43738</v>
      </c>
      <c r="L1339" s="111">
        <v>74720</v>
      </c>
      <c r="M1339" s="111" t="s">
        <v>2927</v>
      </c>
      <c r="N1339" s="384"/>
    </row>
    <row r="1340" spans="1:14">
      <c r="A1340" s="111" t="s">
        <v>2620</v>
      </c>
      <c r="B1340" s="111" t="s">
        <v>375</v>
      </c>
      <c r="C1340" s="111">
        <v>23.75</v>
      </c>
      <c r="D1340" s="111">
        <v>24.2</v>
      </c>
      <c r="E1340" s="111">
        <v>21.45</v>
      </c>
      <c r="F1340" s="111">
        <v>22.2</v>
      </c>
      <c r="G1340" s="111">
        <v>21.75</v>
      </c>
      <c r="H1340" s="111">
        <v>23.9</v>
      </c>
      <c r="I1340" s="111">
        <v>18781</v>
      </c>
      <c r="J1340" s="111">
        <v>429851.25</v>
      </c>
      <c r="K1340" s="112">
        <v>43738</v>
      </c>
      <c r="L1340" s="111">
        <v>868</v>
      </c>
      <c r="M1340" s="111" t="s">
        <v>2621</v>
      </c>
      <c r="N1340" s="384"/>
    </row>
    <row r="1341" spans="1:14" hidden="1">
      <c r="A1341" s="111" t="s">
        <v>3456</v>
      </c>
      <c r="B1341" s="111" t="s">
        <v>2984</v>
      </c>
      <c r="C1341" s="111">
        <v>11.65</v>
      </c>
      <c r="D1341" s="111">
        <v>12.4</v>
      </c>
      <c r="E1341" s="111">
        <v>11.4</v>
      </c>
      <c r="F1341" s="111">
        <v>11.75</v>
      </c>
      <c r="G1341" s="111">
        <v>11.75</v>
      </c>
      <c r="H1341" s="111">
        <v>11.9</v>
      </c>
      <c r="I1341" s="111">
        <v>1125</v>
      </c>
      <c r="J1341" s="111">
        <v>13335.65</v>
      </c>
      <c r="K1341" s="112">
        <v>43738</v>
      </c>
      <c r="L1341" s="111">
        <v>8</v>
      </c>
      <c r="M1341" s="111" t="s">
        <v>3457</v>
      </c>
      <c r="N1341" s="384"/>
    </row>
    <row r="1342" spans="1:14">
      <c r="A1342" s="111" t="s">
        <v>2366</v>
      </c>
      <c r="B1342" s="111" t="s">
        <v>375</v>
      </c>
      <c r="C1342" s="111">
        <v>155.75</v>
      </c>
      <c r="D1342" s="111">
        <v>155.75</v>
      </c>
      <c r="E1342" s="111">
        <v>150.75</v>
      </c>
      <c r="F1342" s="111">
        <v>151.85</v>
      </c>
      <c r="G1342" s="111">
        <v>151.80000000000001</v>
      </c>
      <c r="H1342" s="111">
        <v>155.75</v>
      </c>
      <c r="I1342" s="111">
        <v>1043</v>
      </c>
      <c r="J1342" s="111">
        <v>159815.29999999999</v>
      </c>
      <c r="K1342" s="112">
        <v>43738</v>
      </c>
      <c r="L1342" s="111">
        <v>195</v>
      </c>
      <c r="M1342" s="111" t="s">
        <v>2367</v>
      </c>
      <c r="N1342" s="384"/>
    </row>
    <row r="1343" spans="1:14">
      <c r="A1343" s="111" t="s">
        <v>3059</v>
      </c>
      <c r="B1343" s="111" t="s">
        <v>2984</v>
      </c>
      <c r="C1343" s="111">
        <v>7.4</v>
      </c>
      <c r="D1343" s="111">
        <v>7.4</v>
      </c>
      <c r="E1343" s="111">
        <v>6.8</v>
      </c>
      <c r="F1343" s="111">
        <v>6.85</v>
      </c>
      <c r="G1343" s="111">
        <v>6.85</v>
      </c>
      <c r="H1343" s="111">
        <v>7.15</v>
      </c>
      <c r="I1343" s="111">
        <v>973</v>
      </c>
      <c r="J1343" s="111">
        <v>6716.95</v>
      </c>
      <c r="K1343" s="112">
        <v>43738</v>
      </c>
      <c r="L1343" s="111">
        <v>15</v>
      </c>
      <c r="M1343" s="111" t="s">
        <v>3060</v>
      </c>
      <c r="N1343" s="384"/>
    </row>
    <row r="1344" spans="1:14">
      <c r="A1344" s="111" t="s">
        <v>1472</v>
      </c>
      <c r="B1344" s="111" t="s">
        <v>375</v>
      </c>
      <c r="C1344" s="111">
        <v>49.5</v>
      </c>
      <c r="D1344" s="111">
        <v>49.85</v>
      </c>
      <c r="E1344" s="111">
        <v>45.2</v>
      </c>
      <c r="F1344" s="111">
        <v>47.7</v>
      </c>
      <c r="G1344" s="111">
        <v>47.75</v>
      </c>
      <c r="H1344" s="111">
        <v>48.05</v>
      </c>
      <c r="I1344" s="111">
        <v>94361</v>
      </c>
      <c r="J1344" s="111">
        <v>4428241.9000000004</v>
      </c>
      <c r="K1344" s="112">
        <v>43738</v>
      </c>
      <c r="L1344" s="111">
        <v>1025</v>
      </c>
      <c r="M1344" s="111" t="s">
        <v>1473</v>
      </c>
      <c r="N1344" s="384"/>
    </row>
    <row r="1345" spans="1:14">
      <c r="A1345" s="111" t="s">
        <v>1474</v>
      </c>
      <c r="B1345" s="111" t="s">
        <v>375</v>
      </c>
      <c r="C1345" s="111">
        <v>1.85</v>
      </c>
      <c r="D1345" s="111">
        <v>1.85</v>
      </c>
      <c r="E1345" s="111">
        <v>1.85</v>
      </c>
      <c r="F1345" s="111">
        <v>1.85</v>
      </c>
      <c r="G1345" s="111">
        <v>1.85</v>
      </c>
      <c r="H1345" s="111">
        <v>1.9</v>
      </c>
      <c r="I1345" s="111">
        <v>594688</v>
      </c>
      <c r="J1345" s="111">
        <v>1100172.8</v>
      </c>
      <c r="K1345" s="112">
        <v>43738</v>
      </c>
      <c r="L1345" s="111">
        <v>393</v>
      </c>
      <c r="M1345" s="111" t="s">
        <v>1475</v>
      </c>
      <c r="N1345" s="384"/>
    </row>
    <row r="1346" spans="1:14">
      <c r="A1346" s="111" t="s">
        <v>3348</v>
      </c>
      <c r="B1346" s="111" t="s">
        <v>375</v>
      </c>
      <c r="C1346" s="111">
        <v>195</v>
      </c>
      <c r="D1346" s="111">
        <v>196.5</v>
      </c>
      <c r="E1346" s="111">
        <v>189.05</v>
      </c>
      <c r="F1346" s="111">
        <v>190.4</v>
      </c>
      <c r="G1346" s="111">
        <v>189.7</v>
      </c>
      <c r="H1346" s="111">
        <v>195.45</v>
      </c>
      <c r="I1346" s="111">
        <v>1676</v>
      </c>
      <c r="J1346" s="111">
        <v>321218.95</v>
      </c>
      <c r="K1346" s="112">
        <v>43738</v>
      </c>
      <c r="L1346" s="111">
        <v>35</v>
      </c>
      <c r="M1346" s="111" t="s">
        <v>3349</v>
      </c>
      <c r="N1346" s="384"/>
    </row>
    <row r="1347" spans="1:14">
      <c r="A1347" s="111" t="s">
        <v>2045</v>
      </c>
      <c r="B1347" s="111" t="s">
        <v>375</v>
      </c>
      <c r="C1347" s="111">
        <v>844.4</v>
      </c>
      <c r="D1347" s="111">
        <v>902.9</v>
      </c>
      <c r="E1347" s="111">
        <v>844.4</v>
      </c>
      <c r="F1347" s="111">
        <v>879.6</v>
      </c>
      <c r="G1347" s="111">
        <v>900</v>
      </c>
      <c r="H1347" s="111">
        <v>845.2</v>
      </c>
      <c r="I1347" s="111">
        <v>7883</v>
      </c>
      <c r="J1347" s="111">
        <v>6876388.1500000004</v>
      </c>
      <c r="K1347" s="112">
        <v>43738</v>
      </c>
      <c r="L1347" s="111">
        <v>797</v>
      </c>
      <c r="M1347" s="111" t="s">
        <v>2046</v>
      </c>
      <c r="N1347" s="384"/>
    </row>
    <row r="1348" spans="1:14">
      <c r="A1348" s="111" t="s">
        <v>1812</v>
      </c>
      <c r="B1348" s="111" t="s">
        <v>375</v>
      </c>
      <c r="C1348" s="111">
        <v>2.1</v>
      </c>
      <c r="D1348" s="111">
        <v>2.1</v>
      </c>
      <c r="E1348" s="111">
        <v>2.0499999999999998</v>
      </c>
      <c r="F1348" s="111">
        <v>2.0499999999999998</v>
      </c>
      <c r="G1348" s="111">
        <v>2.0499999999999998</v>
      </c>
      <c r="H1348" s="111">
        <v>2.15</v>
      </c>
      <c r="I1348" s="111">
        <v>263867</v>
      </c>
      <c r="J1348" s="111">
        <v>540937.35</v>
      </c>
      <c r="K1348" s="112">
        <v>43738</v>
      </c>
      <c r="L1348" s="111">
        <v>80</v>
      </c>
      <c r="M1348" s="111" t="s">
        <v>1476</v>
      </c>
      <c r="N1348" s="384"/>
    </row>
    <row r="1349" spans="1:14">
      <c r="A1349" s="111" t="s">
        <v>1477</v>
      </c>
      <c r="B1349" s="111" t="s">
        <v>375</v>
      </c>
      <c r="C1349" s="111">
        <v>255.8</v>
      </c>
      <c r="D1349" s="111">
        <v>257.2</v>
      </c>
      <c r="E1349" s="111">
        <v>230.6</v>
      </c>
      <c r="F1349" s="111">
        <v>235.85</v>
      </c>
      <c r="G1349" s="111">
        <v>234</v>
      </c>
      <c r="H1349" s="111">
        <v>250.2</v>
      </c>
      <c r="I1349" s="111">
        <v>6868</v>
      </c>
      <c r="J1349" s="111">
        <v>1652773.3</v>
      </c>
      <c r="K1349" s="112">
        <v>43738</v>
      </c>
      <c r="L1349" s="111">
        <v>431</v>
      </c>
      <c r="M1349" s="111" t="s">
        <v>2151</v>
      </c>
      <c r="N1349" s="384"/>
    </row>
    <row r="1350" spans="1:14">
      <c r="A1350" s="111" t="s">
        <v>1478</v>
      </c>
      <c r="B1350" s="111" t="s">
        <v>375</v>
      </c>
      <c r="C1350" s="111">
        <v>24.65</v>
      </c>
      <c r="D1350" s="111">
        <v>24.75</v>
      </c>
      <c r="E1350" s="111">
        <v>24.1</v>
      </c>
      <c r="F1350" s="111">
        <v>24.25</v>
      </c>
      <c r="G1350" s="111">
        <v>24.15</v>
      </c>
      <c r="H1350" s="111">
        <v>24.5</v>
      </c>
      <c r="I1350" s="111">
        <v>2387949</v>
      </c>
      <c r="J1350" s="111">
        <v>58134552.149999999</v>
      </c>
      <c r="K1350" s="112">
        <v>43738</v>
      </c>
      <c r="L1350" s="111">
        <v>17567</v>
      </c>
      <c r="M1350" s="111" t="s">
        <v>1479</v>
      </c>
      <c r="N1350" s="384"/>
    </row>
    <row r="1351" spans="1:14">
      <c r="A1351" s="111" t="s">
        <v>1480</v>
      </c>
      <c r="B1351" s="111" t="s">
        <v>375</v>
      </c>
      <c r="C1351" s="111">
        <v>2165</v>
      </c>
      <c r="D1351" s="111">
        <v>2165</v>
      </c>
      <c r="E1351" s="111">
        <v>2041.1</v>
      </c>
      <c r="F1351" s="111">
        <v>2151.4</v>
      </c>
      <c r="G1351" s="111">
        <v>2154</v>
      </c>
      <c r="H1351" s="111">
        <v>2157.9499999999998</v>
      </c>
      <c r="I1351" s="111">
        <v>4650</v>
      </c>
      <c r="J1351" s="111">
        <v>9998255</v>
      </c>
      <c r="K1351" s="112">
        <v>43738</v>
      </c>
      <c r="L1351" s="111">
        <v>528</v>
      </c>
      <c r="M1351" s="111" t="s">
        <v>1481</v>
      </c>
      <c r="N1351" s="384"/>
    </row>
    <row r="1352" spans="1:14" hidden="1">
      <c r="A1352" s="111" t="s">
        <v>2473</v>
      </c>
      <c r="B1352" s="111" t="s">
        <v>2984</v>
      </c>
      <c r="C1352" s="111">
        <v>5.3</v>
      </c>
      <c r="D1352" s="111">
        <v>5.3</v>
      </c>
      <c r="E1352" s="111">
        <v>5.3</v>
      </c>
      <c r="F1352" s="111">
        <v>5.3</v>
      </c>
      <c r="G1352" s="111">
        <v>5.3</v>
      </c>
      <c r="H1352" s="111">
        <v>5.55</v>
      </c>
      <c r="I1352" s="111">
        <v>123900</v>
      </c>
      <c r="J1352" s="111">
        <v>656670</v>
      </c>
      <c r="K1352" s="112">
        <v>43738</v>
      </c>
      <c r="L1352" s="111">
        <v>14</v>
      </c>
      <c r="M1352" s="111" t="s">
        <v>2474</v>
      </c>
      <c r="N1352" s="384"/>
    </row>
    <row r="1353" spans="1:14">
      <c r="A1353" s="111" t="s">
        <v>1482</v>
      </c>
      <c r="B1353" s="111" t="s">
        <v>375</v>
      </c>
      <c r="C1353" s="111">
        <v>54.3</v>
      </c>
      <c r="D1353" s="111">
        <v>54.9</v>
      </c>
      <c r="E1353" s="111">
        <v>51.4</v>
      </c>
      <c r="F1353" s="111">
        <v>52.35</v>
      </c>
      <c r="G1353" s="111">
        <v>52</v>
      </c>
      <c r="H1353" s="111">
        <v>54.6</v>
      </c>
      <c r="I1353" s="111">
        <v>16750</v>
      </c>
      <c r="J1353" s="111">
        <v>889869.35</v>
      </c>
      <c r="K1353" s="112">
        <v>43738</v>
      </c>
      <c r="L1353" s="111">
        <v>298</v>
      </c>
      <c r="M1353" s="111" t="s">
        <v>1483</v>
      </c>
      <c r="N1353" s="384"/>
    </row>
    <row r="1354" spans="1:14" hidden="1">
      <c r="A1354" s="111" t="s">
        <v>2019</v>
      </c>
      <c r="B1354" s="111" t="s">
        <v>375</v>
      </c>
      <c r="C1354" s="111">
        <v>43.4</v>
      </c>
      <c r="D1354" s="111">
        <v>43.4</v>
      </c>
      <c r="E1354" s="111">
        <v>38.25</v>
      </c>
      <c r="F1354" s="111">
        <v>39.85</v>
      </c>
      <c r="G1354" s="111">
        <v>39</v>
      </c>
      <c r="H1354" s="111">
        <v>42.35</v>
      </c>
      <c r="I1354" s="111">
        <v>44676</v>
      </c>
      <c r="J1354" s="111">
        <v>1844149.25</v>
      </c>
      <c r="K1354" s="112">
        <v>43738</v>
      </c>
      <c r="L1354" s="111">
        <v>667</v>
      </c>
      <c r="M1354" s="111" t="s">
        <v>2020</v>
      </c>
      <c r="N1354" s="384"/>
    </row>
    <row r="1355" spans="1:14">
      <c r="A1355" s="111" t="s">
        <v>1484</v>
      </c>
      <c r="B1355" s="111" t="s">
        <v>375</v>
      </c>
      <c r="C1355" s="111">
        <v>76</v>
      </c>
      <c r="D1355" s="111">
        <v>78.8</v>
      </c>
      <c r="E1355" s="111">
        <v>75.599999999999994</v>
      </c>
      <c r="F1355" s="111">
        <v>76</v>
      </c>
      <c r="G1355" s="111">
        <v>76</v>
      </c>
      <c r="H1355" s="111">
        <v>78.45</v>
      </c>
      <c r="I1355" s="111">
        <v>1235</v>
      </c>
      <c r="J1355" s="111">
        <v>93952.65</v>
      </c>
      <c r="K1355" s="112">
        <v>43738</v>
      </c>
      <c r="L1355" s="111">
        <v>31</v>
      </c>
      <c r="M1355" s="111" t="s">
        <v>1485</v>
      </c>
      <c r="N1355" s="384"/>
    </row>
    <row r="1356" spans="1:14" hidden="1">
      <c r="A1356" s="111" t="s">
        <v>1486</v>
      </c>
      <c r="B1356" s="111" t="s">
        <v>375</v>
      </c>
      <c r="C1356" s="111">
        <v>570.65</v>
      </c>
      <c r="D1356" s="111">
        <v>573.45000000000005</v>
      </c>
      <c r="E1356" s="111">
        <v>552.79999999999995</v>
      </c>
      <c r="F1356" s="111">
        <v>557.75</v>
      </c>
      <c r="G1356" s="111">
        <v>555</v>
      </c>
      <c r="H1356" s="111">
        <v>567.9</v>
      </c>
      <c r="I1356" s="111">
        <v>7932</v>
      </c>
      <c r="J1356" s="111">
        <v>4431510.1500000004</v>
      </c>
      <c r="K1356" s="112">
        <v>43738</v>
      </c>
      <c r="L1356" s="111">
        <v>503</v>
      </c>
      <c r="M1356" s="111" t="s">
        <v>1487</v>
      </c>
      <c r="N1356" s="384"/>
    </row>
    <row r="1357" spans="1:14">
      <c r="A1357" s="111" t="s">
        <v>2152</v>
      </c>
      <c r="B1357" s="111" t="s">
        <v>375</v>
      </c>
      <c r="C1357" s="111">
        <v>290</v>
      </c>
      <c r="D1357" s="111">
        <v>312</v>
      </c>
      <c r="E1357" s="111">
        <v>285</v>
      </c>
      <c r="F1357" s="111">
        <v>299.75</v>
      </c>
      <c r="G1357" s="111">
        <v>298</v>
      </c>
      <c r="H1357" s="111">
        <v>294.10000000000002</v>
      </c>
      <c r="I1357" s="111">
        <v>39168</v>
      </c>
      <c r="J1357" s="111">
        <v>11874454.6</v>
      </c>
      <c r="K1357" s="112">
        <v>43738</v>
      </c>
      <c r="L1357" s="111">
        <v>1938</v>
      </c>
      <c r="M1357" s="111" t="s">
        <v>2153</v>
      </c>
      <c r="N1357" s="384"/>
    </row>
    <row r="1358" spans="1:14">
      <c r="A1358" s="111" t="s">
        <v>2026</v>
      </c>
      <c r="B1358" s="111" t="s">
        <v>375</v>
      </c>
      <c r="C1358" s="111">
        <v>42</v>
      </c>
      <c r="D1358" s="111">
        <v>42.25</v>
      </c>
      <c r="E1358" s="111">
        <v>40.700000000000003</v>
      </c>
      <c r="F1358" s="111">
        <v>41.75</v>
      </c>
      <c r="G1358" s="111">
        <v>42.25</v>
      </c>
      <c r="H1358" s="111">
        <v>41.6</v>
      </c>
      <c r="I1358" s="111">
        <v>31015</v>
      </c>
      <c r="J1358" s="111">
        <v>1285610.6000000001</v>
      </c>
      <c r="K1358" s="112">
        <v>43738</v>
      </c>
      <c r="L1358" s="111">
        <v>471</v>
      </c>
      <c r="M1358" s="111" t="s">
        <v>2027</v>
      </c>
      <c r="N1358" s="384"/>
    </row>
    <row r="1359" spans="1:14">
      <c r="A1359" s="111" t="s">
        <v>1488</v>
      </c>
      <c r="B1359" s="111" t="s">
        <v>375</v>
      </c>
      <c r="C1359" s="111">
        <v>38.799999999999997</v>
      </c>
      <c r="D1359" s="111">
        <v>38.799999999999997</v>
      </c>
      <c r="E1359" s="111">
        <v>34.799999999999997</v>
      </c>
      <c r="F1359" s="111">
        <v>37.25</v>
      </c>
      <c r="G1359" s="111">
        <v>37.75</v>
      </c>
      <c r="H1359" s="111">
        <v>38.9</v>
      </c>
      <c r="I1359" s="111">
        <v>409389</v>
      </c>
      <c r="J1359" s="111">
        <v>14890770.449999999</v>
      </c>
      <c r="K1359" s="112">
        <v>43738</v>
      </c>
      <c r="L1359" s="111">
        <v>10096</v>
      </c>
      <c r="M1359" s="111" t="s">
        <v>1489</v>
      </c>
      <c r="N1359" s="384"/>
    </row>
    <row r="1360" spans="1:14">
      <c r="A1360" s="111" t="s">
        <v>1490</v>
      </c>
      <c r="B1360" s="111" t="s">
        <v>375</v>
      </c>
      <c r="C1360" s="111">
        <v>505.7</v>
      </c>
      <c r="D1360" s="111">
        <v>506.75</v>
      </c>
      <c r="E1360" s="111">
        <v>485.15</v>
      </c>
      <c r="F1360" s="111">
        <v>489.1</v>
      </c>
      <c r="G1360" s="111">
        <v>486.3</v>
      </c>
      <c r="H1360" s="111">
        <v>502.3</v>
      </c>
      <c r="I1360" s="111">
        <v>320809</v>
      </c>
      <c r="J1360" s="111">
        <v>157472131.59999999</v>
      </c>
      <c r="K1360" s="112">
        <v>43738</v>
      </c>
      <c r="L1360" s="111">
        <v>14372</v>
      </c>
      <c r="M1360" s="111" t="s">
        <v>1491</v>
      </c>
      <c r="N1360" s="384"/>
    </row>
    <row r="1361" spans="1:14">
      <c r="A1361" s="111" t="s">
        <v>2578</v>
      </c>
      <c r="B1361" s="111" t="s">
        <v>375</v>
      </c>
      <c r="C1361" s="111">
        <v>372.65</v>
      </c>
      <c r="D1361" s="111">
        <v>379.95</v>
      </c>
      <c r="E1361" s="111">
        <v>362.3</v>
      </c>
      <c r="F1361" s="111">
        <v>373.95</v>
      </c>
      <c r="G1361" s="111">
        <v>372.9</v>
      </c>
      <c r="H1361" s="111">
        <v>374.75</v>
      </c>
      <c r="I1361" s="111">
        <v>20872</v>
      </c>
      <c r="J1361" s="111">
        <v>7769198.75</v>
      </c>
      <c r="K1361" s="112">
        <v>43738</v>
      </c>
      <c r="L1361" s="111">
        <v>872</v>
      </c>
      <c r="M1361" s="111" t="s">
        <v>2579</v>
      </c>
      <c r="N1361" s="384"/>
    </row>
    <row r="1362" spans="1:14">
      <c r="A1362" s="111" t="s">
        <v>1492</v>
      </c>
      <c r="B1362" s="111" t="s">
        <v>375</v>
      </c>
      <c r="C1362" s="111">
        <v>1116</v>
      </c>
      <c r="D1362" s="111">
        <v>1119.2</v>
      </c>
      <c r="E1362" s="111">
        <v>1101</v>
      </c>
      <c r="F1362" s="111">
        <v>1112.0999999999999</v>
      </c>
      <c r="G1362" s="111">
        <v>1107</v>
      </c>
      <c r="H1362" s="111">
        <v>1117.4000000000001</v>
      </c>
      <c r="I1362" s="111">
        <v>2451</v>
      </c>
      <c r="J1362" s="111">
        <v>2723638.95</v>
      </c>
      <c r="K1362" s="112">
        <v>43738</v>
      </c>
      <c r="L1362" s="111">
        <v>209</v>
      </c>
      <c r="M1362" s="111" t="s">
        <v>2666</v>
      </c>
      <c r="N1362" s="384"/>
    </row>
    <row r="1363" spans="1:14">
      <c r="A1363" s="111" t="s">
        <v>1493</v>
      </c>
      <c r="B1363" s="111" t="s">
        <v>375</v>
      </c>
      <c r="C1363" s="111">
        <v>193</v>
      </c>
      <c r="D1363" s="111">
        <v>193.75</v>
      </c>
      <c r="E1363" s="111">
        <v>185.2</v>
      </c>
      <c r="F1363" s="111">
        <v>189</v>
      </c>
      <c r="G1363" s="111">
        <v>186.95</v>
      </c>
      <c r="H1363" s="111">
        <v>190.85</v>
      </c>
      <c r="I1363" s="111">
        <v>37855</v>
      </c>
      <c r="J1363" s="111">
        <v>7195665.9500000002</v>
      </c>
      <c r="K1363" s="112">
        <v>43738</v>
      </c>
      <c r="L1363" s="111">
        <v>1013</v>
      </c>
      <c r="M1363" s="111" t="s">
        <v>1494</v>
      </c>
      <c r="N1363" s="384"/>
    </row>
    <row r="1364" spans="1:14">
      <c r="A1364" s="111" t="s">
        <v>3397</v>
      </c>
      <c r="B1364" s="111" t="s">
        <v>2984</v>
      </c>
      <c r="C1364" s="111">
        <v>3.3</v>
      </c>
      <c r="D1364" s="111">
        <v>3.3</v>
      </c>
      <c r="E1364" s="111">
        <v>3.3</v>
      </c>
      <c r="F1364" s="111">
        <v>3.3</v>
      </c>
      <c r="G1364" s="111">
        <v>3.3</v>
      </c>
      <c r="H1364" s="111">
        <v>3.3</v>
      </c>
      <c r="I1364" s="111">
        <v>1501</v>
      </c>
      <c r="J1364" s="111">
        <v>4953.3</v>
      </c>
      <c r="K1364" s="112">
        <v>43738</v>
      </c>
      <c r="L1364" s="111">
        <v>3</v>
      </c>
      <c r="M1364" s="111" t="s">
        <v>3398</v>
      </c>
      <c r="N1364" s="384"/>
    </row>
    <row r="1365" spans="1:14">
      <c r="A1365" s="111" t="s">
        <v>3383</v>
      </c>
      <c r="B1365" s="111" t="s">
        <v>375</v>
      </c>
      <c r="C1365" s="111">
        <v>13.65</v>
      </c>
      <c r="D1365" s="111">
        <v>13.7</v>
      </c>
      <c r="E1365" s="111">
        <v>12.65</v>
      </c>
      <c r="F1365" s="111">
        <v>13</v>
      </c>
      <c r="G1365" s="111">
        <v>13</v>
      </c>
      <c r="H1365" s="111">
        <v>13.9</v>
      </c>
      <c r="I1365" s="111">
        <v>3453</v>
      </c>
      <c r="J1365" s="111">
        <v>45754.35</v>
      </c>
      <c r="K1365" s="112">
        <v>43738</v>
      </c>
      <c r="L1365" s="111">
        <v>14</v>
      </c>
      <c r="M1365" s="111" t="s">
        <v>3384</v>
      </c>
      <c r="N1365" s="384"/>
    </row>
    <row r="1366" spans="1:14">
      <c r="A1366" s="111" t="s">
        <v>1496</v>
      </c>
      <c r="B1366" s="111" t="s">
        <v>375</v>
      </c>
      <c r="C1366" s="111">
        <v>311.10000000000002</v>
      </c>
      <c r="D1366" s="111">
        <v>339</v>
      </c>
      <c r="E1366" s="111">
        <v>306</v>
      </c>
      <c r="F1366" s="111">
        <v>330.95</v>
      </c>
      <c r="G1366" s="111">
        <v>329.3</v>
      </c>
      <c r="H1366" s="111">
        <v>304.55</v>
      </c>
      <c r="I1366" s="111">
        <v>687279</v>
      </c>
      <c r="J1366" s="111">
        <v>226629128.59999999</v>
      </c>
      <c r="K1366" s="112">
        <v>43738</v>
      </c>
      <c r="L1366" s="111">
        <v>34828</v>
      </c>
      <c r="M1366" s="111" t="s">
        <v>1497</v>
      </c>
      <c r="N1366" s="384"/>
    </row>
    <row r="1367" spans="1:14">
      <c r="A1367" s="111" t="s">
        <v>2544</v>
      </c>
      <c r="B1367" s="111" t="s">
        <v>375</v>
      </c>
      <c r="C1367" s="111">
        <v>132.1</v>
      </c>
      <c r="D1367" s="111">
        <v>132.1</v>
      </c>
      <c r="E1367" s="111">
        <v>132.05000000000001</v>
      </c>
      <c r="F1367" s="111">
        <v>132.05000000000001</v>
      </c>
      <c r="G1367" s="111">
        <v>132.05000000000001</v>
      </c>
      <c r="H1367" s="111">
        <v>138.94999999999999</v>
      </c>
      <c r="I1367" s="111">
        <v>1860</v>
      </c>
      <c r="J1367" s="111">
        <v>245618.9</v>
      </c>
      <c r="K1367" s="112">
        <v>43738</v>
      </c>
      <c r="L1367" s="111">
        <v>41</v>
      </c>
      <c r="M1367" s="111" t="s">
        <v>2545</v>
      </c>
      <c r="N1367" s="384"/>
    </row>
    <row r="1368" spans="1:14">
      <c r="A1368" s="111" t="s">
        <v>1498</v>
      </c>
      <c r="B1368" s="111" t="s">
        <v>375</v>
      </c>
      <c r="C1368" s="111">
        <v>927.05</v>
      </c>
      <c r="D1368" s="111">
        <v>949.95</v>
      </c>
      <c r="E1368" s="111">
        <v>925</v>
      </c>
      <c r="F1368" s="111">
        <v>926.3</v>
      </c>
      <c r="G1368" s="111">
        <v>925</v>
      </c>
      <c r="H1368" s="111">
        <v>945</v>
      </c>
      <c r="I1368" s="111">
        <v>522</v>
      </c>
      <c r="J1368" s="111">
        <v>485814.8</v>
      </c>
      <c r="K1368" s="112">
        <v>43738</v>
      </c>
      <c r="L1368" s="111">
        <v>254</v>
      </c>
      <c r="M1368" s="111" t="s">
        <v>1499</v>
      </c>
      <c r="N1368" s="384"/>
    </row>
    <row r="1369" spans="1:14">
      <c r="A1369" s="111" t="s">
        <v>208</v>
      </c>
      <c r="B1369" s="111" t="s">
        <v>375</v>
      </c>
      <c r="C1369" s="111">
        <v>11.25</v>
      </c>
      <c r="D1369" s="111">
        <v>11.3</v>
      </c>
      <c r="E1369" s="111">
        <v>10.75</v>
      </c>
      <c r="F1369" s="111">
        <v>10.85</v>
      </c>
      <c r="G1369" s="111">
        <v>10.85</v>
      </c>
      <c r="H1369" s="111">
        <v>11.2</v>
      </c>
      <c r="I1369" s="111">
        <v>3259495</v>
      </c>
      <c r="J1369" s="111">
        <v>35523061.799999997</v>
      </c>
      <c r="K1369" s="112">
        <v>43738</v>
      </c>
      <c r="L1369" s="111">
        <v>8545</v>
      </c>
      <c r="M1369" s="111" t="s">
        <v>1500</v>
      </c>
      <c r="N1369" s="384"/>
    </row>
    <row r="1370" spans="1:14">
      <c r="A1370" s="111" t="s">
        <v>3372</v>
      </c>
      <c r="B1370" s="111" t="s">
        <v>375</v>
      </c>
      <c r="C1370" s="111">
        <v>13.3</v>
      </c>
      <c r="D1370" s="111">
        <v>13.3</v>
      </c>
      <c r="E1370" s="111">
        <v>13.3</v>
      </c>
      <c r="F1370" s="111">
        <v>13.3</v>
      </c>
      <c r="G1370" s="111">
        <v>13.3</v>
      </c>
      <c r="H1370" s="111">
        <v>13.3</v>
      </c>
      <c r="I1370" s="111">
        <v>4260</v>
      </c>
      <c r="J1370" s="111">
        <v>56658</v>
      </c>
      <c r="K1370" s="112">
        <v>43738</v>
      </c>
      <c r="L1370" s="111">
        <v>19</v>
      </c>
      <c r="M1370" s="111" t="s">
        <v>3373</v>
      </c>
      <c r="N1370" s="384"/>
    </row>
    <row r="1371" spans="1:14">
      <c r="A1371" s="111" t="s">
        <v>1818</v>
      </c>
      <c r="B1371" s="111" t="s">
        <v>375</v>
      </c>
      <c r="C1371" s="111">
        <v>207.55</v>
      </c>
      <c r="D1371" s="111">
        <v>209.05</v>
      </c>
      <c r="E1371" s="111">
        <v>195</v>
      </c>
      <c r="F1371" s="111">
        <v>199.8</v>
      </c>
      <c r="G1371" s="111">
        <v>195</v>
      </c>
      <c r="H1371" s="111">
        <v>204.25</v>
      </c>
      <c r="I1371" s="111">
        <v>21382</v>
      </c>
      <c r="J1371" s="111">
        <v>4314374.3</v>
      </c>
      <c r="K1371" s="112">
        <v>43738</v>
      </c>
      <c r="L1371" s="111">
        <v>492</v>
      </c>
      <c r="M1371" s="111" t="s">
        <v>1819</v>
      </c>
      <c r="N1371" s="384"/>
    </row>
    <row r="1372" spans="1:14">
      <c r="A1372" s="111" t="s">
        <v>3420</v>
      </c>
      <c r="B1372" s="111" t="s">
        <v>375</v>
      </c>
      <c r="C1372" s="111">
        <v>936</v>
      </c>
      <c r="D1372" s="111">
        <v>940</v>
      </c>
      <c r="E1372" s="111">
        <v>918.8</v>
      </c>
      <c r="F1372" s="111">
        <v>933.85</v>
      </c>
      <c r="G1372" s="111">
        <v>930</v>
      </c>
      <c r="H1372" s="111">
        <v>934</v>
      </c>
      <c r="I1372" s="111">
        <v>46532</v>
      </c>
      <c r="J1372" s="111">
        <v>43423583.049999997</v>
      </c>
      <c r="K1372" s="112">
        <v>43738</v>
      </c>
      <c r="L1372" s="111">
        <v>2174</v>
      </c>
      <c r="M1372" s="111" t="s">
        <v>3421</v>
      </c>
      <c r="N1372" s="384"/>
    </row>
    <row r="1373" spans="1:14">
      <c r="A1373" s="111" t="s">
        <v>1501</v>
      </c>
      <c r="B1373" s="111" t="s">
        <v>375</v>
      </c>
      <c r="C1373" s="111">
        <v>133.85</v>
      </c>
      <c r="D1373" s="111">
        <v>134</v>
      </c>
      <c r="E1373" s="111">
        <v>124.55</v>
      </c>
      <c r="F1373" s="111">
        <v>125.65</v>
      </c>
      <c r="G1373" s="111">
        <v>125.55</v>
      </c>
      <c r="H1373" s="111">
        <v>132.69999999999999</v>
      </c>
      <c r="I1373" s="111">
        <v>458421</v>
      </c>
      <c r="J1373" s="111">
        <v>58378545</v>
      </c>
      <c r="K1373" s="112">
        <v>43738</v>
      </c>
      <c r="L1373" s="111">
        <v>7401</v>
      </c>
      <c r="M1373" s="111" t="s">
        <v>1502</v>
      </c>
      <c r="N1373" s="384"/>
    </row>
    <row r="1374" spans="1:14">
      <c r="A1374" s="111" t="s">
        <v>3434</v>
      </c>
      <c r="B1374" s="111" t="s">
        <v>2984</v>
      </c>
      <c r="C1374" s="111">
        <v>1.1000000000000001</v>
      </c>
      <c r="D1374" s="111">
        <v>1.1499999999999999</v>
      </c>
      <c r="E1374" s="111">
        <v>1.05</v>
      </c>
      <c r="F1374" s="111">
        <v>1.1000000000000001</v>
      </c>
      <c r="G1374" s="111">
        <v>1.1000000000000001</v>
      </c>
      <c r="H1374" s="111">
        <v>1.1000000000000001</v>
      </c>
      <c r="I1374" s="111">
        <v>11805</v>
      </c>
      <c r="J1374" s="111">
        <v>12674.75</v>
      </c>
      <c r="K1374" s="112">
        <v>43738</v>
      </c>
      <c r="L1374" s="111">
        <v>20</v>
      </c>
      <c r="M1374" s="111" t="s">
        <v>3435</v>
      </c>
      <c r="N1374" s="384"/>
    </row>
    <row r="1375" spans="1:14" hidden="1">
      <c r="A1375" s="111" t="s">
        <v>2688</v>
      </c>
      <c r="B1375" s="111" t="s">
        <v>375</v>
      </c>
      <c r="C1375" s="111">
        <v>74.5</v>
      </c>
      <c r="D1375" s="111">
        <v>74.650000000000006</v>
      </c>
      <c r="E1375" s="111">
        <v>68.2</v>
      </c>
      <c r="F1375" s="111">
        <v>69.45</v>
      </c>
      <c r="G1375" s="111">
        <v>68.75</v>
      </c>
      <c r="H1375" s="111">
        <v>74.650000000000006</v>
      </c>
      <c r="I1375" s="111">
        <v>45925</v>
      </c>
      <c r="J1375" s="111">
        <v>3221294.8</v>
      </c>
      <c r="K1375" s="112">
        <v>43738</v>
      </c>
      <c r="L1375" s="111">
        <v>534</v>
      </c>
      <c r="M1375" s="111" t="s">
        <v>2689</v>
      </c>
      <c r="N1375" s="384"/>
    </row>
    <row r="1376" spans="1:14" hidden="1">
      <c r="A1376" s="111" t="s">
        <v>3107</v>
      </c>
      <c r="B1376" s="111" t="s">
        <v>375</v>
      </c>
      <c r="C1376" s="111">
        <v>77.650000000000006</v>
      </c>
      <c r="D1376" s="111">
        <v>77.650000000000006</v>
      </c>
      <c r="E1376" s="111">
        <v>72.8</v>
      </c>
      <c r="F1376" s="111">
        <v>73.55</v>
      </c>
      <c r="G1376" s="111">
        <v>74</v>
      </c>
      <c r="H1376" s="111">
        <v>75.849999999999994</v>
      </c>
      <c r="I1376" s="111">
        <v>97708</v>
      </c>
      <c r="J1376" s="111">
        <v>7250456.5499999998</v>
      </c>
      <c r="K1376" s="112">
        <v>43738</v>
      </c>
      <c r="L1376" s="111">
        <v>1126</v>
      </c>
      <c r="M1376" s="111" t="s">
        <v>3108</v>
      </c>
      <c r="N1376" s="384"/>
    </row>
    <row r="1377" spans="1:14" hidden="1">
      <c r="A1377" s="111" t="s">
        <v>3253</v>
      </c>
      <c r="B1377" s="111" t="s">
        <v>2984</v>
      </c>
      <c r="C1377" s="111">
        <v>0.45</v>
      </c>
      <c r="D1377" s="111">
        <v>0.45</v>
      </c>
      <c r="E1377" s="111">
        <v>0.4</v>
      </c>
      <c r="F1377" s="111">
        <v>0.45</v>
      </c>
      <c r="G1377" s="111">
        <v>0.45</v>
      </c>
      <c r="H1377" s="111">
        <v>0.45</v>
      </c>
      <c r="I1377" s="111">
        <v>4990</v>
      </c>
      <c r="J1377" s="111">
        <v>2123</v>
      </c>
      <c r="K1377" s="112">
        <v>43738</v>
      </c>
      <c r="L1377" s="111">
        <v>9</v>
      </c>
      <c r="M1377" s="111" t="s">
        <v>3254</v>
      </c>
      <c r="N1377" s="384"/>
    </row>
    <row r="1378" spans="1:14" hidden="1">
      <c r="A1378" s="111" t="s">
        <v>2667</v>
      </c>
      <c r="B1378" s="111" t="s">
        <v>375</v>
      </c>
      <c r="C1378" s="111">
        <v>20.05</v>
      </c>
      <c r="D1378" s="111">
        <v>20.05</v>
      </c>
      <c r="E1378" s="111">
        <v>19.55</v>
      </c>
      <c r="F1378" s="111">
        <v>19.8</v>
      </c>
      <c r="G1378" s="111">
        <v>19.8</v>
      </c>
      <c r="H1378" s="111">
        <v>20.25</v>
      </c>
      <c r="I1378" s="111">
        <v>31650</v>
      </c>
      <c r="J1378" s="111">
        <v>627140.4</v>
      </c>
      <c r="K1378" s="112">
        <v>43738</v>
      </c>
      <c r="L1378" s="111">
        <v>194</v>
      </c>
      <c r="M1378" s="111" t="s">
        <v>2668</v>
      </c>
      <c r="N1378" s="384"/>
    </row>
    <row r="1379" spans="1:14">
      <c r="A1379" s="111" t="s">
        <v>3422</v>
      </c>
      <c r="B1379" s="111" t="s">
        <v>375</v>
      </c>
      <c r="C1379" s="111">
        <v>128.25</v>
      </c>
      <c r="D1379" s="111">
        <v>128.94999999999999</v>
      </c>
      <c r="E1379" s="111">
        <v>124.35</v>
      </c>
      <c r="F1379" s="111">
        <v>125.1</v>
      </c>
      <c r="G1379" s="111">
        <v>125</v>
      </c>
      <c r="H1379" s="111">
        <v>127.8</v>
      </c>
      <c r="I1379" s="111">
        <v>1185974</v>
      </c>
      <c r="J1379" s="111">
        <v>148785989.40000001</v>
      </c>
      <c r="K1379" s="112">
        <v>43738</v>
      </c>
      <c r="L1379" s="111">
        <v>14979</v>
      </c>
      <c r="M1379" s="111" t="s">
        <v>3423</v>
      </c>
      <c r="N1379" s="384"/>
    </row>
    <row r="1380" spans="1:14">
      <c r="A1380" s="111" t="s">
        <v>2929</v>
      </c>
      <c r="B1380" s="111" t="s">
        <v>375</v>
      </c>
      <c r="C1380" s="111">
        <v>34.549999999999997</v>
      </c>
      <c r="D1380" s="111">
        <v>34.65</v>
      </c>
      <c r="E1380" s="111">
        <v>32.299999999999997</v>
      </c>
      <c r="F1380" s="111">
        <v>32.799999999999997</v>
      </c>
      <c r="G1380" s="111">
        <v>32.6</v>
      </c>
      <c r="H1380" s="111">
        <v>33.950000000000003</v>
      </c>
      <c r="I1380" s="111">
        <v>19669</v>
      </c>
      <c r="J1380" s="111">
        <v>649317.85</v>
      </c>
      <c r="K1380" s="112">
        <v>43738</v>
      </c>
      <c r="L1380" s="111">
        <v>213</v>
      </c>
      <c r="M1380" s="111" t="s">
        <v>2930</v>
      </c>
      <c r="N1380" s="384"/>
    </row>
    <row r="1381" spans="1:14">
      <c r="A1381" s="111" t="s">
        <v>2931</v>
      </c>
      <c r="B1381" s="111" t="s">
        <v>375</v>
      </c>
      <c r="C1381" s="111">
        <v>11.15</v>
      </c>
      <c r="D1381" s="111">
        <v>11.15</v>
      </c>
      <c r="E1381" s="111">
        <v>10.9</v>
      </c>
      <c r="F1381" s="111">
        <v>10.9</v>
      </c>
      <c r="G1381" s="111">
        <v>10.9</v>
      </c>
      <c r="H1381" s="111">
        <v>11.45</v>
      </c>
      <c r="I1381" s="111">
        <v>13288</v>
      </c>
      <c r="J1381" s="111">
        <v>145253.85</v>
      </c>
      <c r="K1381" s="112">
        <v>43738</v>
      </c>
      <c r="L1381" s="111">
        <v>59</v>
      </c>
      <c r="M1381" s="111" t="s">
        <v>2932</v>
      </c>
      <c r="N1381" s="384"/>
    </row>
    <row r="1382" spans="1:14">
      <c r="A1382" s="111" t="s">
        <v>2089</v>
      </c>
      <c r="B1382" s="111" t="s">
        <v>375</v>
      </c>
      <c r="C1382" s="111">
        <v>3.65</v>
      </c>
      <c r="D1382" s="111">
        <v>3.65</v>
      </c>
      <c r="E1382" s="111">
        <v>3.65</v>
      </c>
      <c r="F1382" s="111">
        <v>3.65</v>
      </c>
      <c r="G1382" s="111">
        <v>3.65</v>
      </c>
      <c r="H1382" s="111">
        <v>3.8</v>
      </c>
      <c r="I1382" s="111">
        <v>104633</v>
      </c>
      <c r="J1382" s="111">
        <v>381910.45</v>
      </c>
      <c r="K1382" s="112">
        <v>43738</v>
      </c>
      <c r="L1382" s="111">
        <v>173</v>
      </c>
      <c r="M1382" s="111" t="s">
        <v>2090</v>
      </c>
      <c r="N1382" s="384"/>
    </row>
    <row r="1383" spans="1:14">
      <c r="A1383" s="111" t="s">
        <v>3061</v>
      </c>
      <c r="B1383" s="111" t="s">
        <v>2984</v>
      </c>
      <c r="C1383" s="111">
        <v>0.2</v>
      </c>
      <c r="D1383" s="111">
        <v>0.25</v>
      </c>
      <c r="E1383" s="111">
        <v>0.2</v>
      </c>
      <c r="F1383" s="111">
        <v>0.25</v>
      </c>
      <c r="G1383" s="111">
        <v>0.25</v>
      </c>
      <c r="H1383" s="111">
        <v>0.25</v>
      </c>
      <c r="I1383" s="111">
        <v>5731</v>
      </c>
      <c r="J1383" s="111">
        <v>1372.7</v>
      </c>
      <c r="K1383" s="112">
        <v>43738</v>
      </c>
      <c r="L1383" s="111">
        <v>12</v>
      </c>
      <c r="M1383" s="111" t="s">
        <v>3062</v>
      </c>
      <c r="N1383" s="384"/>
    </row>
    <row r="1384" spans="1:14">
      <c r="A1384" s="111" t="s">
        <v>2091</v>
      </c>
      <c r="B1384" s="111" t="s">
        <v>375</v>
      </c>
      <c r="C1384" s="111">
        <v>184</v>
      </c>
      <c r="D1384" s="111">
        <v>186.85</v>
      </c>
      <c r="E1384" s="111">
        <v>178</v>
      </c>
      <c r="F1384" s="111">
        <v>178.6</v>
      </c>
      <c r="G1384" s="111">
        <v>180</v>
      </c>
      <c r="H1384" s="111">
        <v>184.15</v>
      </c>
      <c r="I1384" s="111">
        <v>4982</v>
      </c>
      <c r="J1384" s="111">
        <v>899954.45</v>
      </c>
      <c r="K1384" s="112">
        <v>43738</v>
      </c>
      <c r="L1384" s="111">
        <v>364</v>
      </c>
      <c r="M1384" s="111" t="s">
        <v>2092</v>
      </c>
      <c r="N1384" s="384"/>
    </row>
    <row r="1385" spans="1:14">
      <c r="A1385" s="111" t="s">
        <v>1503</v>
      </c>
      <c r="B1385" s="111" t="s">
        <v>375</v>
      </c>
      <c r="C1385" s="111">
        <v>9.6999999999999993</v>
      </c>
      <c r="D1385" s="111">
        <v>9.9</v>
      </c>
      <c r="E1385" s="111">
        <v>8.8000000000000007</v>
      </c>
      <c r="F1385" s="111">
        <v>9.25</v>
      </c>
      <c r="G1385" s="111">
        <v>9.15</v>
      </c>
      <c r="H1385" s="111">
        <v>9.6999999999999993</v>
      </c>
      <c r="I1385" s="111">
        <v>719833</v>
      </c>
      <c r="J1385" s="111">
        <v>6555988.25</v>
      </c>
      <c r="K1385" s="112">
        <v>43738</v>
      </c>
      <c r="L1385" s="111">
        <v>3353</v>
      </c>
      <c r="M1385" s="111" t="s">
        <v>1504</v>
      </c>
      <c r="N1385" s="384"/>
    </row>
    <row r="1386" spans="1:14">
      <c r="A1386" s="111" t="s">
        <v>225</v>
      </c>
      <c r="B1386" s="111" t="s">
        <v>375</v>
      </c>
      <c r="C1386" s="111">
        <v>2754</v>
      </c>
      <c r="D1386" s="111">
        <v>2774.9</v>
      </c>
      <c r="E1386" s="111">
        <v>2737</v>
      </c>
      <c r="F1386" s="111">
        <v>2751.95</v>
      </c>
      <c r="G1386" s="111">
        <v>2745</v>
      </c>
      <c r="H1386" s="111">
        <v>2752.4</v>
      </c>
      <c r="I1386" s="111">
        <v>152388</v>
      </c>
      <c r="J1386" s="111">
        <v>419976252.60000002</v>
      </c>
      <c r="K1386" s="112">
        <v>43738</v>
      </c>
      <c r="L1386" s="111">
        <v>8006</v>
      </c>
      <c r="M1386" s="111" t="s">
        <v>1505</v>
      </c>
      <c r="N1386" s="384"/>
    </row>
    <row r="1387" spans="1:14">
      <c r="A1387" s="111" t="s">
        <v>1506</v>
      </c>
      <c r="B1387" s="111" t="s">
        <v>375</v>
      </c>
      <c r="C1387" s="111">
        <v>110.5</v>
      </c>
      <c r="D1387" s="111">
        <v>112.4</v>
      </c>
      <c r="E1387" s="111">
        <v>102.6</v>
      </c>
      <c r="F1387" s="111">
        <v>103.45</v>
      </c>
      <c r="G1387" s="111">
        <v>103</v>
      </c>
      <c r="H1387" s="111">
        <v>108.35</v>
      </c>
      <c r="I1387" s="111">
        <v>4794</v>
      </c>
      <c r="J1387" s="111">
        <v>513481.9</v>
      </c>
      <c r="K1387" s="112">
        <v>43738</v>
      </c>
      <c r="L1387" s="111">
        <v>238</v>
      </c>
      <c r="M1387" s="111" t="s">
        <v>1507</v>
      </c>
      <c r="N1387" s="384"/>
    </row>
    <row r="1388" spans="1:14">
      <c r="A1388" s="111" t="s">
        <v>1508</v>
      </c>
      <c r="B1388" s="111" t="s">
        <v>375</v>
      </c>
      <c r="C1388" s="111">
        <v>194.45</v>
      </c>
      <c r="D1388" s="111">
        <v>194.45</v>
      </c>
      <c r="E1388" s="111">
        <v>183.3</v>
      </c>
      <c r="F1388" s="111">
        <v>184.85</v>
      </c>
      <c r="G1388" s="111">
        <v>185.55</v>
      </c>
      <c r="H1388" s="111">
        <v>191.55</v>
      </c>
      <c r="I1388" s="111">
        <v>44189</v>
      </c>
      <c r="J1388" s="111">
        <v>8316406.7999999998</v>
      </c>
      <c r="K1388" s="112">
        <v>43738</v>
      </c>
      <c r="L1388" s="111">
        <v>788</v>
      </c>
      <c r="M1388" s="111" t="s">
        <v>1509</v>
      </c>
      <c r="N1388" s="384"/>
    </row>
    <row r="1389" spans="1:14">
      <c r="A1389" s="111" t="s">
        <v>138</v>
      </c>
      <c r="B1389" s="111" t="s">
        <v>375</v>
      </c>
      <c r="C1389" s="111">
        <v>1095</v>
      </c>
      <c r="D1389" s="111">
        <v>1104</v>
      </c>
      <c r="E1389" s="111">
        <v>1055.7</v>
      </c>
      <c r="F1389" s="111">
        <v>1071</v>
      </c>
      <c r="G1389" s="111">
        <v>1072</v>
      </c>
      <c r="H1389" s="111">
        <v>1095</v>
      </c>
      <c r="I1389" s="111">
        <v>1115345</v>
      </c>
      <c r="J1389" s="111">
        <v>1202148455.25</v>
      </c>
      <c r="K1389" s="112">
        <v>43738</v>
      </c>
      <c r="L1389" s="111">
        <v>53043</v>
      </c>
      <c r="M1389" s="111" t="s">
        <v>1510</v>
      </c>
      <c r="N1389" s="384"/>
    </row>
    <row r="1390" spans="1:14">
      <c r="A1390" s="111" t="s">
        <v>335</v>
      </c>
      <c r="B1390" s="111" t="s">
        <v>375</v>
      </c>
      <c r="C1390" s="111">
        <v>789.95</v>
      </c>
      <c r="D1390" s="111">
        <v>789.95</v>
      </c>
      <c r="E1390" s="111">
        <v>773.05</v>
      </c>
      <c r="F1390" s="111">
        <v>779.05</v>
      </c>
      <c r="G1390" s="111">
        <v>779.8</v>
      </c>
      <c r="H1390" s="111">
        <v>779.1</v>
      </c>
      <c r="I1390" s="111">
        <v>2702</v>
      </c>
      <c r="J1390" s="111">
        <v>2099970.9500000002</v>
      </c>
      <c r="K1390" s="112">
        <v>43738</v>
      </c>
      <c r="L1390" s="111">
        <v>246</v>
      </c>
      <c r="M1390" s="111" t="s">
        <v>1511</v>
      </c>
      <c r="N1390" s="384"/>
    </row>
    <row r="1391" spans="1:14">
      <c r="A1391" s="111" t="s">
        <v>3063</v>
      </c>
      <c r="B1391" s="111" t="s">
        <v>375</v>
      </c>
      <c r="C1391" s="111">
        <v>0.75</v>
      </c>
      <c r="D1391" s="111">
        <v>0.8</v>
      </c>
      <c r="E1391" s="111">
        <v>0.75</v>
      </c>
      <c r="F1391" s="111">
        <v>0.8</v>
      </c>
      <c r="G1391" s="111">
        <v>0.8</v>
      </c>
      <c r="H1391" s="111">
        <v>0.8</v>
      </c>
      <c r="I1391" s="111">
        <v>10377</v>
      </c>
      <c r="J1391" s="111">
        <v>7920.5</v>
      </c>
      <c r="K1391" s="112">
        <v>43738</v>
      </c>
      <c r="L1391" s="111">
        <v>26</v>
      </c>
      <c r="M1391" s="111" t="s">
        <v>3064</v>
      </c>
      <c r="N1391" s="384"/>
    </row>
    <row r="1392" spans="1:14">
      <c r="A1392" s="111" t="s">
        <v>139</v>
      </c>
      <c r="B1392" s="111" t="s">
        <v>375</v>
      </c>
      <c r="C1392" s="111">
        <v>305</v>
      </c>
      <c r="D1392" s="111">
        <v>314.7</v>
      </c>
      <c r="E1392" s="111">
        <v>299</v>
      </c>
      <c r="F1392" s="111">
        <v>307.7</v>
      </c>
      <c r="G1392" s="111">
        <v>307.55</v>
      </c>
      <c r="H1392" s="111">
        <v>304.14999999999998</v>
      </c>
      <c r="I1392" s="111">
        <v>2253689</v>
      </c>
      <c r="J1392" s="111">
        <v>694664636.25</v>
      </c>
      <c r="K1392" s="112">
        <v>43738</v>
      </c>
      <c r="L1392" s="111">
        <v>54069</v>
      </c>
      <c r="M1392" s="111" t="s">
        <v>2669</v>
      </c>
      <c r="N1392" s="384"/>
    </row>
    <row r="1393" spans="1:14">
      <c r="A1393" s="111" t="s">
        <v>2021</v>
      </c>
      <c r="B1393" s="111" t="s">
        <v>375</v>
      </c>
      <c r="C1393" s="111">
        <v>97</v>
      </c>
      <c r="D1393" s="111">
        <v>97.7</v>
      </c>
      <c r="E1393" s="111">
        <v>94</v>
      </c>
      <c r="F1393" s="111">
        <v>94.2</v>
      </c>
      <c r="G1393" s="111">
        <v>94</v>
      </c>
      <c r="H1393" s="111">
        <v>97.65</v>
      </c>
      <c r="I1393" s="111">
        <v>59189</v>
      </c>
      <c r="J1393" s="111">
        <v>5627405.4500000002</v>
      </c>
      <c r="K1393" s="112">
        <v>43738</v>
      </c>
      <c r="L1393" s="111">
        <v>689</v>
      </c>
      <c r="M1393" s="111" t="s">
        <v>2022</v>
      </c>
      <c r="N1393" s="384"/>
    </row>
    <row r="1394" spans="1:14" hidden="1">
      <c r="A1394" s="111" t="s">
        <v>1512</v>
      </c>
      <c r="B1394" s="111" t="s">
        <v>375</v>
      </c>
      <c r="C1394" s="111">
        <v>156.69999999999999</v>
      </c>
      <c r="D1394" s="111">
        <v>169.5</v>
      </c>
      <c r="E1394" s="111">
        <v>155.6</v>
      </c>
      <c r="F1394" s="111">
        <v>167.05</v>
      </c>
      <c r="G1394" s="111">
        <v>169.5</v>
      </c>
      <c r="H1394" s="111">
        <v>154.1</v>
      </c>
      <c r="I1394" s="111">
        <v>1072979</v>
      </c>
      <c r="J1394" s="111">
        <v>174093735.84999999</v>
      </c>
      <c r="K1394" s="112">
        <v>43738</v>
      </c>
      <c r="L1394" s="111">
        <v>15791</v>
      </c>
      <c r="M1394" s="111" t="s">
        <v>1513</v>
      </c>
      <c r="N1394" s="384"/>
    </row>
    <row r="1395" spans="1:14">
      <c r="A1395" s="111" t="s">
        <v>2933</v>
      </c>
      <c r="B1395" s="111" t="s">
        <v>375</v>
      </c>
      <c r="C1395" s="111">
        <v>81.900000000000006</v>
      </c>
      <c r="D1395" s="111">
        <v>81.900000000000006</v>
      </c>
      <c r="E1395" s="111">
        <v>73.099999999999994</v>
      </c>
      <c r="F1395" s="111">
        <v>73.099999999999994</v>
      </c>
      <c r="G1395" s="111">
        <v>73.099999999999994</v>
      </c>
      <c r="H1395" s="111">
        <v>81.2</v>
      </c>
      <c r="I1395" s="111">
        <v>109421</v>
      </c>
      <c r="J1395" s="111">
        <v>8219986.7000000002</v>
      </c>
      <c r="K1395" s="112">
        <v>43738</v>
      </c>
      <c r="L1395" s="111">
        <v>1707</v>
      </c>
      <c r="M1395" s="111" t="s">
        <v>2934</v>
      </c>
      <c r="N1395" s="384"/>
    </row>
    <row r="1396" spans="1:14">
      <c r="A1396" s="111" t="s">
        <v>3266</v>
      </c>
      <c r="B1396" s="111" t="s">
        <v>375</v>
      </c>
      <c r="C1396" s="111">
        <v>34.799999999999997</v>
      </c>
      <c r="D1396" s="111">
        <v>34.85</v>
      </c>
      <c r="E1396" s="111">
        <v>30.75</v>
      </c>
      <c r="F1396" s="111">
        <v>32.9</v>
      </c>
      <c r="G1396" s="111">
        <v>30.75</v>
      </c>
      <c r="H1396" s="111">
        <v>33.950000000000003</v>
      </c>
      <c r="I1396" s="111">
        <v>2512</v>
      </c>
      <c r="J1396" s="111">
        <v>82586.100000000006</v>
      </c>
      <c r="K1396" s="112">
        <v>43738</v>
      </c>
      <c r="L1396" s="111">
        <v>30</v>
      </c>
      <c r="M1396" s="111" t="s">
        <v>3267</v>
      </c>
      <c r="N1396" s="384"/>
    </row>
    <row r="1397" spans="1:14">
      <c r="A1397" s="111" t="s">
        <v>2035</v>
      </c>
      <c r="B1397" s="111" t="s">
        <v>375</v>
      </c>
      <c r="C1397" s="111">
        <v>10.5</v>
      </c>
      <c r="D1397" s="111">
        <v>10.65</v>
      </c>
      <c r="E1397" s="111">
        <v>9.9499999999999993</v>
      </c>
      <c r="F1397" s="111">
        <v>10</v>
      </c>
      <c r="G1397" s="111">
        <v>10</v>
      </c>
      <c r="H1397" s="111">
        <v>10.5</v>
      </c>
      <c r="I1397" s="111">
        <v>30867</v>
      </c>
      <c r="J1397" s="111">
        <v>313371.34999999998</v>
      </c>
      <c r="K1397" s="112">
        <v>43738</v>
      </c>
      <c r="L1397" s="111">
        <v>108</v>
      </c>
      <c r="M1397" s="111" t="s">
        <v>2036</v>
      </c>
      <c r="N1397" s="384"/>
    </row>
    <row r="1398" spans="1:14">
      <c r="A1398" s="111" t="s">
        <v>2670</v>
      </c>
      <c r="B1398" s="111" t="s">
        <v>375</v>
      </c>
      <c r="C1398" s="111">
        <v>72.8</v>
      </c>
      <c r="D1398" s="111">
        <v>73</v>
      </c>
      <c r="E1398" s="111">
        <v>69.25</v>
      </c>
      <c r="F1398" s="111">
        <v>71.599999999999994</v>
      </c>
      <c r="G1398" s="111">
        <v>73</v>
      </c>
      <c r="H1398" s="111">
        <v>70.099999999999994</v>
      </c>
      <c r="I1398" s="111">
        <v>5987</v>
      </c>
      <c r="J1398" s="111">
        <v>421116.35</v>
      </c>
      <c r="K1398" s="112">
        <v>43738</v>
      </c>
      <c r="L1398" s="111">
        <v>225</v>
      </c>
      <c r="M1398" s="111" t="s">
        <v>2671</v>
      </c>
      <c r="N1398" s="384"/>
    </row>
    <row r="1399" spans="1:14">
      <c r="A1399" s="111" t="s">
        <v>2672</v>
      </c>
      <c r="B1399" s="111" t="s">
        <v>375</v>
      </c>
      <c r="C1399" s="111">
        <v>167.05</v>
      </c>
      <c r="D1399" s="111">
        <v>171.9</v>
      </c>
      <c r="E1399" s="111">
        <v>161.1</v>
      </c>
      <c r="F1399" s="111">
        <v>165.9</v>
      </c>
      <c r="G1399" s="111">
        <v>166</v>
      </c>
      <c r="H1399" s="111">
        <v>167.65</v>
      </c>
      <c r="I1399" s="111">
        <v>19582</v>
      </c>
      <c r="J1399" s="111">
        <v>3231085.95</v>
      </c>
      <c r="K1399" s="112">
        <v>43738</v>
      </c>
      <c r="L1399" s="111">
        <v>438</v>
      </c>
      <c r="M1399" s="111" t="s">
        <v>2673</v>
      </c>
      <c r="N1399" s="384"/>
    </row>
    <row r="1400" spans="1:14">
      <c r="A1400" s="111" t="s">
        <v>4011</v>
      </c>
      <c r="B1400" s="111" t="s">
        <v>2984</v>
      </c>
      <c r="C1400" s="111">
        <v>6.1</v>
      </c>
      <c r="D1400" s="111">
        <v>6.1</v>
      </c>
      <c r="E1400" s="111">
        <v>6.1</v>
      </c>
      <c r="F1400" s="111">
        <v>6.1</v>
      </c>
      <c r="G1400" s="111">
        <v>6.1</v>
      </c>
      <c r="H1400" s="111">
        <v>6.4</v>
      </c>
      <c r="I1400" s="111">
        <v>52</v>
      </c>
      <c r="J1400" s="111">
        <v>317.2</v>
      </c>
      <c r="K1400" s="112">
        <v>43738</v>
      </c>
      <c r="L1400" s="111">
        <v>3</v>
      </c>
      <c r="M1400" s="111" t="s">
        <v>4012</v>
      </c>
      <c r="N1400" s="384"/>
    </row>
    <row r="1401" spans="1:14" hidden="1">
      <c r="A1401" s="111" t="s">
        <v>360</v>
      </c>
      <c r="B1401" s="111" t="s">
        <v>375</v>
      </c>
      <c r="C1401" s="111">
        <v>163.05000000000001</v>
      </c>
      <c r="D1401" s="111">
        <v>163.4</v>
      </c>
      <c r="E1401" s="111">
        <v>155.85</v>
      </c>
      <c r="F1401" s="111">
        <v>157.4</v>
      </c>
      <c r="G1401" s="111">
        <v>157.19999999999999</v>
      </c>
      <c r="H1401" s="111">
        <v>161.65</v>
      </c>
      <c r="I1401" s="111">
        <v>773792</v>
      </c>
      <c r="J1401" s="111">
        <v>122551421.34999999</v>
      </c>
      <c r="K1401" s="112">
        <v>43738</v>
      </c>
      <c r="L1401" s="111">
        <v>11210</v>
      </c>
      <c r="M1401" s="111" t="s">
        <v>2935</v>
      </c>
      <c r="N1401" s="384"/>
    </row>
    <row r="1402" spans="1:14" hidden="1">
      <c r="A1402" s="111" t="s">
        <v>3065</v>
      </c>
      <c r="B1402" s="111" t="s">
        <v>375</v>
      </c>
      <c r="C1402" s="111">
        <v>5.6</v>
      </c>
      <c r="D1402" s="111">
        <v>5.65</v>
      </c>
      <c r="E1402" s="111">
        <v>5.3</v>
      </c>
      <c r="F1402" s="111">
        <v>5.35</v>
      </c>
      <c r="G1402" s="111">
        <v>5.4</v>
      </c>
      <c r="H1402" s="111">
        <v>5.55</v>
      </c>
      <c r="I1402" s="111">
        <v>502028</v>
      </c>
      <c r="J1402" s="111">
        <v>2738366.75</v>
      </c>
      <c r="K1402" s="112">
        <v>43738</v>
      </c>
      <c r="L1402" s="111">
        <v>434</v>
      </c>
      <c r="M1402" s="111" t="s">
        <v>3066</v>
      </c>
      <c r="N1402" s="384"/>
    </row>
    <row r="1403" spans="1:14">
      <c r="A1403" s="111" t="s">
        <v>1514</v>
      </c>
      <c r="B1403" s="111" t="s">
        <v>375</v>
      </c>
      <c r="C1403" s="111">
        <v>256.25</v>
      </c>
      <c r="D1403" s="111">
        <v>256.25</v>
      </c>
      <c r="E1403" s="111">
        <v>247.05</v>
      </c>
      <c r="F1403" s="111">
        <v>251.3</v>
      </c>
      <c r="G1403" s="111">
        <v>248.5</v>
      </c>
      <c r="H1403" s="111">
        <v>257.85000000000002</v>
      </c>
      <c r="I1403" s="111">
        <v>35798</v>
      </c>
      <c r="J1403" s="111">
        <v>8953383.8000000007</v>
      </c>
      <c r="K1403" s="112">
        <v>43738</v>
      </c>
      <c r="L1403" s="111">
        <v>1190</v>
      </c>
      <c r="M1403" s="111" t="s">
        <v>2936</v>
      </c>
      <c r="N1403" s="384"/>
    </row>
    <row r="1404" spans="1:14">
      <c r="A1404" s="111" t="s">
        <v>1515</v>
      </c>
      <c r="B1404" s="111" t="s">
        <v>375</v>
      </c>
      <c r="C1404" s="111">
        <v>380</v>
      </c>
      <c r="D1404" s="111">
        <v>393</v>
      </c>
      <c r="E1404" s="111">
        <v>380</v>
      </c>
      <c r="F1404" s="111">
        <v>382.45</v>
      </c>
      <c r="G1404" s="111">
        <v>382.8</v>
      </c>
      <c r="H1404" s="111">
        <v>375.6</v>
      </c>
      <c r="I1404" s="111">
        <v>220578</v>
      </c>
      <c r="J1404" s="111">
        <v>85300362</v>
      </c>
      <c r="K1404" s="112">
        <v>43738</v>
      </c>
      <c r="L1404" s="111">
        <v>8073</v>
      </c>
      <c r="M1404" s="111" t="s">
        <v>2937</v>
      </c>
      <c r="N1404" s="384"/>
    </row>
    <row r="1405" spans="1:14">
      <c r="A1405" s="111" t="s">
        <v>3098</v>
      </c>
      <c r="B1405" s="111" t="s">
        <v>2984</v>
      </c>
      <c r="C1405" s="111">
        <v>0.2</v>
      </c>
      <c r="D1405" s="111">
        <v>0.2</v>
      </c>
      <c r="E1405" s="111">
        <v>0.15</v>
      </c>
      <c r="F1405" s="111">
        <v>0.2</v>
      </c>
      <c r="G1405" s="111">
        <v>0.15</v>
      </c>
      <c r="H1405" s="111">
        <v>0.15</v>
      </c>
      <c r="I1405" s="111">
        <v>218662</v>
      </c>
      <c r="J1405" s="111">
        <v>42810.15</v>
      </c>
      <c r="K1405" s="112">
        <v>43738</v>
      </c>
      <c r="L1405" s="111">
        <v>38</v>
      </c>
      <c r="M1405" s="111" t="s">
        <v>3099</v>
      </c>
      <c r="N1405" s="384"/>
    </row>
    <row r="1406" spans="1:14">
      <c r="A1406" s="111" t="s">
        <v>1516</v>
      </c>
      <c r="B1406" s="111" t="s">
        <v>375</v>
      </c>
      <c r="C1406" s="111">
        <v>2.4</v>
      </c>
      <c r="D1406" s="111">
        <v>2.4500000000000002</v>
      </c>
      <c r="E1406" s="111">
        <v>2.15</v>
      </c>
      <c r="F1406" s="111">
        <v>2.2999999999999998</v>
      </c>
      <c r="G1406" s="111">
        <v>2.2999999999999998</v>
      </c>
      <c r="H1406" s="111">
        <v>2.35</v>
      </c>
      <c r="I1406" s="111">
        <v>104040</v>
      </c>
      <c r="J1406" s="111">
        <v>237478.6</v>
      </c>
      <c r="K1406" s="112">
        <v>43738</v>
      </c>
      <c r="L1406" s="111">
        <v>179</v>
      </c>
      <c r="M1406" s="111" t="s">
        <v>1517</v>
      </c>
      <c r="N1406" s="384"/>
    </row>
    <row r="1407" spans="1:14" hidden="1">
      <c r="A1407" s="111" t="s">
        <v>3366</v>
      </c>
      <c r="B1407" s="111" t="s">
        <v>375</v>
      </c>
      <c r="C1407" s="111">
        <v>15.9</v>
      </c>
      <c r="D1407" s="111">
        <v>17.350000000000001</v>
      </c>
      <c r="E1407" s="111">
        <v>15.9</v>
      </c>
      <c r="F1407" s="111">
        <v>17.149999999999999</v>
      </c>
      <c r="G1407" s="111">
        <v>17.25</v>
      </c>
      <c r="H1407" s="111">
        <v>16.25</v>
      </c>
      <c r="I1407" s="111">
        <v>278</v>
      </c>
      <c r="J1407" s="111">
        <v>4782.1499999999996</v>
      </c>
      <c r="K1407" s="112">
        <v>43738</v>
      </c>
      <c r="L1407" s="111">
        <v>12</v>
      </c>
      <c r="M1407" s="111" t="s">
        <v>3367</v>
      </c>
      <c r="N1407" s="384"/>
    </row>
    <row r="1408" spans="1:14">
      <c r="A1408" s="111" t="s">
        <v>2674</v>
      </c>
      <c r="B1408" s="111" t="s">
        <v>375</v>
      </c>
      <c r="C1408" s="111">
        <v>498</v>
      </c>
      <c r="D1408" s="111">
        <v>498</v>
      </c>
      <c r="E1408" s="111">
        <v>465</v>
      </c>
      <c r="F1408" s="111">
        <v>470.2</v>
      </c>
      <c r="G1408" s="111">
        <v>471.9</v>
      </c>
      <c r="H1408" s="111">
        <v>475.45</v>
      </c>
      <c r="I1408" s="111">
        <v>785</v>
      </c>
      <c r="J1408" s="111">
        <v>369040.45</v>
      </c>
      <c r="K1408" s="112">
        <v>43738</v>
      </c>
      <c r="L1408" s="111">
        <v>122</v>
      </c>
      <c r="M1408" s="111" t="s">
        <v>2675</v>
      </c>
      <c r="N1408" s="384"/>
    </row>
    <row r="1409" spans="1:14">
      <c r="A1409" s="111" t="s">
        <v>1518</v>
      </c>
      <c r="B1409" s="111" t="s">
        <v>375</v>
      </c>
      <c r="C1409" s="111">
        <v>1980.1</v>
      </c>
      <c r="D1409" s="111">
        <v>2109.8000000000002</v>
      </c>
      <c r="E1409" s="111">
        <v>1950.1</v>
      </c>
      <c r="F1409" s="111">
        <v>2078.1999999999998</v>
      </c>
      <c r="G1409" s="111">
        <v>2012</v>
      </c>
      <c r="H1409" s="111">
        <v>1973.75</v>
      </c>
      <c r="I1409" s="111">
        <v>2949</v>
      </c>
      <c r="J1409" s="111">
        <v>6085896.9000000004</v>
      </c>
      <c r="K1409" s="112">
        <v>43738</v>
      </c>
      <c r="L1409" s="111">
        <v>799</v>
      </c>
      <c r="M1409" s="111" t="s">
        <v>1519</v>
      </c>
      <c r="N1409" s="384"/>
    </row>
    <row r="1410" spans="1:14" hidden="1">
      <c r="A1410" s="111" t="s">
        <v>1520</v>
      </c>
      <c r="B1410" s="111" t="s">
        <v>375</v>
      </c>
      <c r="C1410" s="111">
        <v>1.3</v>
      </c>
      <c r="D1410" s="111">
        <v>1.35</v>
      </c>
      <c r="E1410" s="111">
        <v>1.3</v>
      </c>
      <c r="F1410" s="111">
        <v>1.3</v>
      </c>
      <c r="G1410" s="111">
        <v>1.35</v>
      </c>
      <c r="H1410" s="111">
        <v>1.3</v>
      </c>
      <c r="I1410" s="111">
        <v>450215</v>
      </c>
      <c r="J1410" s="111">
        <v>600831.19999999995</v>
      </c>
      <c r="K1410" s="112">
        <v>43738</v>
      </c>
      <c r="L1410" s="111">
        <v>83</v>
      </c>
      <c r="M1410" s="111" t="s">
        <v>1521</v>
      </c>
      <c r="N1410" s="384"/>
    </row>
    <row r="1411" spans="1:14">
      <c r="A1411" s="111" t="s">
        <v>2938</v>
      </c>
      <c r="B1411" s="111" t="s">
        <v>375</v>
      </c>
      <c r="C1411" s="111">
        <v>1643</v>
      </c>
      <c r="D1411" s="111">
        <v>1644.2</v>
      </c>
      <c r="E1411" s="111">
        <v>1630</v>
      </c>
      <c r="F1411" s="111">
        <v>1631.5</v>
      </c>
      <c r="G1411" s="111">
        <v>1637.95</v>
      </c>
      <c r="H1411" s="111">
        <v>1657.35</v>
      </c>
      <c r="I1411" s="111">
        <v>10097</v>
      </c>
      <c r="J1411" s="111">
        <v>16516734.15</v>
      </c>
      <c r="K1411" s="112">
        <v>43738</v>
      </c>
      <c r="L1411" s="111">
        <v>1192</v>
      </c>
      <c r="M1411" s="111" t="s">
        <v>2939</v>
      </c>
      <c r="N1411" s="384"/>
    </row>
    <row r="1412" spans="1:14">
      <c r="A1412" s="111" t="s">
        <v>2546</v>
      </c>
      <c r="B1412" s="111" t="s">
        <v>375</v>
      </c>
      <c r="C1412" s="111">
        <v>72.55</v>
      </c>
      <c r="D1412" s="111">
        <v>74</v>
      </c>
      <c r="E1412" s="111">
        <v>71.099999999999994</v>
      </c>
      <c r="F1412" s="111">
        <v>72.349999999999994</v>
      </c>
      <c r="G1412" s="111">
        <v>73.45</v>
      </c>
      <c r="H1412" s="111">
        <v>72.45</v>
      </c>
      <c r="I1412" s="111">
        <v>10032</v>
      </c>
      <c r="J1412" s="111">
        <v>722126.65</v>
      </c>
      <c r="K1412" s="112">
        <v>43738</v>
      </c>
      <c r="L1412" s="111">
        <v>118</v>
      </c>
      <c r="M1412" s="111" t="s">
        <v>2547</v>
      </c>
      <c r="N1412" s="384"/>
    </row>
    <row r="1413" spans="1:14">
      <c r="A1413" s="111" t="s">
        <v>2154</v>
      </c>
      <c r="B1413" s="111" t="s">
        <v>375</v>
      </c>
      <c r="C1413" s="111">
        <v>260.60000000000002</v>
      </c>
      <c r="D1413" s="111">
        <v>276</v>
      </c>
      <c r="E1413" s="111">
        <v>242.2</v>
      </c>
      <c r="F1413" s="111">
        <v>251.3</v>
      </c>
      <c r="G1413" s="111">
        <v>250.85</v>
      </c>
      <c r="H1413" s="111">
        <v>266.10000000000002</v>
      </c>
      <c r="I1413" s="111">
        <v>6084</v>
      </c>
      <c r="J1413" s="111">
        <v>1546138.4</v>
      </c>
      <c r="K1413" s="112">
        <v>43738</v>
      </c>
      <c r="L1413" s="111">
        <v>555</v>
      </c>
      <c r="M1413" s="111" t="s">
        <v>2155</v>
      </c>
      <c r="N1413" s="384"/>
    </row>
    <row r="1414" spans="1:14">
      <c r="A1414" s="111" t="s">
        <v>1522</v>
      </c>
      <c r="B1414" s="111" t="s">
        <v>375</v>
      </c>
      <c r="C1414" s="111">
        <v>475.4</v>
      </c>
      <c r="D1414" s="111">
        <v>482.85</v>
      </c>
      <c r="E1414" s="111">
        <v>470</v>
      </c>
      <c r="F1414" s="111">
        <v>474.5</v>
      </c>
      <c r="G1414" s="111">
        <v>476.5</v>
      </c>
      <c r="H1414" s="111">
        <v>475.3</v>
      </c>
      <c r="I1414" s="111">
        <v>25385</v>
      </c>
      <c r="J1414" s="111">
        <v>12064043.65</v>
      </c>
      <c r="K1414" s="112">
        <v>43738</v>
      </c>
      <c r="L1414" s="111">
        <v>1476</v>
      </c>
      <c r="M1414" s="111" t="s">
        <v>2940</v>
      </c>
      <c r="N1414" s="384"/>
    </row>
    <row r="1415" spans="1:14">
      <c r="A1415" s="111" t="s">
        <v>1523</v>
      </c>
      <c r="B1415" s="111" t="s">
        <v>375</v>
      </c>
      <c r="C1415" s="111">
        <v>29.7</v>
      </c>
      <c r="D1415" s="111">
        <v>30</v>
      </c>
      <c r="E1415" s="111">
        <v>27.5</v>
      </c>
      <c r="F1415" s="111">
        <v>28.5</v>
      </c>
      <c r="G1415" s="111">
        <v>28.5</v>
      </c>
      <c r="H1415" s="111">
        <v>29.65</v>
      </c>
      <c r="I1415" s="111">
        <v>142251</v>
      </c>
      <c r="J1415" s="111">
        <v>4054176</v>
      </c>
      <c r="K1415" s="112">
        <v>43738</v>
      </c>
      <c r="L1415" s="111">
        <v>1825</v>
      </c>
      <c r="M1415" s="111" t="s">
        <v>1524</v>
      </c>
      <c r="N1415" s="384"/>
    </row>
    <row r="1416" spans="1:14">
      <c r="A1416" s="111" t="s">
        <v>140</v>
      </c>
      <c r="B1416" s="111" t="s">
        <v>375</v>
      </c>
      <c r="C1416" s="111">
        <v>402.9</v>
      </c>
      <c r="D1416" s="111">
        <v>403</v>
      </c>
      <c r="E1416" s="111">
        <v>386.55</v>
      </c>
      <c r="F1416" s="111">
        <v>389.45</v>
      </c>
      <c r="G1416" s="111">
        <v>390.5</v>
      </c>
      <c r="H1416" s="111">
        <v>401.7</v>
      </c>
      <c r="I1416" s="111">
        <v>6674624</v>
      </c>
      <c r="J1416" s="111">
        <v>2612081328.6999998</v>
      </c>
      <c r="K1416" s="112">
        <v>43738</v>
      </c>
      <c r="L1416" s="111">
        <v>99735</v>
      </c>
      <c r="M1416" s="111" t="s">
        <v>1525</v>
      </c>
      <c r="N1416" s="384"/>
    </row>
    <row r="1417" spans="1:14">
      <c r="A1417" s="111" t="s">
        <v>1526</v>
      </c>
      <c r="B1417" s="111" t="s">
        <v>375</v>
      </c>
      <c r="C1417" s="111">
        <v>422</v>
      </c>
      <c r="D1417" s="111">
        <v>423.9</v>
      </c>
      <c r="E1417" s="111">
        <v>400.25</v>
      </c>
      <c r="F1417" s="111">
        <v>405.65</v>
      </c>
      <c r="G1417" s="111">
        <v>403</v>
      </c>
      <c r="H1417" s="111">
        <v>426.15</v>
      </c>
      <c r="I1417" s="111">
        <v>171194</v>
      </c>
      <c r="J1417" s="111">
        <v>70085084.650000006</v>
      </c>
      <c r="K1417" s="112">
        <v>43738</v>
      </c>
      <c r="L1417" s="111">
        <v>5168</v>
      </c>
      <c r="M1417" s="111" t="s">
        <v>2039</v>
      </c>
      <c r="N1417" s="384"/>
    </row>
    <row r="1418" spans="1:14">
      <c r="A1418" s="111" t="s">
        <v>141</v>
      </c>
      <c r="B1418" s="111" t="s">
        <v>375</v>
      </c>
      <c r="C1418" s="111">
        <v>481</v>
      </c>
      <c r="D1418" s="111">
        <v>483</v>
      </c>
      <c r="E1418" s="111">
        <v>459.1</v>
      </c>
      <c r="F1418" s="111">
        <v>472.7</v>
      </c>
      <c r="G1418" s="111">
        <v>471.5</v>
      </c>
      <c r="H1418" s="111">
        <v>482.95</v>
      </c>
      <c r="I1418" s="111">
        <v>2364232</v>
      </c>
      <c r="J1418" s="111">
        <v>1114309293.8499999</v>
      </c>
      <c r="K1418" s="112">
        <v>43738</v>
      </c>
      <c r="L1418" s="111">
        <v>32233</v>
      </c>
      <c r="M1418" s="111" t="s">
        <v>1527</v>
      </c>
      <c r="N1418" s="384"/>
    </row>
    <row r="1419" spans="1:14">
      <c r="A1419" s="111" t="s">
        <v>1528</v>
      </c>
      <c r="B1419" s="111" t="s">
        <v>375</v>
      </c>
      <c r="C1419" s="111">
        <v>83.9</v>
      </c>
      <c r="D1419" s="111">
        <v>83.9</v>
      </c>
      <c r="E1419" s="111">
        <v>79.05</v>
      </c>
      <c r="F1419" s="111">
        <v>79.3</v>
      </c>
      <c r="G1419" s="111">
        <v>79.099999999999994</v>
      </c>
      <c r="H1419" s="111">
        <v>83.2</v>
      </c>
      <c r="I1419" s="111">
        <v>5421</v>
      </c>
      <c r="J1419" s="111">
        <v>433701.2</v>
      </c>
      <c r="K1419" s="112">
        <v>43738</v>
      </c>
      <c r="L1419" s="111">
        <v>86</v>
      </c>
      <c r="M1419" s="111" t="s">
        <v>1529</v>
      </c>
      <c r="N1419" s="384"/>
    </row>
    <row r="1420" spans="1:14">
      <c r="A1420" s="111" t="s">
        <v>2548</v>
      </c>
      <c r="B1420" s="111" t="s">
        <v>375</v>
      </c>
      <c r="C1420" s="111">
        <v>4.0999999999999996</v>
      </c>
      <c r="D1420" s="111">
        <v>4.0999999999999996</v>
      </c>
      <c r="E1420" s="111">
        <v>3.55</v>
      </c>
      <c r="F1420" s="111">
        <v>3.65</v>
      </c>
      <c r="G1420" s="111">
        <v>3.85</v>
      </c>
      <c r="H1420" s="111">
        <v>3.75</v>
      </c>
      <c r="I1420" s="111">
        <v>14634</v>
      </c>
      <c r="J1420" s="111">
        <v>53891.65</v>
      </c>
      <c r="K1420" s="112">
        <v>43738</v>
      </c>
      <c r="L1420" s="111">
        <v>39</v>
      </c>
      <c r="M1420" s="111" t="s">
        <v>2549</v>
      </c>
      <c r="N1420" s="384"/>
    </row>
    <row r="1421" spans="1:14">
      <c r="A1421" s="111" t="s">
        <v>1530</v>
      </c>
      <c r="B1421" s="111" t="s">
        <v>375</v>
      </c>
      <c r="C1421" s="111">
        <v>183.5</v>
      </c>
      <c r="D1421" s="111">
        <v>183.5</v>
      </c>
      <c r="E1421" s="111">
        <v>176.3</v>
      </c>
      <c r="F1421" s="111">
        <v>179.6</v>
      </c>
      <c r="G1421" s="111">
        <v>178.55</v>
      </c>
      <c r="H1421" s="111">
        <v>176.65</v>
      </c>
      <c r="I1421" s="111">
        <v>11211</v>
      </c>
      <c r="J1421" s="111">
        <v>1997549.95</v>
      </c>
      <c r="K1421" s="112">
        <v>43738</v>
      </c>
      <c r="L1421" s="111">
        <v>165</v>
      </c>
      <c r="M1421" s="111" t="s">
        <v>1531</v>
      </c>
      <c r="N1421" s="384"/>
    </row>
    <row r="1422" spans="1:14">
      <c r="A1422" s="111" t="s">
        <v>1532</v>
      </c>
      <c r="B1422" s="111" t="s">
        <v>375</v>
      </c>
      <c r="C1422" s="111">
        <v>174</v>
      </c>
      <c r="D1422" s="111">
        <v>180.9</v>
      </c>
      <c r="E1422" s="111">
        <v>168.1</v>
      </c>
      <c r="F1422" s="111">
        <v>179.2</v>
      </c>
      <c r="G1422" s="111">
        <v>180.9</v>
      </c>
      <c r="H1422" s="111">
        <v>170.85</v>
      </c>
      <c r="I1422" s="111">
        <v>23165</v>
      </c>
      <c r="J1422" s="111">
        <v>4061907.45</v>
      </c>
      <c r="K1422" s="112">
        <v>43738</v>
      </c>
      <c r="L1422" s="111">
        <v>897</v>
      </c>
      <c r="M1422" s="111" t="s">
        <v>1533</v>
      </c>
      <c r="N1422" s="384"/>
    </row>
    <row r="1423" spans="1:14">
      <c r="A1423" s="111" t="s">
        <v>1534</v>
      </c>
      <c r="B1423" s="111" t="s">
        <v>375</v>
      </c>
      <c r="C1423" s="111">
        <v>1208</v>
      </c>
      <c r="D1423" s="111">
        <v>1237</v>
      </c>
      <c r="E1423" s="111">
        <v>1205.95</v>
      </c>
      <c r="F1423" s="111">
        <v>1232.7</v>
      </c>
      <c r="G1423" s="111">
        <v>1236.95</v>
      </c>
      <c r="H1423" s="111">
        <v>1204.1500000000001</v>
      </c>
      <c r="I1423" s="111">
        <v>24301</v>
      </c>
      <c r="J1423" s="111">
        <v>29722615.5</v>
      </c>
      <c r="K1423" s="112">
        <v>43738</v>
      </c>
      <c r="L1423" s="111">
        <v>2051</v>
      </c>
      <c r="M1423" s="111" t="s">
        <v>1535</v>
      </c>
      <c r="N1423" s="384"/>
    </row>
    <row r="1424" spans="1:14">
      <c r="A1424" s="111" t="s">
        <v>2368</v>
      </c>
      <c r="B1424" s="111" t="s">
        <v>375</v>
      </c>
      <c r="C1424" s="111">
        <v>5.7</v>
      </c>
      <c r="D1424" s="111">
        <v>6.2</v>
      </c>
      <c r="E1424" s="111">
        <v>5.7</v>
      </c>
      <c r="F1424" s="111">
        <v>6</v>
      </c>
      <c r="G1424" s="111">
        <v>6</v>
      </c>
      <c r="H1424" s="111">
        <v>5.85</v>
      </c>
      <c r="I1424" s="111">
        <v>15798</v>
      </c>
      <c r="J1424" s="111">
        <v>93169.95</v>
      </c>
      <c r="K1424" s="112">
        <v>43738</v>
      </c>
      <c r="L1424" s="111">
        <v>64</v>
      </c>
      <c r="M1424" s="111" t="s">
        <v>2369</v>
      </c>
      <c r="N1424" s="384"/>
    </row>
    <row r="1425" spans="1:14">
      <c r="A1425" s="111" t="s">
        <v>2370</v>
      </c>
      <c r="B1425" s="111" t="s">
        <v>375</v>
      </c>
      <c r="C1425" s="111">
        <v>3.5</v>
      </c>
      <c r="D1425" s="111">
        <v>3.5</v>
      </c>
      <c r="E1425" s="111">
        <v>3.1</v>
      </c>
      <c r="F1425" s="111">
        <v>3.25</v>
      </c>
      <c r="G1425" s="111">
        <v>3.3</v>
      </c>
      <c r="H1425" s="111">
        <v>3.5</v>
      </c>
      <c r="I1425" s="111">
        <v>15113</v>
      </c>
      <c r="J1425" s="111">
        <v>49056.75</v>
      </c>
      <c r="K1425" s="112">
        <v>43738</v>
      </c>
      <c r="L1425" s="111">
        <v>40</v>
      </c>
      <c r="M1425" s="111" t="s">
        <v>2371</v>
      </c>
      <c r="N1425" s="384"/>
    </row>
    <row r="1426" spans="1:14">
      <c r="A1426" s="111" t="s">
        <v>1536</v>
      </c>
      <c r="B1426" s="111" t="s">
        <v>375</v>
      </c>
      <c r="C1426" s="111">
        <v>19.649999999999999</v>
      </c>
      <c r="D1426" s="111">
        <v>19.649999999999999</v>
      </c>
      <c r="E1426" s="111">
        <v>18.149999999999999</v>
      </c>
      <c r="F1426" s="111">
        <v>19.25</v>
      </c>
      <c r="G1426" s="111">
        <v>19.45</v>
      </c>
      <c r="H1426" s="111">
        <v>19.600000000000001</v>
      </c>
      <c r="I1426" s="111">
        <v>243</v>
      </c>
      <c r="J1426" s="111">
        <v>4633.75</v>
      </c>
      <c r="K1426" s="112">
        <v>43738</v>
      </c>
      <c r="L1426" s="111">
        <v>52</v>
      </c>
      <c r="M1426" s="111" t="s">
        <v>1537</v>
      </c>
      <c r="N1426" s="384"/>
    </row>
    <row r="1427" spans="1:14">
      <c r="A1427" s="111" t="s">
        <v>1538</v>
      </c>
      <c r="B1427" s="111" t="s">
        <v>375</v>
      </c>
      <c r="C1427" s="111">
        <v>189</v>
      </c>
      <c r="D1427" s="111">
        <v>189.75</v>
      </c>
      <c r="E1427" s="111">
        <v>178.6</v>
      </c>
      <c r="F1427" s="111">
        <v>179.9</v>
      </c>
      <c r="G1427" s="111">
        <v>181</v>
      </c>
      <c r="H1427" s="111">
        <v>188.5</v>
      </c>
      <c r="I1427" s="111">
        <v>36867</v>
      </c>
      <c r="J1427" s="111">
        <v>6713618.6500000004</v>
      </c>
      <c r="K1427" s="112">
        <v>43738</v>
      </c>
      <c r="L1427" s="111">
        <v>2061</v>
      </c>
      <c r="M1427" s="111" t="s">
        <v>1539</v>
      </c>
      <c r="N1427" s="384"/>
    </row>
    <row r="1428" spans="1:14">
      <c r="A1428" s="111" t="s">
        <v>1540</v>
      </c>
      <c r="B1428" s="111" t="s">
        <v>375</v>
      </c>
      <c r="C1428" s="111">
        <v>29.95</v>
      </c>
      <c r="D1428" s="111">
        <v>29.95</v>
      </c>
      <c r="E1428" s="111">
        <v>27.9</v>
      </c>
      <c r="F1428" s="111">
        <v>28.25</v>
      </c>
      <c r="G1428" s="111">
        <v>28.2</v>
      </c>
      <c r="H1428" s="111">
        <v>28.45</v>
      </c>
      <c r="I1428" s="111">
        <v>31000</v>
      </c>
      <c r="J1428" s="111">
        <v>870133.6</v>
      </c>
      <c r="K1428" s="112">
        <v>43738</v>
      </c>
      <c r="L1428" s="111">
        <v>101</v>
      </c>
      <c r="M1428" s="111" t="s">
        <v>2120</v>
      </c>
      <c r="N1428" s="384"/>
    </row>
    <row r="1429" spans="1:14">
      <c r="A1429" s="111" t="s">
        <v>363</v>
      </c>
      <c r="B1429" s="111" t="s">
        <v>375</v>
      </c>
      <c r="C1429" s="111">
        <v>283.8</v>
      </c>
      <c r="D1429" s="111">
        <v>283.89999999999998</v>
      </c>
      <c r="E1429" s="111">
        <v>276.25</v>
      </c>
      <c r="F1429" s="111">
        <v>278.39999999999998</v>
      </c>
      <c r="G1429" s="111">
        <v>278.39999999999998</v>
      </c>
      <c r="H1429" s="111">
        <v>282.39999999999998</v>
      </c>
      <c r="I1429" s="111">
        <v>140071</v>
      </c>
      <c r="J1429" s="111">
        <v>39132486.049999997</v>
      </c>
      <c r="K1429" s="112">
        <v>43738</v>
      </c>
      <c r="L1429" s="111">
        <v>2712</v>
      </c>
      <c r="M1429" s="111" t="s">
        <v>1541</v>
      </c>
      <c r="N1429" s="384"/>
    </row>
    <row r="1430" spans="1:14">
      <c r="A1430" s="111" t="s">
        <v>1542</v>
      </c>
      <c r="B1430" s="111" t="s">
        <v>375</v>
      </c>
      <c r="C1430" s="111">
        <v>2.5499999999999998</v>
      </c>
      <c r="D1430" s="111">
        <v>2.5499999999999998</v>
      </c>
      <c r="E1430" s="111">
        <v>2.2000000000000002</v>
      </c>
      <c r="F1430" s="111">
        <v>2.25</v>
      </c>
      <c r="G1430" s="111">
        <v>2.2999999999999998</v>
      </c>
      <c r="H1430" s="111">
        <v>2.5</v>
      </c>
      <c r="I1430" s="111">
        <v>33136923</v>
      </c>
      <c r="J1430" s="111">
        <v>76255592.400000006</v>
      </c>
      <c r="K1430" s="112">
        <v>43738</v>
      </c>
      <c r="L1430" s="111">
        <v>32585</v>
      </c>
      <c r="M1430" s="111" t="s">
        <v>1543</v>
      </c>
      <c r="N1430" s="384"/>
    </row>
    <row r="1431" spans="1:14">
      <c r="A1431" s="111" t="s">
        <v>1544</v>
      </c>
      <c r="B1431" s="111" t="s">
        <v>375</v>
      </c>
      <c r="C1431" s="111">
        <v>109.3</v>
      </c>
      <c r="D1431" s="111">
        <v>110.7</v>
      </c>
      <c r="E1431" s="111">
        <v>106.25</v>
      </c>
      <c r="F1431" s="111">
        <v>109.85</v>
      </c>
      <c r="G1431" s="111">
        <v>110.65</v>
      </c>
      <c r="H1431" s="111">
        <v>110.2</v>
      </c>
      <c r="I1431" s="111">
        <v>80247</v>
      </c>
      <c r="J1431" s="111">
        <v>8674216.4000000004</v>
      </c>
      <c r="K1431" s="112">
        <v>43738</v>
      </c>
      <c r="L1431" s="111">
        <v>1490</v>
      </c>
      <c r="M1431" s="111" t="s">
        <v>1545</v>
      </c>
      <c r="N1431" s="384"/>
    </row>
    <row r="1432" spans="1:14">
      <c r="A1432" s="111" t="s">
        <v>1546</v>
      </c>
      <c r="B1432" s="111" t="s">
        <v>375</v>
      </c>
      <c r="C1432" s="111">
        <v>1146</v>
      </c>
      <c r="D1432" s="111">
        <v>1170</v>
      </c>
      <c r="E1432" s="111">
        <v>1146</v>
      </c>
      <c r="F1432" s="111">
        <v>1162.4000000000001</v>
      </c>
      <c r="G1432" s="111">
        <v>1164</v>
      </c>
      <c r="H1432" s="111">
        <v>1158.8</v>
      </c>
      <c r="I1432" s="111">
        <v>1109</v>
      </c>
      <c r="J1432" s="111">
        <v>1287016.25</v>
      </c>
      <c r="K1432" s="112">
        <v>43738</v>
      </c>
      <c r="L1432" s="111">
        <v>117</v>
      </c>
      <c r="M1432" s="111" t="s">
        <v>1547</v>
      </c>
      <c r="N1432" s="384"/>
    </row>
    <row r="1433" spans="1:14">
      <c r="A1433" s="111" t="s">
        <v>1548</v>
      </c>
      <c r="B1433" s="111" t="s">
        <v>375</v>
      </c>
      <c r="C1433" s="111">
        <v>124.85</v>
      </c>
      <c r="D1433" s="111">
        <v>125.5</v>
      </c>
      <c r="E1433" s="111">
        <v>121.2</v>
      </c>
      <c r="F1433" s="111">
        <v>124</v>
      </c>
      <c r="G1433" s="111">
        <v>125.3</v>
      </c>
      <c r="H1433" s="111">
        <v>122.75</v>
      </c>
      <c r="I1433" s="111">
        <v>6845</v>
      </c>
      <c r="J1433" s="111">
        <v>852942</v>
      </c>
      <c r="K1433" s="112">
        <v>43738</v>
      </c>
      <c r="L1433" s="111">
        <v>120</v>
      </c>
      <c r="M1433" s="111" t="s">
        <v>1549</v>
      </c>
      <c r="N1433" s="384"/>
    </row>
    <row r="1434" spans="1:14">
      <c r="A1434" s="111" t="s">
        <v>3436</v>
      </c>
      <c r="B1434" s="111" t="s">
        <v>375</v>
      </c>
      <c r="C1434" s="111">
        <v>606.70000000000005</v>
      </c>
      <c r="D1434" s="111">
        <v>625.4</v>
      </c>
      <c r="E1434" s="111">
        <v>606</v>
      </c>
      <c r="F1434" s="111">
        <v>624.4</v>
      </c>
      <c r="G1434" s="111">
        <v>621</v>
      </c>
      <c r="H1434" s="111">
        <v>606.70000000000005</v>
      </c>
      <c r="I1434" s="111">
        <v>124004</v>
      </c>
      <c r="J1434" s="111">
        <v>77131451.400000006</v>
      </c>
      <c r="K1434" s="112">
        <v>43738</v>
      </c>
      <c r="L1434" s="111">
        <v>9628</v>
      </c>
      <c r="M1434" s="111" t="s">
        <v>3437</v>
      </c>
      <c r="N1434" s="384"/>
    </row>
    <row r="1435" spans="1:14">
      <c r="A1435" s="111" t="s">
        <v>1550</v>
      </c>
      <c r="B1435" s="111" t="s">
        <v>375</v>
      </c>
      <c r="C1435" s="111">
        <v>1285</v>
      </c>
      <c r="D1435" s="111">
        <v>1297.5999999999999</v>
      </c>
      <c r="E1435" s="111">
        <v>1271.1500000000001</v>
      </c>
      <c r="F1435" s="111">
        <v>1292.1500000000001</v>
      </c>
      <c r="G1435" s="111">
        <v>1292.9000000000001</v>
      </c>
      <c r="H1435" s="111">
        <v>1286.3</v>
      </c>
      <c r="I1435" s="111">
        <v>5140</v>
      </c>
      <c r="J1435" s="111">
        <v>6599331.0999999996</v>
      </c>
      <c r="K1435" s="112">
        <v>43738</v>
      </c>
      <c r="L1435" s="111">
        <v>693</v>
      </c>
      <c r="M1435" s="111" t="s">
        <v>1551</v>
      </c>
      <c r="N1435" s="384"/>
    </row>
    <row r="1436" spans="1:14">
      <c r="A1436" s="111" t="s">
        <v>3463</v>
      </c>
      <c r="B1436" s="111" t="s">
        <v>2984</v>
      </c>
      <c r="C1436" s="111">
        <v>0.95</v>
      </c>
      <c r="D1436" s="111">
        <v>0.95</v>
      </c>
      <c r="E1436" s="111">
        <v>0.9</v>
      </c>
      <c r="F1436" s="111">
        <v>0.9</v>
      </c>
      <c r="G1436" s="111">
        <v>0.9</v>
      </c>
      <c r="H1436" s="111">
        <v>0.95</v>
      </c>
      <c r="I1436" s="111">
        <v>9613</v>
      </c>
      <c r="J1436" s="111">
        <v>8652.2000000000007</v>
      </c>
      <c r="K1436" s="112">
        <v>43738</v>
      </c>
      <c r="L1436" s="111">
        <v>10</v>
      </c>
      <c r="M1436" s="111" t="s">
        <v>3464</v>
      </c>
      <c r="N1436" s="384"/>
    </row>
    <row r="1437" spans="1:14">
      <c r="A1437" s="111" t="s">
        <v>142</v>
      </c>
      <c r="B1437" s="111" t="s">
        <v>375</v>
      </c>
      <c r="C1437" s="111">
        <v>28.65</v>
      </c>
      <c r="D1437" s="111">
        <v>28.9</v>
      </c>
      <c r="E1437" s="111">
        <v>26.1</v>
      </c>
      <c r="F1437" s="111">
        <v>26.75</v>
      </c>
      <c r="G1437" s="111">
        <v>26.7</v>
      </c>
      <c r="H1437" s="111">
        <v>28.65</v>
      </c>
      <c r="I1437" s="111">
        <v>1283074</v>
      </c>
      <c r="J1437" s="111">
        <v>34969919.450000003</v>
      </c>
      <c r="K1437" s="112">
        <v>43738</v>
      </c>
      <c r="L1437" s="111">
        <v>3609</v>
      </c>
      <c r="M1437" s="111" t="s">
        <v>1552</v>
      </c>
      <c r="N1437" s="384"/>
    </row>
    <row r="1438" spans="1:14">
      <c r="A1438" s="111" t="s">
        <v>1553</v>
      </c>
      <c r="B1438" s="111" t="s">
        <v>375</v>
      </c>
      <c r="C1438" s="111">
        <v>310.45</v>
      </c>
      <c r="D1438" s="111">
        <v>311</v>
      </c>
      <c r="E1438" s="111">
        <v>301.5</v>
      </c>
      <c r="F1438" s="111">
        <v>310.05</v>
      </c>
      <c r="G1438" s="111">
        <v>310.95</v>
      </c>
      <c r="H1438" s="111">
        <v>308.8</v>
      </c>
      <c r="I1438" s="111">
        <v>143271</v>
      </c>
      <c r="J1438" s="111">
        <v>43572197</v>
      </c>
      <c r="K1438" s="112">
        <v>43738</v>
      </c>
      <c r="L1438" s="111">
        <v>6528</v>
      </c>
      <c r="M1438" s="111" t="s">
        <v>1554</v>
      </c>
      <c r="N1438" s="384"/>
    </row>
    <row r="1439" spans="1:14">
      <c r="A1439" s="111" t="s">
        <v>3741</v>
      </c>
      <c r="B1439" s="111" t="s">
        <v>375</v>
      </c>
      <c r="C1439" s="111">
        <v>52</v>
      </c>
      <c r="D1439" s="111">
        <v>52</v>
      </c>
      <c r="E1439" s="111">
        <v>50.2</v>
      </c>
      <c r="F1439" s="111">
        <v>51.5</v>
      </c>
      <c r="G1439" s="111">
        <v>51.5</v>
      </c>
      <c r="H1439" s="111">
        <v>54</v>
      </c>
      <c r="I1439" s="111">
        <v>99</v>
      </c>
      <c r="J1439" s="111">
        <v>5093.5</v>
      </c>
      <c r="K1439" s="112">
        <v>43738</v>
      </c>
      <c r="L1439" s="111">
        <v>19</v>
      </c>
      <c r="M1439" s="111" t="s">
        <v>3742</v>
      </c>
      <c r="N1439" s="384"/>
    </row>
    <row r="1440" spans="1:14">
      <c r="A1440" s="111" t="s">
        <v>1555</v>
      </c>
      <c r="B1440" s="111" t="s">
        <v>375</v>
      </c>
      <c r="C1440" s="111">
        <v>172.5</v>
      </c>
      <c r="D1440" s="111">
        <v>181.8</v>
      </c>
      <c r="E1440" s="111">
        <v>167.3</v>
      </c>
      <c r="F1440" s="111">
        <v>179.4</v>
      </c>
      <c r="G1440" s="111">
        <v>178.2</v>
      </c>
      <c r="H1440" s="111">
        <v>175.25</v>
      </c>
      <c r="I1440" s="111">
        <v>54905</v>
      </c>
      <c r="J1440" s="111">
        <v>9675891.25</v>
      </c>
      <c r="K1440" s="112">
        <v>43738</v>
      </c>
      <c r="L1440" s="111">
        <v>1143</v>
      </c>
      <c r="M1440" s="111" t="s">
        <v>1556</v>
      </c>
      <c r="N1440" s="384"/>
    </row>
    <row r="1441" spans="1:14">
      <c r="A1441" s="111" t="s">
        <v>1557</v>
      </c>
      <c r="B1441" s="111" t="s">
        <v>375</v>
      </c>
      <c r="C1441" s="111">
        <v>108.95</v>
      </c>
      <c r="D1441" s="111">
        <v>108.95</v>
      </c>
      <c r="E1441" s="111">
        <v>102.25</v>
      </c>
      <c r="F1441" s="111">
        <v>103.6</v>
      </c>
      <c r="G1441" s="111">
        <v>104.2</v>
      </c>
      <c r="H1441" s="111">
        <v>107.75</v>
      </c>
      <c r="I1441" s="111">
        <v>164395</v>
      </c>
      <c r="J1441" s="111">
        <v>17315560</v>
      </c>
      <c r="K1441" s="112">
        <v>43738</v>
      </c>
      <c r="L1441" s="111">
        <v>1625</v>
      </c>
      <c r="M1441" s="111" t="s">
        <v>1558</v>
      </c>
      <c r="N1441" s="384"/>
    </row>
    <row r="1442" spans="1:14" hidden="1">
      <c r="A1442" s="111" t="s">
        <v>1559</v>
      </c>
      <c r="B1442" s="111" t="s">
        <v>375</v>
      </c>
      <c r="C1442" s="111">
        <v>108.1</v>
      </c>
      <c r="D1442" s="111">
        <v>117</v>
      </c>
      <c r="E1442" s="111">
        <v>108.1</v>
      </c>
      <c r="F1442" s="111">
        <v>110.45</v>
      </c>
      <c r="G1442" s="111">
        <v>111.8</v>
      </c>
      <c r="H1442" s="111">
        <v>112.6</v>
      </c>
      <c r="I1442" s="111">
        <v>5235</v>
      </c>
      <c r="J1442" s="111">
        <v>575724.1</v>
      </c>
      <c r="K1442" s="112">
        <v>43738</v>
      </c>
      <c r="L1442" s="111">
        <v>201</v>
      </c>
      <c r="M1442" s="111" t="s">
        <v>1560</v>
      </c>
      <c r="N1442" s="384"/>
    </row>
    <row r="1443" spans="1:14">
      <c r="A1443" s="111" t="s">
        <v>2419</v>
      </c>
      <c r="B1443" s="111" t="s">
        <v>375</v>
      </c>
      <c r="C1443" s="111">
        <v>3.55</v>
      </c>
      <c r="D1443" s="111">
        <v>3.55</v>
      </c>
      <c r="E1443" s="111">
        <v>3.55</v>
      </c>
      <c r="F1443" s="111">
        <v>3.55</v>
      </c>
      <c r="G1443" s="111">
        <v>3.55</v>
      </c>
      <c r="H1443" s="111">
        <v>3.7</v>
      </c>
      <c r="I1443" s="111">
        <v>15383</v>
      </c>
      <c r="J1443" s="111">
        <v>54609.65</v>
      </c>
      <c r="K1443" s="112">
        <v>43738</v>
      </c>
      <c r="L1443" s="111">
        <v>51</v>
      </c>
      <c r="M1443" s="111" t="s">
        <v>2420</v>
      </c>
      <c r="N1443" s="384"/>
    </row>
    <row r="1444" spans="1:14">
      <c r="A1444" s="111" t="s">
        <v>2584</v>
      </c>
      <c r="B1444" s="111" t="s">
        <v>375</v>
      </c>
      <c r="C1444" s="111">
        <v>5.7</v>
      </c>
      <c r="D1444" s="111">
        <v>6</v>
      </c>
      <c r="E1444" s="111">
        <v>5.7</v>
      </c>
      <c r="F1444" s="111">
        <v>5.7</v>
      </c>
      <c r="G1444" s="111">
        <v>5.7</v>
      </c>
      <c r="H1444" s="111">
        <v>6</v>
      </c>
      <c r="I1444" s="111">
        <v>7713</v>
      </c>
      <c r="J1444" s="111">
        <v>43970.35</v>
      </c>
      <c r="K1444" s="112">
        <v>43738</v>
      </c>
      <c r="L1444" s="111">
        <v>47</v>
      </c>
      <c r="M1444" s="111" t="s">
        <v>2587</v>
      </c>
      <c r="N1444" s="384"/>
    </row>
    <row r="1445" spans="1:14">
      <c r="A1445" s="111" t="s">
        <v>2550</v>
      </c>
      <c r="B1445" s="111" t="s">
        <v>375</v>
      </c>
      <c r="C1445" s="111">
        <v>52</v>
      </c>
      <c r="D1445" s="111">
        <v>52.75</v>
      </c>
      <c r="E1445" s="111">
        <v>50.75</v>
      </c>
      <c r="F1445" s="111">
        <v>51.95</v>
      </c>
      <c r="G1445" s="111">
        <v>52</v>
      </c>
      <c r="H1445" s="111">
        <v>51.8</v>
      </c>
      <c r="I1445" s="111">
        <v>201124</v>
      </c>
      <c r="J1445" s="111">
        <v>10424305.699999999</v>
      </c>
      <c r="K1445" s="112">
        <v>43738</v>
      </c>
      <c r="L1445" s="111">
        <v>726</v>
      </c>
      <c r="M1445" s="111" t="s">
        <v>2551</v>
      </c>
      <c r="N1445" s="384"/>
    </row>
    <row r="1446" spans="1:14">
      <c r="A1446" s="111" t="s">
        <v>3576</v>
      </c>
      <c r="B1446" s="111" t="s">
        <v>2984</v>
      </c>
      <c r="C1446" s="111">
        <v>1.5</v>
      </c>
      <c r="D1446" s="111">
        <v>1.5</v>
      </c>
      <c r="E1446" s="111">
        <v>1.5</v>
      </c>
      <c r="F1446" s="111">
        <v>1.5</v>
      </c>
      <c r="G1446" s="111">
        <v>1.5</v>
      </c>
      <c r="H1446" s="111">
        <v>1.45</v>
      </c>
      <c r="I1446" s="111">
        <v>3000</v>
      </c>
      <c r="J1446" s="111">
        <v>4500</v>
      </c>
      <c r="K1446" s="112">
        <v>43738</v>
      </c>
      <c r="L1446" s="111">
        <v>6</v>
      </c>
      <c r="M1446" s="111" t="s">
        <v>3577</v>
      </c>
      <c r="N1446" s="384"/>
    </row>
    <row r="1447" spans="1:14">
      <c r="A1447" s="111" t="s">
        <v>2000</v>
      </c>
      <c r="B1447" s="111" t="s">
        <v>2984</v>
      </c>
      <c r="C1447" s="111">
        <v>27.5</v>
      </c>
      <c r="D1447" s="111">
        <v>27.5</v>
      </c>
      <c r="E1447" s="111">
        <v>25.5</v>
      </c>
      <c r="F1447" s="111">
        <v>25.5</v>
      </c>
      <c r="G1447" s="111">
        <v>25.5</v>
      </c>
      <c r="H1447" s="111">
        <v>26.8</v>
      </c>
      <c r="I1447" s="111">
        <v>377</v>
      </c>
      <c r="J1447" s="111">
        <v>9879</v>
      </c>
      <c r="K1447" s="112">
        <v>43738</v>
      </c>
      <c r="L1447" s="111">
        <v>10</v>
      </c>
      <c r="M1447" s="111" t="s">
        <v>2001</v>
      </c>
      <c r="N1447" s="384"/>
    </row>
    <row r="1448" spans="1:14">
      <c r="A1448" s="111" t="s">
        <v>1946</v>
      </c>
      <c r="B1448" s="111" t="s">
        <v>375</v>
      </c>
      <c r="C1448" s="111">
        <v>9276.7000000000007</v>
      </c>
      <c r="D1448" s="111">
        <v>9749.9500000000007</v>
      </c>
      <c r="E1448" s="111">
        <v>9276.7000000000007</v>
      </c>
      <c r="F1448" s="111">
        <v>9696.65</v>
      </c>
      <c r="G1448" s="111">
        <v>9678</v>
      </c>
      <c r="H1448" s="111">
        <v>9633.4500000000007</v>
      </c>
      <c r="I1448" s="111">
        <v>397</v>
      </c>
      <c r="J1448" s="111">
        <v>3839034.05</v>
      </c>
      <c r="K1448" s="112">
        <v>43738</v>
      </c>
      <c r="L1448" s="111">
        <v>161</v>
      </c>
      <c r="M1448" s="111" t="s">
        <v>1947</v>
      </c>
      <c r="N1448" s="384"/>
    </row>
    <row r="1449" spans="1:14">
      <c r="A1449" s="111" t="s">
        <v>143</v>
      </c>
      <c r="B1449" s="111" t="s">
        <v>375</v>
      </c>
      <c r="C1449" s="111">
        <v>595.20000000000005</v>
      </c>
      <c r="D1449" s="111">
        <v>596.5</v>
      </c>
      <c r="E1449" s="111">
        <v>585</v>
      </c>
      <c r="F1449" s="111">
        <v>588.95000000000005</v>
      </c>
      <c r="G1449" s="111">
        <v>593.1</v>
      </c>
      <c r="H1449" s="111">
        <v>596.5</v>
      </c>
      <c r="I1449" s="111">
        <v>557777</v>
      </c>
      <c r="J1449" s="111">
        <v>328332330.5</v>
      </c>
      <c r="K1449" s="112">
        <v>43738</v>
      </c>
      <c r="L1449" s="111">
        <v>11543</v>
      </c>
      <c r="M1449" s="111" t="s">
        <v>1561</v>
      </c>
      <c r="N1449" s="384"/>
    </row>
    <row r="1450" spans="1:14">
      <c r="A1450" s="111" t="s">
        <v>1562</v>
      </c>
      <c r="B1450" s="111" t="s">
        <v>375</v>
      </c>
      <c r="C1450" s="111">
        <v>79.95</v>
      </c>
      <c r="D1450" s="111">
        <v>79.95</v>
      </c>
      <c r="E1450" s="111">
        <v>76.650000000000006</v>
      </c>
      <c r="F1450" s="111">
        <v>77.25</v>
      </c>
      <c r="G1450" s="111">
        <v>76.900000000000006</v>
      </c>
      <c r="H1450" s="111">
        <v>79.7</v>
      </c>
      <c r="I1450" s="111">
        <v>233068</v>
      </c>
      <c r="J1450" s="111">
        <v>18102056.5</v>
      </c>
      <c r="K1450" s="112">
        <v>43738</v>
      </c>
      <c r="L1450" s="111">
        <v>2695</v>
      </c>
      <c r="M1450" s="111" t="s">
        <v>1563</v>
      </c>
      <c r="N1450" s="384"/>
    </row>
    <row r="1451" spans="1:14">
      <c r="A1451" s="111" t="s">
        <v>144</v>
      </c>
      <c r="B1451" s="111" t="s">
        <v>2984</v>
      </c>
      <c r="C1451" s="111">
        <v>370</v>
      </c>
      <c r="D1451" s="111">
        <v>378.8</v>
      </c>
      <c r="E1451" s="111">
        <v>355.2</v>
      </c>
      <c r="F1451" s="111">
        <v>375.1</v>
      </c>
      <c r="G1451" s="111">
        <v>378.8</v>
      </c>
      <c r="H1451" s="111">
        <v>370.1</v>
      </c>
      <c r="I1451" s="111">
        <v>554992</v>
      </c>
      <c r="J1451" s="111">
        <v>207865145</v>
      </c>
      <c r="K1451" s="112">
        <v>43738</v>
      </c>
      <c r="L1451" s="111">
        <v>8030</v>
      </c>
      <c r="M1451" s="111" t="s">
        <v>1564</v>
      </c>
      <c r="N1451" s="384"/>
    </row>
    <row r="1452" spans="1:14">
      <c r="A1452" s="111" t="s">
        <v>343</v>
      </c>
      <c r="B1452" s="111" t="s">
        <v>375</v>
      </c>
      <c r="C1452" s="111">
        <v>685</v>
      </c>
      <c r="D1452" s="111">
        <v>687.75</v>
      </c>
      <c r="E1452" s="111">
        <v>671.45</v>
      </c>
      <c r="F1452" s="111">
        <v>677.25</v>
      </c>
      <c r="G1452" s="111">
        <v>680</v>
      </c>
      <c r="H1452" s="111">
        <v>682.65</v>
      </c>
      <c r="I1452" s="111">
        <v>671679</v>
      </c>
      <c r="J1452" s="111">
        <v>455737030.10000002</v>
      </c>
      <c r="K1452" s="112">
        <v>43738</v>
      </c>
      <c r="L1452" s="111">
        <v>20698</v>
      </c>
      <c r="M1452" s="111" t="s">
        <v>1565</v>
      </c>
      <c r="N1452" s="384"/>
    </row>
    <row r="1453" spans="1:14">
      <c r="A1453" s="111" t="s">
        <v>145</v>
      </c>
      <c r="B1453" s="111" t="s">
        <v>375</v>
      </c>
      <c r="C1453" s="111">
        <v>281.95</v>
      </c>
      <c r="D1453" s="111">
        <v>281.95</v>
      </c>
      <c r="E1453" s="111">
        <v>275.35000000000002</v>
      </c>
      <c r="F1453" s="111">
        <v>276</v>
      </c>
      <c r="G1453" s="111">
        <v>276</v>
      </c>
      <c r="H1453" s="111">
        <v>281.95</v>
      </c>
      <c r="I1453" s="111">
        <v>2057195</v>
      </c>
      <c r="J1453" s="111">
        <v>571775752.39999998</v>
      </c>
      <c r="K1453" s="112">
        <v>43738</v>
      </c>
      <c r="L1453" s="111">
        <v>12158</v>
      </c>
      <c r="M1453" s="111" t="s">
        <v>1566</v>
      </c>
      <c r="N1453" s="384"/>
    </row>
    <row r="1454" spans="1:14">
      <c r="A1454" s="111" t="s">
        <v>1567</v>
      </c>
      <c r="B1454" s="111" t="s">
        <v>375</v>
      </c>
      <c r="C1454" s="111">
        <v>835</v>
      </c>
      <c r="D1454" s="111">
        <v>835</v>
      </c>
      <c r="E1454" s="111">
        <v>818</v>
      </c>
      <c r="F1454" s="111">
        <v>820.3</v>
      </c>
      <c r="G1454" s="111">
        <v>820</v>
      </c>
      <c r="H1454" s="111">
        <v>827.2</v>
      </c>
      <c r="I1454" s="111">
        <v>3847</v>
      </c>
      <c r="J1454" s="111">
        <v>3162773.25</v>
      </c>
      <c r="K1454" s="112">
        <v>43738</v>
      </c>
      <c r="L1454" s="111">
        <v>336</v>
      </c>
      <c r="M1454" s="111" t="s">
        <v>1568</v>
      </c>
      <c r="N1454" s="384"/>
    </row>
    <row r="1455" spans="1:14">
      <c r="A1455" s="111" t="s">
        <v>1569</v>
      </c>
      <c r="B1455" s="111" t="s">
        <v>375</v>
      </c>
      <c r="C1455" s="111">
        <v>554.29999999999995</v>
      </c>
      <c r="D1455" s="111">
        <v>558.85</v>
      </c>
      <c r="E1455" s="111">
        <v>535</v>
      </c>
      <c r="F1455" s="111">
        <v>537.45000000000005</v>
      </c>
      <c r="G1455" s="111">
        <v>537.25</v>
      </c>
      <c r="H1455" s="111">
        <v>554.29999999999995</v>
      </c>
      <c r="I1455" s="111">
        <v>9842</v>
      </c>
      <c r="J1455" s="111">
        <v>5336337.8</v>
      </c>
      <c r="K1455" s="112">
        <v>43738</v>
      </c>
      <c r="L1455" s="111">
        <v>1039</v>
      </c>
      <c r="M1455" s="111" t="s">
        <v>1570</v>
      </c>
      <c r="N1455" s="384"/>
    </row>
    <row r="1456" spans="1:14">
      <c r="A1456" s="111" t="s">
        <v>146</v>
      </c>
      <c r="B1456" s="111" t="s">
        <v>375</v>
      </c>
      <c r="C1456" s="111">
        <v>120.65</v>
      </c>
      <c r="D1456" s="111">
        <v>120.85</v>
      </c>
      <c r="E1456" s="111">
        <v>116.4</v>
      </c>
      <c r="F1456" s="111">
        <v>117.45</v>
      </c>
      <c r="G1456" s="111">
        <v>117.45</v>
      </c>
      <c r="H1456" s="111">
        <v>119.9</v>
      </c>
      <c r="I1456" s="111">
        <v>32158885</v>
      </c>
      <c r="J1456" s="111">
        <v>3796565367.0999999</v>
      </c>
      <c r="K1456" s="112">
        <v>43738</v>
      </c>
      <c r="L1456" s="111">
        <v>115046</v>
      </c>
      <c r="M1456" s="111" t="s">
        <v>1571</v>
      </c>
      <c r="N1456" s="384"/>
    </row>
    <row r="1457" spans="1:14">
      <c r="A1457" s="111" t="s">
        <v>147</v>
      </c>
      <c r="B1457" s="111" t="s">
        <v>375</v>
      </c>
      <c r="C1457" s="111">
        <v>55</v>
      </c>
      <c r="D1457" s="111">
        <v>55.05</v>
      </c>
      <c r="E1457" s="111">
        <v>52.6</v>
      </c>
      <c r="F1457" s="111">
        <v>53.1</v>
      </c>
      <c r="G1457" s="111">
        <v>53.15</v>
      </c>
      <c r="H1457" s="111">
        <v>54.65</v>
      </c>
      <c r="I1457" s="111">
        <v>6049477</v>
      </c>
      <c r="J1457" s="111">
        <v>322873948.39999998</v>
      </c>
      <c r="K1457" s="112">
        <v>43738</v>
      </c>
      <c r="L1457" s="111">
        <v>15512</v>
      </c>
      <c r="M1457" s="111" t="s">
        <v>1572</v>
      </c>
      <c r="N1457" s="384"/>
    </row>
    <row r="1458" spans="1:14" hidden="1">
      <c r="A1458" s="111" t="s">
        <v>148</v>
      </c>
      <c r="B1458" s="111" t="s">
        <v>375</v>
      </c>
      <c r="C1458" s="111">
        <v>62.5</v>
      </c>
      <c r="D1458" s="111">
        <v>62.8</v>
      </c>
      <c r="E1458" s="111">
        <v>61</v>
      </c>
      <c r="F1458" s="111">
        <v>62.5</v>
      </c>
      <c r="G1458" s="111">
        <v>62.35</v>
      </c>
      <c r="H1458" s="111">
        <v>62.1</v>
      </c>
      <c r="I1458" s="111">
        <v>7001421</v>
      </c>
      <c r="J1458" s="111">
        <v>434075727.39999998</v>
      </c>
      <c r="K1458" s="112">
        <v>43738</v>
      </c>
      <c r="L1458" s="111">
        <v>15308</v>
      </c>
      <c r="M1458" s="111" t="s">
        <v>1573</v>
      </c>
      <c r="N1458" s="384"/>
    </row>
    <row r="1459" spans="1:14">
      <c r="A1459" s="111" t="s">
        <v>149</v>
      </c>
      <c r="B1459" s="111" t="s">
        <v>375</v>
      </c>
      <c r="C1459" s="111">
        <v>355</v>
      </c>
      <c r="D1459" s="111">
        <v>363.7</v>
      </c>
      <c r="E1459" s="111">
        <v>345.6</v>
      </c>
      <c r="F1459" s="111">
        <v>360.5</v>
      </c>
      <c r="G1459" s="111">
        <v>361.9</v>
      </c>
      <c r="H1459" s="111">
        <v>359.65</v>
      </c>
      <c r="I1459" s="111">
        <v>14719696</v>
      </c>
      <c r="J1459" s="111">
        <v>5190231897.3000002</v>
      </c>
      <c r="K1459" s="112">
        <v>43738</v>
      </c>
      <c r="L1459" s="111">
        <v>131465</v>
      </c>
      <c r="M1459" s="111" t="s">
        <v>1575</v>
      </c>
      <c r="N1459" s="384"/>
    </row>
    <row r="1460" spans="1:14">
      <c r="A1460" s="111" t="s">
        <v>2980</v>
      </c>
      <c r="B1460" s="111" t="s">
        <v>375</v>
      </c>
      <c r="C1460" s="111">
        <v>22.7</v>
      </c>
      <c r="D1460" s="111">
        <v>22.7</v>
      </c>
      <c r="E1460" s="111">
        <v>21.7</v>
      </c>
      <c r="F1460" s="111">
        <v>22.45</v>
      </c>
      <c r="G1460" s="111">
        <v>22.5</v>
      </c>
      <c r="H1460" s="111">
        <v>22.75</v>
      </c>
      <c r="I1460" s="111">
        <v>535920</v>
      </c>
      <c r="J1460" s="111">
        <v>11834423.9</v>
      </c>
      <c r="K1460" s="112">
        <v>43738</v>
      </c>
      <c r="L1460" s="111">
        <v>1315</v>
      </c>
      <c r="M1460" s="111" t="s">
        <v>555</v>
      </c>
      <c r="N1460" s="384"/>
    </row>
    <row r="1461" spans="1:14">
      <c r="A1461" s="111" t="s">
        <v>3483</v>
      </c>
      <c r="B1461" s="111" t="s">
        <v>375</v>
      </c>
      <c r="C1461" s="111">
        <v>412</v>
      </c>
      <c r="D1461" s="111">
        <v>412</v>
      </c>
      <c r="E1461" s="111">
        <v>396</v>
      </c>
      <c r="F1461" s="111">
        <v>399.65</v>
      </c>
      <c r="G1461" s="111">
        <v>396</v>
      </c>
      <c r="H1461" s="111">
        <v>411.6</v>
      </c>
      <c r="I1461" s="111">
        <v>23777</v>
      </c>
      <c r="J1461" s="111">
        <v>9561794.6500000004</v>
      </c>
      <c r="K1461" s="112">
        <v>43738</v>
      </c>
      <c r="L1461" s="111">
        <v>1264</v>
      </c>
      <c r="M1461" s="111" t="s">
        <v>1574</v>
      </c>
      <c r="N1461" s="384"/>
    </row>
    <row r="1462" spans="1:14">
      <c r="A1462" s="111" t="s">
        <v>1576</v>
      </c>
      <c r="B1462" s="111" t="s">
        <v>375</v>
      </c>
      <c r="C1462" s="111">
        <v>42.85</v>
      </c>
      <c r="D1462" s="111">
        <v>43.4</v>
      </c>
      <c r="E1462" s="111">
        <v>41</v>
      </c>
      <c r="F1462" s="111">
        <v>41.55</v>
      </c>
      <c r="G1462" s="111">
        <v>41</v>
      </c>
      <c r="H1462" s="111">
        <v>42.8</v>
      </c>
      <c r="I1462" s="111">
        <v>31248</v>
      </c>
      <c r="J1462" s="111">
        <v>1313321.3</v>
      </c>
      <c r="K1462" s="112">
        <v>43738</v>
      </c>
      <c r="L1462" s="111">
        <v>416</v>
      </c>
      <c r="M1462" s="111" t="s">
        <v>1577</v>
      </c>
      <c r="N1462" s="384"/>
    </row>
    <row r="1463" spans="1:14">
      <c r="A1463" s="111" t="s">
        <v>319</v>
      </c>
      <c r="B1463" s="111" t="s">
        <v>375</v>
      </c>
      <c r="C1463" s="111">
        <v>303.10000000000002</v>
      </c>
      <c r="D1463" s="111">
        <v>313</v>
      </c>
      <c r="E1463" s="111">
        <v>295.3</v>
      </c>
      <c r="F1463" s="111">
        <v>306.64999999999998</v>
      </c>
      <c r="G1463" s="111">
        <v>311</v>
      </c>
      <c r="H1463" s="111">
        <v>299.25</v>
      </c>
      <c r="I1463" s="111">
        <v>94944</v>
      </c>
      <c r="J1463" s="111">
        <v>28992453.149999999</v>
      </c>
      <c r="K1463" s="112">
        <v>43738</v>
      </c>
      <c r="L1463" s="111">
        <v>1269</v>
      </c>
      <c r="M1463" s="111" t="s">
        <v>1830</v>
      </c>
      <c r="N1463" s="384"/>
    </row>
    <row r="1464" spans="1:14" hidden="1">
      <c r="A1464" s="111" t="s">
        <v>3654</v>
      </c>
      <c r="B1464" s="111" t="s">
        <v>375</v>
      </c>
      <c r="C1464" s="111">
        <v>341</v>
      </c>
      <c r="D1464" s="111">
        <v>383.7</v>
      </c>
      <c r="E1464" s="111">
        <v>330.05</v>
      </c>
      <c r="F1464" s="111">
        <v>383.6</v>
      </c>
      <c r="G1464" s="111">
        <v>383.6</v>
      </c>
      <c r="H1464" s="111">
        <v>346.2</v>
      </c>
      <c r="I1464" s="111">
        <v>424</v>
      </c>
      <c r="J1464" s="111">
        <v>157764.35</v>
      </c>
      <c r="K1464" s="112">
        <v>43738</v>
      </c>
      <c r="L1464" s="111">
        <v>45</v>
      </c>
      <c r="M1464" s="111" t="s">
        <v>3655</v>
      </c>
      <c r="N1464" s="384"/>
    </row>
    <row r="1465" spans="1:14">
      <c r="A1465" s="111" t="s">
        <v>1910</v>
      </c>
      <c r="B1465" s="111" t="s">
        <v>375</v>
      </c>
      <c r="C1465" s="111">
        <v>725.1</v>
      </c>
      <c r="D1465" s="111">
        <v>735</v>
      </c>
      <c r="E1465" s="111">
        <v>720</v>
      </c>
      <c r="F1465" s="111">
        <v>723.1</v>
      </c>
      <c r="G1465" s="111">
        <v>723.75</v>
      </c>
      <c r="H1465" s="111">
        <v>732.75</v>
      </c>
      <c r="I1465" s="111">
        <v>13760</v>
      </c>
      <c r="J1465" s="111">
        <v>9991805.8000000007</v>
      </c>
      <c r="K1465" s="112">
        <v>43738</v>
      </c>
      <c r="L1465" s="111">
        <v>677</v>
      </c>
      <c r="M1465" s="111" t="s">
        <v>1911</v>
      </c>
      <c r="N1465" s="384"/>
    </row>
    <row r="1466" spans="1:14">
      <c r="A1466" s="111" t="s">
        <v>1578</v>
      </c>
      <c r="B1466" s="111" t="s">
        <v>375</v>
      </c>
      <c r="C1466" s="111">
        <v>10.25</v>
      </c>
      <c r="D1466" s="111">
        <v>10.9</v>
      </c>
      <c r="E1466" s="111">
        <v>10</v>
      </c>
      <c r="F1466" s="111">
        <v>10.45</v>
      </c>
      <c r="G1466" s="111">
        <v>10.25</v>
      </c>
      <c r="H1466" s="111">
        <v>10.45</v>
      </c>
      <c r="I1466" s="111">
        <v>5474</v>
      </c>
      <c r="J1466" s="111">
        <v>56993.15</v>
      </c>
      <c r="K1466" s="112">
        <v>43738</v>
      </c>
      <c r="L1466" s="111">
        <v>51</v>
      </c>
      <c r="M1466" s="111" t="s">
        <v>1579</v>
      </c>
      <c r="N1466" s="384"/>
    </row>
    <row r="1467" spans="1:14">
      <c r="A1467" s="111" t="s">
        <v>2605</v>
      </c>
      <c r="B1467" s="111" t="s">
        <v>375</v>
      </c>
      <c r="C1467" s="111">
        <v>754.75</v>
      </c>
      <c r="D1467" s="111">
        <v>754.75</v>
      </c>
      <c r="E1467" s="111">
        <v>710</v>
      </c>
      <c r="F1467" s="111">
        <v>729.65</v>
      </c>
      <c r="G1467" s="111">
        <v>749</v>
      </c>
      <c r="H1467" s="111">
        <v>750.45</v>
      </c>
      <c r="I1467" s="111">
        <v>8408</v>
      </c>
      <c r="J1467" s="111">
        <v>6209013.5499999998</v>
      </c>
      <c r="K1467" s="112">
        <v>43738</v>
      </c>
      <c r="L1467" s="111">
        <v>1747</v>
      </c>
      <c r="M1467" s="111" t="s">
        <v>2606</v>
      </c>
      <c r="N1467" s="384"/>
    </row>
    <row r="1468" spans="1:14">
      <c r="A1468" s="111" t="s">
        <v>2142</v>
      </c>
      <c r="B1468" s="111" t="s">
        <v>375</v>
      </c>
      <c r="C1468" s="111">
        <v>299.14999999999998</v>
      </c>
      <c r="D1468" s="111">
        <v>299.95</v>
      </c>
      <c r="E1468" s="111">
        <v>285.2</v>
      </c>
      <c r="F1468" s="111">
        <v>287.25</v>
      </c>
      <c r="G1468" s="111">
        <v>285.2</v>
      </c>
      <c r="H1468" s="111">
        <v>295.10000000000002</v>
      </c>
      <c r="I1468" s="111">
        <v>854</v>
      </c>
      <c r="J1468" s="111">
        <v>247998.05</v>
      </c>
      <c r="K1468" s="112">
        <v>43738</v>
      </c>
      <c r="L1468" s="111">
        <v>84</v>
      </c>
      <c r="M1468" s="111" t="s">
        <v>2143</v>
      </c>
      <c r="N1468" s="384"/>
    </row>
    <row r="1469" spans="1:14">
      <c r="A1469" s="111" t="s">
        <v>150</v>
      </c>
      <c r="B1469" s="111" t="s">
        <v>375</v>
      </c>
      <c r="C1469" s="111">
        <v>2061.85</v>
      </c>
      <c r="D1469" s="111">
        <v>2104</v>
      </c>
      <c r="E1469" s="111">
        <v>2060</v>
      </c>
      <c r="F1469" s="111">
        <v>2099.3000000000002</v>
      </c>
      <c r="G1469" s="111">
        <v>2097</v>
      </c>
      <c r="H1469" s="111">
        <v>2056.15</v>
      </c>
      <c r="I1469" s="111">
        <v>2620039</v>
      </c>
      <c r="J1469" s="111">
        <v>5476076783.1000004</v>
      </c>
      <c r="K1469" s="112">
        <v>43738</v>
      </c>
      <c r="L1469" s="111">
        <v>124092</v>
      </c>
      <c r="M1469" s="111" t="s">
        <v>1580</v>
      </c>
      <c r="N1469" s="384"/>
    </row>
    <row r="1470" spans="1:14">
      <c r="A1470" s="111" t="s">
        <v>1581</v>
      </c>
      <c r="B1470" s="111" t="s">
        <v>375</v>
      </c>
      <c r="C1470" s="111">
        <v>152</v>
      </c>
      <c r="D1470" s="111">
        <v>152</v>
      </c>
      <c r="E1470" s="111">
        <v>148.1</v>
      </c>
      <c r="F1470" s="111">
        <v>149.9</v>
      </c>
      <c r="G1470" s="111">
        <v>149.94999999999999</v>
      </c>
      <c r="H1470" s="111">
        <v>149.15</v>
      </c>
      <c r="I1470" s="111">
        <v>30626</v>
      </c>
      <c r="J1470" s="111">
        <v>4594072.25</v>
      </c>
      <c r="K1470" s="112">
        <v>43738</v>
      </c>
      <c r="L1470" s="111">
        <v>153</v>
      </c>
      <c r="M1470" s="111" t="s">
        <v>1582</v>
      </c>
      <c r="N1470" s="384"/>
    </row>
    <row r="1471" spans="1:14">
      <c r="A1471" s="111" t="s">
        <v>1583</v>
      </c>
      <c r="B1471" s="111" t="s">
        <v>375</v>
      </c>
      <c r="C1471" s="111">
        <v>2985</v>
      </c>
      <c r="D1471" s="111">
        <v>3054</v>
      </c>
      <c r="E1471" s="111">
        <v>2930.9</v>
      </c>
      <c r="F1471" s="111">
        <v>3024.95</v>
      </c>
      <c r="G1471" s="111">
        <v>3050</v>
      </c>
      <c r="H1471" s="111">
        <v>2975.45</v>
      </c>
      <c r="I1471" s="111">
        <v>11767</v>
      </c>
      <c r="J1471" s="111">
        <v>35379568.799999997</v>
      </c>
      <c r="K1471" s="112">
        <v>43738</v>
      </c>
      <c r="L1471" s="111">
        <v>1683</v>
      </c>
      <c r="M1471" s="111" t="s">
        <v>1584</v>
      </c>
      <c r="N1471" s="384"/>
    </row>
    <row r="1472" spans="1:14" hidden="1">
      <c r="A1472" s="111" t="s">
        <v>151</v>
      </c>
      <c r="B1472" s="111" t="s">
        <v>375</v>
      </c>
      <c r="C1472" s="111">
        <v>704.5</v>
      </c>
      <c r="D1472" s="111">
        <v>716.6</v>
      </c>
      <c r="E1472" s="111">
        <v>696.2</v>
      </c>
      <c r="F1472" s="111">
        <v>714.5</v>
      </c>
      <c r="G1472" s="111">
        <v>716</v>
      </c>
      <c r="H1472" s="111">
        <v>704.3</v>
      </c>
      <c r="I1472" s="111">
        <v>2136186</v>
      </c>
      <c r="J1472" s="111">
        <v>1518158925.7</v>
      </c>
      <c r="K1472" s="112">
        <v>43738</v>
      </c>
      <c r="L1472" s="111">
        <v>74521</v>
      </c>
      <c r="M1472" s="111" t="s">
        <v>1585</v>
      </c>
      <c r="N1472" s="384"/>
    </row>
    <row r="1473" spans="1:14" hidden="1">
      <c r="A1473" s="111" t="s">
        <v>3067</v>
      </c>
      <c r="B1473" s="111" t="s">
        <v>375</v>
      </c>
      <c r="C1473" s="111">
        <v>265.05</v>
      </c>
      <c r="D1473" s="111">
        <v>271.89999999999998</v>
      </c>
      <c r="E1473" s="111">
        <v>259</v>
      </c>
      <c r="F1473" s="111">
        <v>265</v>
      </c>
      <c r="G1473" s="111">
        <v>265</v>
      </c>
      <c r="H1473" s="111">
        <v>264.89999999999998</v>
      </c>
      <c r="I1473" s="111">
        <v>4447</v>
      </c>
      <c r="J1473" s="111">
        <v>1178594.8500000001</v>
      </c>
      <c r="K1473" s="112">
        <v>43738</v>
      </c>
      <c r="L1473" s="111">
        <v>461</v>
      </c>
      <c r="M1473" s="111" t="s">
        <v>3068</v>
      </c>
      <c r="N1473" s="384"/>
    </row>
    <row r="1474" spans="1:14">
      <c r="A1474" s="111" t="s">
        <v>2372</v>
      </c>
      <c r="B1474" s="111" t="s">
        <v>2984</v>
      </c>
      <c r="C1474" s="111">
        <v>22.4</v>
      </c>
      <c r="D1474" s="111">
        <v>22.4</v>
      </c>
      <c r="E1474" s="111">
        <v>22.4</v>
      </c>
      <c r="F1474" s="111">
        <v>22.4</v>
      </c>
      <c r="G1474" s="111">
        <v>22.4</v>
      </c>
      <c r="H1474" s="111">
        <v>21.35</v>
      </c>
      <c r="I1474" s="111">
        <v>892</v>
      </c>
      <c r="J1474" s="111">
        <v>19980.8</v>
      </c>
      <c r="K1474" s="112">
        <v>43738</v>
      </c>
      <c r="L1474" s="111">
        <v>10</v>
      </c>
      <c r="M1474" s="111" t="s">
        <v>2373</v>
      </c>
      <c r="N1474" s="384"/>
    </row>
    <row r="1475" spans="1:14">
      <c r="A1475" s="111" t="s">
        <v>2013</v>
      </c>
      <c r="B1475" s="111" t="s">
        <v>375</v>
      </c>
      <c r="C1475" s="111">
        <v>83.05</v>
      </c>
      <c r="D1475" s="111">
        <v>84</v>
      </c>
      <c r="E1475" s="111">
        <v>81.8</v>
      </c>
      <c r="F1475" s="111">
        <v>83.35</v>
      </c>
      <c r="G1475" s="111">
        <v>84</v>
      </c>
      <c r="H1475" s="111">
        <v>83.05</v>
      </c>
      <c r="I1475" s="111">
        <v>74999</v>
      </c>
      <c r="J1475" s="111">
        <v>6224330.2000000002</v>
      </c>
      <c r="K1475" s="112">
        <v>43738</v>
      </c>
      <c r="L1475" s="111">
        <v>3986</v>
      </c>
      <c r="M1475" s="111" t="s">
        <v>2014</v>
      </c>
      <c r="N1475" s="384"/>
    </row>
    <row r="1476" spans="1:14">
      <c r="A1476" s="111" t="s">
        <v>2552</v>
      </c>
      <c r="B1476" s="111" t="s">
        <v>375</v>
      </c>
      <c r="C1476" s="111">
        <v>26.7</v>
      </c>
      <c r="D1476" s="111">
        <v>26.9</v>
      </c>
      <c r="E1476" s="111">
        <v>25.75</v>
      </c>
      <c r="F1476" s="111">
        <v>25.95</v>
      </c>
      <c r="G1476" s="111">
        <v>25.75</v>
      </c>
      <c r="H1476" s="111">
        <v>25.9</v>
      </c>
      <c r="I1476" s="111">
        <v>8646</v>
      </c>
      <c r="J1476" s="111">
        <v>226022.35</v>
      </c>
      <c r="K1476" s="112">
        <v>43738</v>
      </c>
      <c r="L1476" s="111">
        <v>101</v>
      </c>
      <c r="M1476" s="111" t="s">
        <v>2553</v>
      </c>
      <c r="N1476" s="384"/>
    </row>
    <row r="1477" spans="1:14">
      <c r="A1477" s="111" t="s">
        <v>1586</v>
      </c>
      <c r="B1477" s="111" t="s">
        <v>375</v>
      </c>
      <c r="C1477" s="111">
        <v>47</v>
      </c>
      <c r="D1477" s="111">
        <v>47.65</v>
      </c>
      <c r="E1477" s="111">
        <v>42.95</v>
      </c>
      <c r="F1477" s="111">
        <v>45.2</v>
      </c>
      <c r="G1477" s="111">
        <v>45</v>
      </c>
      <c r="H1477" s="111">
        <v>47.2</v>
      </c>
      <c r="I1477" s="111">
        <v>38045</v>
      </c>
      <c r="J1477" s="111">
        <v>1699840.1</v>
      </c>
      <c r="K1477" s="112">
        <v>43738</v>
      </c>
      <c r="L1477" s="111">
        <v>456</v>
      </c>
      <c r="M1477" s="111" t="s">
        <v>1587</v>
      </c>
      <c r="N1477" s="384"/>
    </row>
    <row r="1478" spans="1:14">
      <c r="A1478" s="111" t="s">
        <v>2374</v>
      </c>
      <c r="B1478" s="111" t="s">
        <v>375</v>
      </c>
      <c r="C1478" s="111">
        <v>17</v>
      </c>
      <c r="D1478" s="111">
        <v>17.45</v>
      </c>
      <c r="E1478" s="111">
        <v>16.5</v>
      </c>
      <c r="F1478" s="111">
        <v>16.600000000000001</v>
      </c>
      <c r="G1478" s="111">
        <v>16.5</v>
      </c>
      <c r="H1478" s="111">
        <v>17.149999999999999</v>
      </c>
      <c r="I1478" s="111">
        <v>64508</v>
      </c>
      <c r="J1478" s="111">
        <v>1089919.6499999999</v>
      </c>
      <c r="K1478" s="112">
        <v>43738</v>
      </c>
      <c r="L1478" s="111">
        <v>148</v>
      </c>
      <c r="M1478" s="111" t="s">
        <v>2375</v>
      </c>
      <c r="N1478" s="384"/>
    </row>
    <row r="1479" spans="1:14">
      <c r="A1479" s="111" t="s">
        <v>1588</v>
      </c>
      <c r="B1479" s="111" t="s">
        <v>375</v>
      </c>
      <c r="C1479" s="111">
        <v>49.2</v>
      </c>
      <c r="D1479" s="111">
        <v>49.2</v>
      </c>
      <c r="E1479" s="111">
        <v>46.5</v>
      </c>
      <c r="F1479" s="111">
        <v>47.3</v>
      </c>
      <c r="G1479" s="111">
        <v>47.1</v>
      </c>
      <c r="H1479" s="111">
        <v>48.8</v>
      </c>
      <c r="I1479" s="111">
        <v>125507</v>
      </c>
      <c r="J1479" s="111">
        <v>5925127.9500000002</v>
      </c>
      <c r="K1479" s="112">
        <v>43738</v>
      </c>
      <c r="L1479" s="111">
        <v>1226</v>
      </c>
      <c r="M1479" s="111" t="s">
        <v>1589</v>
      </c>
      <c r="N1479" s="384"/>
    </row>
    <row r="1480" spans="1:14">
      <c r="A1480" s="111" t="s">
        <v>1590</v>
      </c>
      <c r="B1480" s="111" t="s">
        <v>375</v>
      </c>
      <c r="C1480" s="111">
        <v>82.25</v>
      </c>
      <c r="D1480" s="111">
        <v>82.4</v>
      </c>
      <c r="E1480" s="111">
        <v>78.349999999999994</v>
      </c>
      <c r="F1480" s="111">
        <v>78.349999999999994</v>
      </c>
      <c r="G1480" s="111">
        <v>78.349999999999994</v>
      </c>
      <c r="H1480" s="111">
        <v>82.45</v>
      </c>
      <c r="I1480" s="111">
        <v>132837</v>
      </c>
      <c r="J1480" s="111">
        <v>10783556.300000001</v>
      </c>
      <c r="K1480" s="112">
        <v>43738</v>
      </c>
      <c r="L1480" s="111">
        <v>412</v>
      </c>
      <c r="M1480" s="111" t="s">
        <v>1591</v>
      </c>
      <c r="N1480" s="384"/>
    </row>
    <row r="1481" spans="1:14" hidden="1">
      <c r="A1481" s="111" t="s">
        <v>3159</v>
      </c>
      <c r="B1481" s="111" t="s">
        <v>375</v>
      </c>
      <c r="C1481" s="111">
        <v>3.95</v>
      </c>
      <c r="D1481" s="111">
        <v>4</v>
      </c>
      <c r="E1481" s="111">
        <v>3.75</v>
      </c>
      <c r="F1481" s="111">
        <v>3.8</v>
      </c>
      <c r="G1481" s="111">
        <v>3.75</v>
      </c>
      <c r="H1481" s="111">
        <v>3.9</v>
      </c>
      <c r="I1481" s="111">
        <v>3029</v>
      </c>
      <c r="J1481" s="111">
        <v>11610.35</v>
      </c>
      <c r="K1481" s="112">
        <v>43738</v>
      </c>
      <c r="L1481" s="111">
        <v>18</v>
      </c>
      <c r="M1481" s="111" t="s">
        <v>3160</v>
      </c>
      <c r="N1481" s="384"/>
    </row>
    <row r="1482" spans="1:14">
      <c r="A1482" s="111" t="s">
        <v>1592</v>
      </c>
      <c r="B1482" s="111" t="s">
        <v>2984</v>
      </c>
      <c r="C1482" s="111">
        <v>3.9</v>
      </c>
      <c r="D1482" s="111">
        <v>4</v>
      </c>
      <c r="E1482" s="111">
        <v>3.75</v>
      </c>
      <c r="F1482" s="111">
        <v>4</v>
      </c>
      <c r="G1482" s="111">
        <v>4</v>
      </c>
      <c r="H1482" s="111">
        <v>3.9</v>
      </c>
      <c r="I1482" s="111">
        <v>6374</v>
      </c>
      <c r="J1482" s="111">
        <v>24129.75</v>
      </c>
      <c r="K1482" s="112">
        <v>43738</v>
      </c>
      <c r="L1482" s="111">
        <v>19</v>
      </c>
      <c r="M1482" s="111" t="s">
        <v>1593</v>
      </c>
      <c r="N1482" s="384"/>
    </row>
    <row r="1483" spans="1:14">
      <c r="A1483" s="111" t="s">
        <v>2156</v>
      </c>
      <c r="B1483" s="111" t="s">
        <v>375</v>
      </c>
      <c r="C1483" s="111">
        <v>337</v>
      </c>
      <c r="D1483" s="111">
        <v>337.9</v>
      </c>
      <c r="E1483" s="111">
        <v>320</v>
      </c>
      <c r="F1483" s="111">
        <v>324.05</v>
      </c>
      <c r="G1483" s="111">
        <v>321.95</v>
      </c>
      <c r="H1483" s="111">
        <v>330.6</v>
      </c>
      <c r="I1483" s="111">
        <v>5536</v>
      </c>
      <c r="J1483" s="111">
        <v>1795962.75</v>
      </c>
      <c r="K1483" s="112">
        <v>43738</v>
      </c>
      <c r="L1483" s="111">
        <v>214</v>
      </c>
      <c r="M1483" s="111" t="s">
        <v>2157</v>
      </c>
      <c r="N1483" s="384"/>
    </row>
    <row r="1484" spans="1:14">
      <c r="A1484" s="111" t="s">
        <v>2602</v>
      </c>
      <c r="B1484" s="111" t="s">
        <v>375</v>
      </c>
      <c r="C1484" s="111">
        <v>119.55</v>
      </c>
      <c r="D1484" s="111">
        <v>123.9</v>
      </c>
      <c r="E1484" s="111">
        <v>113</v>
      </c>
      <c r="F1484" s="111">
        <v>116.25</v>
      </c>
      <c r="G1484" s="111">
        <v>116</v>
      </c>
      <c r="H1484" s="111">
        <v>121.5</v>
      </c>
      <c r="I1484" s="111">
        <v>1269</v>
      </c>
      <c r="J1484" s="111">
        <v>147357.70000000001</v>
      </c>
      <c r="K1484" s="112">
        <v>43738</v>
      </c>
      <c r="L1484" s="111">
        <v>56</v>
      </c>
      <c r="M1484" s="111" t="s">
        <v>2041</v>
      </c>
      <c r="N1484" s="384"/>
    </row>
    <row r="1485" spans="1:14">
      <c r="A1485" s="111" t="s">
        <v>3232</v>
      </c>
      <c r="B1485" s="111" t="s">
        <v>375</v>
      </c>
      <c r="C1485" s="111">
        <v>248</v>
      </c>
      <c r="D1485" s="111">
        <v>259</v>
      </c>
      <c r="E1485" s="111">
        <v>237.25</v>
      </c>
      <c r="F1485" s="111">
        <v>247.5</v>
      </c>
      <c r="G1485" s="111">
        <v>253</v>
      </c>
      <c r="H1485" s="111">
        <v>246.9</v>
      </c>
      <c r="I1485" s="111">
        <v>8610</v>
      </c>
      <c r="J1485" s="111">
        <v>2178466.85</v>
      </c>
      <c r="K1485" s="112">
        <v>43738</v>
      </c>
      <c r="L1485" s="111">
        <v>277</v>
      </c>
      <c r="M1485" s="111" t="s">
        <v>3233</v>
      </c>
      <c r="N1485" s="384"/>
    </row>
    <row r="1486" spans="1:14">
      <c r="A1486" s="111" t="s">
        <v>210</v>
      </c>
      <c r="B1486" s="111" t="s">
        <v>375</v>
      </c>
      <c r="C1486" s="111">
        <v>1154.8</v>
      </c>
      <c r="D1486" s="111">
        <v>1156.95</v>
      </c>
      <c r="E1486" s="111">
        <v>1120.0999999999999</v>
      </c>
      <c r="F1486" s="111">
        <v>1127.9000000000001</v>
      </c>
      <c r="G1486" s="111">
        <v>1126</v>
      </c>
      <c r="H1486" s="111">
        <v>1152.05</v>
      </c>
      <c r="I1486" s="111">
        <v>61307</v>
      </c>
      <c r="J1486" s="111">
        <v>69273315.349999994</v>
      </c>
      <c r="K1486" s="112">
        <v>43738</v>
      </c>
      <c r="L1486" s="111">
        <v>1403</v>
      </c>
      <c r="M1486" s="111" t="s">
        <v>1594</v>
      </c>
      <c r="N1486" s="384"/>
    </row>
    <row r="1487" spans="1:14">
      <c r="A1487" s="111" t="s">
        <v>1595</v>
      </c>
      <c r="B1487" s="111" t="s">
        <v>375</v>
      </c>
      <c r="C1487" s="111">
        <v>138.1</v>
      </c>
      <c r="D1487" s="111">
        <v>138.85</v>
      </c>
      <c r="E1487" s="111">
        <v>127.7</v>
      </c>
      <c r="F1487" s="111">
        <v>135.19999999999999</v>
      </c>
      <c r="G1487" s="111">
        <v>135.5</v>
      </c>
      <c r="H1487" s="111">
        <v>137.4</v>
      </c>
      <c r="I1487" s="111">
        <v>468669</v>
      </c>
      <c r="J1487" s="111">
        <v>62321675.399999999</v>
      </c>
      <c r="K1487" s="112">
        <v>43738</v>
      </c>
      <c r="L1487" s="111">
        <v>6062</v>
      </c>
      <c r="M1487" s="111" t="s">
        <v>1596</v>
      </c>
      <c r="N1487" s="384"/>
    </row>
    <row r="1488" spans="1:14">
      <c r="A1488" s="111" t="s">
        <v>4013</v>
      </c>
      <c r="B1488" s="111" t="s">
        <v>2984</v>
      </c>
      <c r="C1488" s="111">
        <v>5.75</v>
      </c>
      <c r="D1488" s="111">
        <v>5.75</v>
      </c>
      <c r="E1488" s="111">
        <v>5.75</v>
      </c>
      <c r="F1488" s="111">
        <v>5.75</v>
      </c>
      <c r="G1488" s="111">
        <v>5.75</v>
      </c>
      <c r="H1488" s="111">
        <v>5.75</v>
      </c>
      <c r="I1488" s="111">
        <v>46</v>
      </c>
      <c r="J1488" s="111">
        <v>264.5</v>
      </c>
      <c r="K1488" s="112">
        <v>43738</v>
      </c>
      <c r="L1488" s="111">
        <v>2</v>
      </c>
      <c r="M1488" s="111" t="s">
        <v>4014</v>
      </c>
      <c r="N1488" s="384"/>
    </row>
    <row r="1489" spans="1:14">
      <c r="A1489" s="111" t="s">
        <v>1597</v>
      </c>
      <c r="B1489" s="111" t="s">
        <v>375</v>
      </c>
      <c r="C1489" s="111">
        <v>529</v>
      </c>
      <c r="D1489" s="111">
        <v>531</v>
      </c>
      <c r="E1489" s="111">
        <v>514.25</v>
      </c>
      <c r="F1489" s="111">
        <v>515.79999999999995</v>
      </c>
      <c r="G1489" s="111">
        <v>514.25</v>
      </c>
      <c r="H1489" s="111">
        <v>528.25</v>
      </c>
      <c r="I1489" s="111">
        <v>26301</v>
      </c>
      <c r="J1489" s="111">
        <v>13628336.800000001</v>
      </c>
      <c r="K1489" s="112">
        <v>43738</v>
      </c>
      <c r="L1489" s="111">
        <v>1361</v>
      </c>
      <c r="M1489" s="111" t="s">
        <v>1598</v>
      </c>
      <c r="N1489" s="384"/>
    </row>
    <row r="1490" spans="1:14">
      <c r="A1490" s="111" t="s">
        <v>2376</v>
      </c>
      <c r="B1490" s="111" t="s">
        <v>375</v>
      </c>
      <c r="C1490" s="111">
        <v>12.2</v>
      </c>
      <c r="D1490" s="111">
        <v>13.7</v>
      </c>
      <c r="E1490" s="111">
        <v>12.05</v>
      </c>
      <c r="F1490" s="111">
        <v>12.75</v>
      </c>
      <c r="G1490" s="111">
        <v>12.7</v>
      </c>
      <c r="H1490" s="111">
        <v>12.35</v>
      </c>
      <c r="I1490" s="111">
        <v>152613</v>
      </c>
      <c r="J1490" s="111">
        <v>1950260.7</v>
      </c>
      <c r="K1490" s="112">
        <v>43738</v>
      </c>
      <c r="L1490" s="111">
        <v>363</v>
      </c>
      <c r="M1490" s="111" t="s">
        <v>2377</v>
      </c>
      <c r="N1490" s="384"/>
    </row>
    <row r="1491" spans="1:14">
      <c r="A1491" s="111" t="s">
        <v>1599</v>
      </c>
      <c r="B1491" s="111" t="s">
        <v>375</v>
      </c>
      <c r="C1491" s="111">
        <v>4495</v>
      </c>
      <c r="D1491" s="111">
        <v>4584.6000000000004</v>
      </c>
      <c r="E1491" s="111">
        <v>4495</v>
      </c>
      <c r="F1491" s="111">
        <v>4513.1000000000004</v>
      </c>
      <c r="G1491" s="111">
        <v>4525</v>
      </c>
      <c r="H1491" s="111">
        <v>4513.75</v>
      </c>
      <c r="I1491" s="111">
        <v>733</v>
      </c>
      <c r="J1491" s="111">
        <v>3312965.75</v>
      </c>
      <c r="K1491" s="112">
        <v>43738</v>
      </c>
      <c r="L1491" s="111">
        <v>196</v>
      </c>
      <c r="M1491" s="111" t="s">
        <v>1600</v>
      </c>
      <c r="N1491" s="384"/>
    </row>
    <row r="1492" spans="1:14">
      <c r="A1492" s="111" t="s">
        <v>1601</v>
      </c>
      <c r="B1492" s="111" t="s">
        <v>375</v>
      </c>
      <c r="C1492" s="111">
        <v>399.95</v>
      </c>
      <c r="D1492" s="111">
        <v>399.95</v>
      </c>
      <c r="E1492" s="111">
        <v>360.3</v>
      </c>
      <c r="F1492" s="111">
        <v>369</v>
      </c>
      <c r="G1492" s="111">
        <v>361.15</v>
      </c>
      <c r="H1492" s="111">
        <v>379.7</v>
      </c>
      <c r="I1492" s="111">
        <v>933</v>
      </c>
      <c r="J1492" s="111">
        <v>353015.5</v>
      </c>
      <c r="K1492" s="112">
        <v>43738</v>
      </c>
      <c r="L1492" s="111">
        <v>480</v>
      </c>
      <c r="M1492" s="111" t="s">
        <v>1602</v>
      </c>
      <c r="N1492" s="384"/>
    </row>
    <row r="1493" spans="1:14">
      <c r="A1493" s="111" t="s">
        <v>2201</v>
      </c>
      <c r="B1493" s="111" t="s">
        <v>375</v>
      </c>
      <c r="C1493" s="111">
        <v>388.85</v>
      </c>
      <c r="D1493" s="111">
        <v>395.05</v>
      </c>
      <c r="E1493" s="111">
        <v>380.05</v>
      </c>
      <c r="F1493" s="111">
        <v>384.1</v>
      </c>
      <c r="G1493" s="111">
        <v>384</v>
      </c>
      <c r="H1493" s="111">
        <v>385.75</v>
      </c>
      <c r="I1493" s="111">
        <v>63879</v>
      </c>
      <c r="J1493" s="111">
        <v>24682333.899999999</v>
      </c>
      <c r="K1493" s="112">
        <v>43738</v>
      </c>
      <c r="L1493" s="111">
        <v>1655</v>
      </c>
      <c r="M1493" s="111" t="s">
        <v>2202</v>
      </c>
      <c r="N1493" s="384"/>
    </row>
    <row r="1494" spans="1:14">
      <c r="A1494" s="111" t="s">
        <v>2582</v>
      </c>
      <c r="B1494" s="111" t="s">
        <v>375</v>
      </c>
      <c r="C1494" s="111">
        <v>9.4</v>
      </c>
      <c r="D1494" s="111">
        <v>9.4499999999999993</v>
      </c>
      <c r="E1494" s="111">
        <v>8.65</v>
      </c>
      <c r="F1494" s="111">
        <v>9.3000000000000007</v>
      </c>
      <c r="G1494" s="111">
        <v>9.4499999999999993</v>
      </c>
      <c r="H1494" s="111">
        <v>9</v>
      </c>
      <c r="I1494" s="111">
        <v>25869</v>
      </c>
      <c r="J1494" s="111">
        <v>236904.9</v>
      </c>
      <c r="K1494" s="112">
        <v>43738</v>
      </c>
      <c r="L1494" s="111">
        <v>90</v>
      </c>
      <c r="M1494" s="111" t="s">
        <v>2583</v>
      </c>
      <c r="N1494" s="384"/>
    </row>
    <row r="1495" spans="1:14" hidden="1">
      <c r="A1495" s="111" t="s">
        <v>1603</v>
      </c>
      <c r="B1495" s="111" t="s">
        <v>375</v>
      </c>
      <c r="C1495" s="111">
        <v>210</v>
      </c>
      <c r="D1495" s="111">
        <v>210</v>
      </c>
      <c r="E1495" s="111">
        <v>199</v>
      </c>
      <c r="F1495" s="111">
        <v>202.65</v>
      </c>
      <c r="G1495" s="111">
        <v>202</v>
      </c>
      <c r="H1495" s="111">
        <v>212.95</v>
      </c>
      <c r="I1495" s="111">
        <v>3172</v>
      </c>
      <c r="J1495" s="111">
        <v>644369.5</v>
      </c>
      <c r="K1495" s="112">
        <v>43738</v>
      </c>
      <c r="L1495" s="111">
        <v>390</v>
      </c>
      <c r="M1495" s="111" t="s">
        <v>1604</v>
      </c>
      <c r="N1495" s="384"/>
    </row>
    <row r="1496" spans="1:14" hidden="1">
      <c r="A1496" s="111" t="s">
        <v>3390</v>
      </c>
      <c r="B1496" s="111" t="s">
        <v>375</v>
      </c>
      <c r="C1496" s="111">
        <v>40.950000000000003</v>
      </c>
      <c r="D1496" s="111">
        <v>40.950000000000003</v>
      </c>
      <c r="E1496" s="111">
        <v>35</v>
      </c>
      <c r="F1496" s="111">
        <v>35.25</v>
      </c>
      <c r="G1496" s="111">
        <v>35</v>
      </c>
      <c r="H1496" s="111">
        <v>37.799999999999997</v>
      </c>
      <c r="I1496" s="111">
        <v>1013</v>
      </c>
      <c r="J1496" s="111">
        <v>37432.6</v>
      </c>
      <c r="K1496" s="112">
        <v>43738</v>
      </c>
      <c r="L1496" s="111">
        <v>15</v>
      </c>
      <c r="M1496" s="111" t="s">
        <v>3391</v>
      </c>
      <c r="N1496" s="384"/>
    </row>
    <row r="1497" spans="1:14" hidden="1">
      <c r="A1497" s="111" t="s">
        <v>1605</v>
      </c>
      <c r="B1497" s="111" t="s">
        <v>375</v>
      </c>
      <c r="C1497" s="111">
        <v>62.1</v>
      </c>
      <c r="D1497" s="111">
        <v>62.15</v>
      </c>
      <c r="E1497" s="111">
        <v>57.5</v>
      </c>
      <c r="F1497" s="111">
        <v>59.8</v>
      </c>
      <c r="G1497" s="111">
        <v>59.45</v>
      </c>
      <c r="H1497" s="111">
        <v>62.4</v>
      </c>
      <c r="I1497" s="111">
        <v>195845</v>
      </c>
      <c r="J1497" s="111">
        <v>11664939.4</v>
      </c>
      <c r="K1497" s="112">
        <v>43738</v>
      </c>
      <c r="L1497" s="111">
        <v>1932</v>
      </c>
      <c r="M1497" s="111" t="s">
        <v>1606</v>
      </c>
      <c r="N1497" s="384"/>
    </row>
    <row r="1498" spans="1:14" hidden="1">
      <c r="A1498" s="111" t="s">
        <v>1607</v>
      </c>
      <c r="B1498" s="111" t="s">
        <v>375</v>
      </c>
      <c r="C1498" s="111">
        <v>776.3</v>
      </c>
      <c r="D1498" s="111">
        <v>780.05</v>
      </c>
      <c r="E1498" s="111">
        <v>759.25</v>
      </c>
      <c r="F1498" s="111">
        <v>770.35</v>
      </c>
      <c r="G1498" s="111">
        <v>770.95</v>
      </c>
      <c r="H1498" s="111">
        <v>777.05</v>
      </c>
      <c r="I1498" s="111">
        <v>13091</v>
      </c>
      <c r="J1498" s="111">
        <v>10056818.5</v>
      </c>
      <c r="K1498" s="112">
        <v>43738</v>
      </c>
      <c r="L1498" s="111">
        <v>1087</v>
      </c>
      <c r="M1498" s="111" t="s">
        <v>1608</v>
      </c>
      <c r="N1498" s="384"/>
    </row>
    <row r="1499" spans="1:14" hidden="1">
      <c r="A1499" s="111" t="s">
        <v>1609</v>
      </c>
      <c r="B1499" s="111" t="s">
        <v>375</v>
      </c>
      <c r="C1499" s="111">
        <v>126.05</v>
      </c>
      <c r="D1499" s="111">
        <v>127.7</v>
      </c>
      <c r="E1499" s="111">
        <v>123.75</v>
      </c>
      <c r="F1499" s="111">
        <v>125.45</v>
      </c>
      <c r="G1499" s="111">
        <v>125</v>
      </c>
      <c r="H1499" s="111">
        <v>124</v>
      </c>
      <c r="I1499" s="111">
        <v>515915</v>
      </c>
      <c r="J1499" s="111">
        <v>64828779.149999999</v>
      </c>
      <c r="K1499" s="112">
        <v>43738</v>
      </c>
      <c r="L1499" s="111">
        <v>8173</v>
      </c>
      <c r="M1499" s="111" t="s">
        <v>1610</v>
      </c>
      <c r="N1499" s="384"/>
    </row>
    <row r="1500" spans="1:14" hidden="1">
      <c r="A1500" s="111" t="s">
        <v>2378</v>
      </c>
      <c r="B1500" s="111" t="s">
        <v>375</v>
      </c>
      <c r="C1500" s="111">
        <v>74.3</v>
      </c>
      <c r="D1500" s="111">
        <v>74.3</v>
      </c>
      <c r="E1500" s="111">
        <v>69</v>
      </c>
      <c r="F1500" s="111">
        <v>69.75</v>
      </c>
      <c r="G1500" s="111">
        <v>69.75</v>
      </c>
      <c r="H1500" s="111">
        <v>71.45</v>
      </c>
      <c r="I1500" s="111">
        <v>1025</v>
      </c>
      <c r="J1500" s="111">
        <v>71957.350000000006</v>
      </c>
      <c r="K1500" s="112">
        <v>43738</v>
      </c>
      <c r="L1500" s="111">
        <v>26</v>
      </c>
      <c r="M1500" s="111" t="s">
        <v>2379</v>
      </c>
      <c r="N1500" s="384"/>
    </row>
    <row r="1501" spans="1:14" hidden="1">
      <c r="A1501" s="111" t="s">
        <v>1611</v>
      </c>
      <c r="B1501" s="111" t="s">
        <v>375</v>
      </c>
      <c r="C1501" s="111">
        <v>74</v>
      </c>
      <c r="D1501" s="111">
        <v>74.75</v>
      </c>
      <c r="E1501" s="111">
        <v>68.849999999999994</v>
      </c>
      <c r="F1501" s="111">
        <v>70.2</v>
      </c>
      <c r="G1501" s="111">
        <v>70.400000000000006</v>
      </c>
      <c r="H1501" s="111">
        <v>74.75</v>
      </c>
      <c r="I1501" s="111">
        <v>293768</v>
      </c>
      <c r="J1501" s="111">
        <v>20876528.649999999</v>
      </c>
      <c r="K1501" s="112">
        <v>43738</v>
      </c>
      <c r="L1501" s="111">
        <v>2749</v>
      </c>
      <c r="M1501" s="111" t="s">
        <v>2615</v>
      </c>
      <c r="N1501" s="384"/>
    </row>
    <row r="1502" spans="1:14" hidden="1">
      <c r="A1502" s="111" t="s">
        <v>152</v>
      </c>
      <c r="B1502" s="111" t="s">
        <v>375</v>
      </c>
      <c r="C1502" s="111">
        <v>1290.5</v>
      </c>
      <c r="D1502" s="111">
        <v>1295.8499999999999</v>
      </c>
      <c r="E1502" s="111">
        <v>1266.5</v>
      </c>
      <c r="F1502" s="111">
        <v>1273.05</v>
      </c>
      <c r="G1502" s="111">
        <v>1275</v>
      </c>
      <c r="H1502" s="111">
        <v>1284.05</v>
      </c>
      <c r="I1502" s="111">
        <v>2142791</v>
      </c>
      <c r="J1502" s="111">
        <v>2739106885.1999998</v>
      </c>
      <c r="K1502" s="112">
        <v>43738</v>
      </c>
      <c r="L1502" s="111">
        <v>66886</v>
      </c>
      <c r="M1502" s="111" t="s">
        <v>1612</v>
      </c>
      <c r="N1502" s="384"/>
    </row>
    <row r="1503" spans="1:14" hidden="1">
      <c r="A1503" s="111" t="s">
        <v>1907</v>
      </c>
      <c r="B1503" s="111" t="s">
        <v>2984</v>
      </c>
      <c r="C1503" s="111">
        <v>12.45</v>
      </c>
      <c r="D1503" s="111">
        <v>12.45</v>
      </c>
      <c r="E1503" s="111">
        <v>11.4</v>
      </c>
      <c r="F1503" s="111">
        <v>12</v>
      </c>
      <c r="G1503" s="111">
        <v>12.2</v>
      </c>
      <c r="H1503" s="111">
        <v>11.95</v>
      </c>
      <c r="I1503" s="111">
        <v>24918</v>
      </c>
      <c r="J1503" s="111">
        <v>294376.65000000002</v>
      </c>
      <c r="K1503" s="112">
        <v>43738</v>
      </c>
      <c r="L1503" s="111">
        <v>85</v>
      </c>
      <c r="M1503" s="111" t="s">
        <v>1908</v>
      </c>
      <c r="N1503" s="384"/>
    </row>
    <row r="1504" spans="1:14" hidden="1">
      <c r="A1504" s="111" t="s">
        <v>1613</v>
      </c>
      <c r="B1504" s="111" t="s">
        <v>375</v>
      </c>
      <c r="C1504" s="111">
        <v>37.85</v>
      </c>
      <c r="D1504" s="111">
        <v>37.85</v>
      </c>
      <c r="E1504" s="111">
        <v>36.25</v>
      </c>
      <c r="F1504" s="111">
        <v>36.450000000000003</v>
      </c>
      <c r="G1504" s="111">
        <v>36.6</v>
      </c>
      <c r="H1504" s="111">
        <v>37.5</v>
      </c>
      <c r="I1504" s="111">
        <v>55397</v>
      </c>
      <c r="J1504" s="111">
        <v>2030774.5</v>
      </c>
      <c r="K1504" s="112">
        <v>43738</v>
      </c>
      <c r="L1504" s="111">
        <v>578</v>
      </c>
      <c r="M1504" s="111" t="s">
        <v>1614</v>
      </c>
      <c r="N1504" s="384"/>
    </row>
    <row r="1505" spans="1:14" hidden="1">
      <c r="A1505" s="111" t="s">
        <v>1615</v>
      </c>
      <c r="B1505" s="111" t="s">
        <v>375</v>
      </c>
      <c r="C1505" s="111">
        <v>208</v>
      </c>
      <c r="D1505" s="111">
        <v>215.35</v>
      </c>
      <c r="E1505" s="111">
        <v>207.35</v>
      </c>
      <c r="F1505" s="111">
        <v>209.9</v>
      </c>
      <c r="G1505" s="111">
        <v>210</v>
      </c>
      <c r="H1505" s="111">
        <v>206.55</v>
      </c>
      <c r="I1505" s="111">
        <v>323599</v>
      </c>
      <c r="J1505" s="111">
        <v>68234537.150000006</v>
      </c>
      <c r="K1505" s="112">
        <v>43738</v>
      </c>
      <c r="L1505" s="111">
        <v>5143</v>
      </c>
      <c r="M1505" s="111" t="s">
        <v>1616</v>
      </c>
      <c r="N1505" s="384"/>
    </row>
    <row r="1506" spans="1:14" hidden="1">
      <c r="A1506" s="111" t="s">
        <v>1617</v>
      </c>
      <c r="B1506" s="111" t="s">
        <v>375</v>
      </c>
      <c r="C1506" s="111">
        <v>53</v>
      </c>
      <c r="D1506" s="111">
        <v>54.3</v>
      </c>
      <c r="E1506" s="111">
        <v>53</v>
      </c>
      <c r="F1506" s="111">
        <v>53</v>
      </c>
      <c r="G1506" s="111">
        <v>53</v>
      </c>
      <c r="H1506" s="111">
        <v>53</v>
      </c>
      <c r="I1506" s="111">
        <v>3832</v>
      </c>
      <c r="J1506" s="111">
        <v>203771.9</v>
      </c>
      <c r="K1506" s="112">
        <v>43738</v>
      </c>
      <c r="L1506" s="111">
        <v>22</v>
      </c>
      <c r="M1506" s="111" t="s">
        <v>1618</v>
      </c>
      <c r="N1506" s="384"/>
    </row>
    <row r="1507" spans="1:14" hidden="1">
      <c r="A1507" s="111" t="s">
        <v>211</v>
      </c>
      <c r="B1507" s="111" t="s">
        <v>375</v>
      </c>
      <c r="C1507" s="111">
        <v>1693.15</v>
      </c>
      <c r="D1507" s="111">
        <v>1697.45</v>
      </c>
      <c r="E1507" s="111">
        <v>1644.85</v>
      </c>
      <c r="F1507" s="111">
        <v>1667.4</v>
      </c>
      <c r="G1507" s="111">
        <v>1664.4</v>
      </c>
      <c r="H1507" s="111">
        <v>1693.15</v>
      </c>
      <c r="I1507" s="111">
        <v>221051</v>
      </c>
      <c r="J1507" s="111">
        <v>367829753.80000001</v>
      </c>
      <c r="K1507" s="112">
        <v>43738</v>
      </c>
      <c r="L1507" s="111">
        <v>19138</v>
      </c>
      <c r="M1507" s="111" t="s">
        <v>1619</v>
      </c>
      <c r="N1507" s="384"/>
    </row>
    <row r="1508" spans="1:14" hidden="1">
      <c r="A1508" s="111" t="s">
        <v>212</v>
      </c>
      <c r="B1508" s="111" t="s">
        <v>375</v>
      </c>
      <c r="C1508" s="111">
        <v>292</v>
      </c>
      <c r="D1508" s="111">
        <v>292.95</v>
      </c>
      <c r="E1508" s="111">
        <v>286.25</v>
      </c>
      <c r="F1508" s="111">
        <v>287.5</v>
      </c>
      <c r="G1508" s="111">
        <v>286.5</v>
      </c>
      <c r="H1508" s="111">
        <v>291.89999999999998</v>
      </c>
      <c r="I1508" s="111">
        <v>796697</v>
      </c>
      <c r="J1508" s="111">
        <v>230259275.5</v>
      </c>
      <c r="K1508" s="112">
        <v>43738</v>
      </c>
      <c r="L1508" s="111">
        <v>6915</v>
      </c>
      <c r="M1508" s="111" t="s">
        <v>1620</v>
      </c>
      <c r="N1508" s="384"/>
    </row>
    <row r="1509" spans="1:14" hidden="1">
      <c r="A1509" s="111" t="s">
        <v>1621</v>
      </c>
      <c r="B1509" s="111" t="s">
        <v>375</v>
      </c>
      <c r="C1509" s="111">
        <v>140</v>
      </c>
      <c r="D1509" s="111">
        <v>141.5</v>
      </c>
      <c r="E1509" s="111">
        <v>125.55</v>
      </c>
      <c r="F1509" s="111">
        <v>127.05</v>
      </c>
      <c r="G1509" s="111">
        <v>126</v>
      </c>
      <c r="H1509" s="111">
        <v>137.75</v>
      </c>
      <c r="I1509" s="111">
        <v>2631</v>
      </c>
      <c r="J1509" s="111">
        <v>342767.05</v>
      </c>
      <c r="K1509" s="112">
        <v>43738</v>
      </c>
      <c r="L1509" s="111">
        <v>151</v>
      </c>
      <c r="M1509" s="111" t="s">
        <v>1622</v>
      </c>
      <c r="N1509" s="384"/>
    </row>
    <row r="1510" spans="1:14" hidden="1">
      <c r="A1510" s="111" t="s">
        <v>3069</v>
      </c>
      <c r="B1510" s="111" t="s">
        <v>2984</v>
      </c>
      <c r="C1510" s="111">
        <v>5.75</v>
      </c>
      <c r="D1510" s="111">
        <v>5.9</v>
      </c>
      <c r="E1510" s="111">
        <v>5.55</v>
      </c>
      <c r="F1510" s="111">
        <v>5.8</v>
      </c>
      <c r="G1510" s="111">
        <v>5.75</v>
      </c>
      <c r="H1510" s="111">
        <v>5.8</v>
      </c>
      <c r="I1510" s="111">
        <v>16329</v>
      </c>
      <c r="J1510" s="111">
        <v>92987</v>
      </c>
      <c r="K1510" s="112">
        <v>43738</v>
      </c>
      <c r="L1510" s="111">
        <v>33</v>
      </c>
      <c r="M1510" s="111" t="s">
        <v>3070</v>
      </c>
      <c r="N1510" s="384"/>
    </row>
    <row r="1511" spans="1:14" hidden="1">
      <c r="A1511" s="111" t="s">
        <v>3088</v>
      </c>
      <c r="B1511" s="111" t="s">
        <v>375</v>
      </c>
      <c r="C1511" s="111">
        <v>16.25</v>
      </c>
      <c r="D1511" s="111">
        <v>16.25</v>
      </c>
      <c r="E1511" s="111">
        <v>15.7</v>
      </c>
      <c r="F1511" s="111">
        <v>15.9</v>
      </c>
      <c r="G1511" s="111">
        <v>15.9</v>
      </c>
      <c r="H1511" s="111">
        <v>16.25</v>
      </c>
      <c r="I1511" s="111">
        <v>2292</v>
      </c>
      <c r="J1511" s="111">
        <v>36506.1</v>
      </c>
      <c r="K1511" s="112">
        <v>43738</v>
      </c>
      <c r="L1511" s="111">
        <v>42</v>
      </c>
      <c r="M1511" s="111" t="s">
        <v>3089</v>
      </c>
      <c r="N1511" s="384"/>
    </row>
    <row r="1512" spans="1:14" hidden="1">
      <c r="A1512" s="111" t="s">
        <v>1623</v>
      </c>
      <c r="B1512" s="111" t="s">
        <v>375</v>
      </c>
      <c r="C1512" s="111">
        <v>497.3</v>
      </c>
      <c r="D1512" s="111">
        <v>502.75</v>
      </c>
      <c r="E1512" s="111">
        <v>476</v>
      </c>
      <c r="F1512" s="111">
        <v>483.9</v>
      </c>
      <c r="G1512" s="111">
        <v>484</v>
      </c>
      <c r="H1512" s="111">
        <v>497.8</v>
      </c>
      <c r="I1512" s="111">
        <v>157886</v>
      </c>
      <c r="J1512" s="111">
        <v>76463464.150000006</v>
      </c>
      <c r="K1512" s="112">
        <v>43738</v>
      </c>
      <c r="L1512" s="111">
        <v>6707</v>
      </c>
      <c r="M1512" s="111" t="s">
        <v>1834</v>
      </c>
      <c r="N1512" s="384"/>
    </row>
    <row r="1513" spans="1:14" hidden="1">
      <c r="A1513" s="111" t="s">
        <v>2380</v>
      </c>
      <c r="B1513" s="111" t="s">
        <v>375</v>
      </c>
      <c r="C1513" s="111">
        <v>102.55</v>
      </c>
      <c r="D1513" s="111">
        <v>104.35</v>
      </c>
      <c r="E1513" s="111">
        <v>96.75</v>
      </c>
      <c r="F1513" s="111">
        <v>100.1</v>
      </c>
      <c r="G1513" s="111">
        <v>101.9</v>
      </c>
      <c r="H1513" s="111">
        <v>102.9</v>
      </c>
      <c r="I1513" s="111">
        <v>32600</v>
      </c>
      <c r="J1513" s="111">
        <v>3228285.35</v>
      </c>
      <c r="K1513" s="112">
        <v>43738</v>
      </c>
      <c r="L1513" s="111">
        <v>887</v>
      </c>
      <c r="M1513" s="111" t="s">
        <v>2381</v>
      </c>
      <c r="N1513" s="384"/>
    </row>
    <row r="1514" spans="1:14" hidden="1">
      <c r="A1514" s="111" t="s">
        <v>1624</v>
      </c>
      <c r="B1514" s="111" t="s">
        <v>375</v>
      </c>
      <c r="C1514" s="111">
        <v>58.9</v>
      </c>
      <c r="D1514" s="111">
        <v>59.5</v>
      </c>
      <c r="E1514" s="111">
        <v>57.5</v>
      </c>
      <c r="F1514" s="111">
        <v>59.15</v>
      </c>
      <c r="G1514" s="111">
        <v>59.1</v>
      </c>
      <c r="H1514" s="111">
        <v>58.65</v>
      </c>
      <c r="I1514" s="111">
        <v>336680</v>
      </c>
      <c r="J1514" s="111">
        <v>19707072.199999999</v>
      </c>
      <c r="K1514" s="112">
        <v>43738</v>
      </c>
      <c r="L1514" s="111">
        <v>2671</v>
      </c>
      <c r="M1514" s="111" t="s">
        <v>1625</v>
      </c>
      <c r="N1514" s="384"/>
    </row>
    <row r="1515" spans="1:14" hidden="1">
      <c r="A1515" s="111" t="s">
        <v>2093</v>
      </c>
      <c r="B1515" s="111" t="s">
        <v>375</v>
      </c>
      <c r="C1515" s="111">
        <v>52.1</v>
      </c>
      <c r="D1515" s="111">
        <v>52.1</v>
      </c>
      <c r="E1515" s="111">
        <v>47.05</v>
      </c>
      <c r="F1515" s="111">
        <v>47.7</v>
      </c>
      <c r="G1515" s="111">
        <v>47.1</v>
      </c>
      <c r="H1515" s="111">
        <v>50.65</v>
      </c>
      <c r="I1515" s="111">
        <v>48284</v>
      </c>
      <c r="J1515" s="111">
        <v>2347772.1</v>
      </c>
      <c r="K1515" s="112">
        <v>43738</v>
      </c>
      <c r="L1515" s="111">
        <v>666</v>
      </c>
      <c r="M1515" s="111" t="s">
        <v>2094</v>
      </c>
      <c r="N1515" s="384"/>
    </row>
    <row r="1516" spans="1:14" hidden="1">
      <c r="A1516" s="111" t="s">
        <v>1626</v>
      </c>
      <c r="B1516" s="111" t="s">
        <v>375</v>
      </c>
      <c r="C1516" s="111">
        <v>7.9</v>
      </c>
      <c r="D1516" s="111">
        <v>8.1</v>
      </c>
      <c r="E1516" s="111">
        <v>7.5</v>
      </c>
      <c r="F1516" s="111">
        <v>7.95</v>
      </c>
      <c r="G1516" s="111">
        <v>8</v>
      </c>
      <c r="H1516" s="111">
        <v>8</v>
      </c>
      <c r="I1516" s="111">
        <v>45629</v>
      </c>
      <c r="J1516" s="111">
        <v>357189.2</v>
      </c>
      <c r="K1516" s="112">
        <v>43738</v>
      </c>
      <c r="L1516" s="111">
        <v>289</v>
      </c>
      <c r="M1516" s="111" t="s">
        <v>2122</v>
      </c>
      <c r="N1516" s="384"/>
    </row>
    <row r="1517" spans="1:14">
      <c r="A1517" s="111" t="s">
        <v>366</v>
      </c>
      <c r="B1517" s="111" t="s">
        <v>375</v>
      </c>
      <c r="C1517" s="111">
        <v>103.2</v>
      </c>
      <c r="D1517" s="111">
        <v>104.65</v>
      </c>
      <c r="E1517" s="111">
        <v>101.05</v>
      </c>
      <c r="F1517" s="111">
        <v>103.5</v>
      </c>
      <c r="G1517" s="111">
        <v>103.5</v>
      </c>
      <c r="H1517" s="111">
        <v>103.9</v>
      </c>
      <c r="I1517" s="111">
        <v>50437</v>
      </c>
      <c r="J1517" s="111">
        <v>5219674.5999999996</v>
      </c>
      <c r="K1517" s="112">
        <v>43738</v>
      </c>
      <c r="L1517" s="111">
        <v>4044</v>
      </c>
      <c r="M1517" s="111" t="s">
        <v>1627</v>
      </c>
      <c r="N1517" s="384"/>
    </row>
    <row r="1518" spans="1:14">
      <c r="A1518" s="111" t="s">
        <v>1628</v>
      </c>
      <c r="B1518" s="111" t="s">
        <v>375</v>
      </c>
      <c r="C1518" s="111">
        <v>62.45</v>
      </c>
      <c r="D1518" s="111">
        <v>62.5</v>
      </c>
      <c r="E1518" s="111">
        <v>59.1</v>
      </c>
      <c r="F1518" s="111">
        <v>59.75</v>
      </c>
      <c r="G1518" s="111">
        <v>59.7</v>
      </c>
      <c r="H1518" s="111">
        <v>62.1</v>
      </c>
      <c r="I1518" s="111">
        <v>394310</v>
      </c>
      <c r="J1518" s="111">
        <v>23698778.100000001</v>
      </c>
      <c r="K1518" s="112">
        <v>43738</v>
      </c>
      <c r="L1518" s="111">
        <v>2753</v>
      </c>
      <c r="M1518" s="111" t="s">
        <v>1629</v>
      </c>
      <c r="N1518" s="384"/>
    </row>
    <row r="1519" spans="1:14">
      <c r="A1519" s="111" t="s">
        <v>1630</v>
      </c>
      <c r="B1519" s="111" t="s">
        <v>375</v>
      </c>
      <c r="C1519" s="111">
        <v>500</v>
      </c>
      <c r="D1519" s="111">
        <v>500</v>
      </c>
      <c r="E1519" s="111">
        <v>450.05</v>
      </c>
      <c r="F1519" s="111">
        <v>456.3</v>
      </c>
      <c r="G1519" s="111">
        <v>460</v>
      </c>
      <c r="H1519" s="111">
        <v>475.2</v>
      </c>
      <c r="I1519" s="111">
        <v>1432</v>
      </c>
      <c r="J1519" s="111">
        <v>661481.5</v>
      </c>
      <c r="K1519" s="112">
        <v>43738</v>
      </c>
      <c r="L1519" s="111">
        <v>208</v>
      </c>
      <c r="M1519" s="111" t="s">
        <v>1631</v>
      </c>
      <c r="N1519" s="384"/>
    </row>
    <row r="1520" spans="1:14">
      <c r="A1520" s="111" t="s">
        <v>1632</v>
      </c>
      <c r="B1520" s="111" t="s">
        <v>375</v>
      </c>
      <c r="C1520" s="111">
        <v>6177.1</v>
      </c>
      <c r="D1520" s="111">
        <v>6300</v>
      </c>
      <c r="E1520" s="111">
        <v>6063.65</v>
      </c>
      <c r="F1520" s="111">
        <v>6222.8</v>
      </c>
      <c r="G1520" s="111">
        <v>6156.1</v>
      </c>
      <c r="H1520" s="111">
        <v>6237.65</v>
      </c>
      <c r="I1520" s="111">
        <v>1916</v>
      </c>
      <c r="J1520" s="111">
        <v>11867322.300000001</v>
      </c>
      <c r="K1520" s="112">
        <v>43738</v>
      </c>
      <c r="L1520" s="111">
        <v>935</v>
      </c>
      <c r="M1520" s="111" t="s">
        <v>1633</v>
      </c>
      <c r="N1520" s="384"/>
    </row>
    <row r="1521" spans="1:14">
      <c r="A1521" s="111" t="s">
        <v>2095</v>
      </c>
      <c r="B1521" s="111" t="s">
        <v>375</v>
      </c>
      <c r="C1521" s="111">
        <v>38.049999999999997</v>
      </c>
      <c r="D1521" s="111">
        <v>39.35</v>
      </c>
      <c r="E1521" s="111">
        <v>37.1</v>
      </c>
      <c r="F1521" s="111">
        <v>37.799999999999997</v>
      </c>
      <c r="G1521" s="111">
        <v>38.75</v>
      </c>
      <c r="H1521" s="111">
        <v>38.6</v>
      </c>
      <c r="I1521" s="111">
        <v>1692</v>
      </c>
      <c r="J1521" s="111">
        <v>64139.65</v>
      </c>
      <c r="K1521" s="112">
        <v>43738</v>
      </c>
      <c r="L1521" s="111">
        <v>72</v>
      </c>
      <c r="M1521" s="111" t="s">
        <v>2096</v>
      </c>
      <c r="N1521" s="384"/>
    </row>
    <row r="1522" spans="1:14">
      <c r="A1522" s="111" t="s">
        <v>2382</v>
      </c>
      <c r="B1522" s="111" t="s">
        <v>375</v>
      </c>
      <c r="C1522" s="111">
        <v>2.85</v>
      </c>
      <c r="D1522" s="111">
        <v>2.9</v>
      </c>
      <c r="E1522" s="111">
        <v>2.75</v>
      </c>
      <c r="F1522" s="111">
        <v>2.8</v>
      </c>
      <c r="G1522" s="111">
        <v>2.8</v>
      </c>
      <c r="H1522" s="111">
        <v>2.85</v>
      </c>
      <c r="I1522" s="111">
        <v>396352</v>
      </c>
      <c r="J1522" s="111">
        <v>1108969.95</v>
      </c>
      <c r="K1522" s="112">
        <v>43738</v>
      </c>
      <c r="L1522" s="111">
        <v>329</v>
      </c>
      <c r="M1522" s="111" t="s">
        <v>2383</v>
      </c>
      <c r="N1522" s="384"/>
    </row>
    <row r="1523" spans="1:14">
      <c r="A1523" s="111" t="s">
        <v>239</v>
      </c>
      <c r="B1523" s="111" t="s">
        <v>375</v>
      </c>
      <c r="C1523" s="111">
        <v>24.15</v>
      </c>
      <c r="D1523" s="111">
        <v>24.5</v>
      </c>
      <c r="E1523" s="111">
        <v>22.75</v>
      </c>
      <c r="F1523" s="111">
        <v>23.9</v>
      </c>
      <c r="G1523" s="111">
        <v>23.7</v>
      </c>
      <c r="H1523" s="111">
        <v>24.1</v>
      </c>
      <c r="I1523" s="111">
        <v>1826162</v>
      </c>
      <c r="J1523" s="111">
        <v>43123363.049999997</v>
      </c>
      <c r="K1523" s="112">
        <v>43738</v>
      </c>
      <c r="L1523" s="111">
        <v>6974</v>
      </c>
      <c r="M1523" s="111" t="s">
        <v>1634</v>
      </c>
      <c r="N1523" s="384"/>
    </row>
    <row r="1524" spans="1:14">
      <c r="A1524" s="111" t="s">
        <v>2554</v>
      </c>
      <c r="B1524" s="111" t="s">
        <v>2984</v>
      </c>
      <c r="C1524" s="111">
        <v>133.69999999999999</v>
      </c>
      <c r="D1524" s="111">
        <v>133.69999999999999</v>
      </c>
      <c r="E1524" s="111">
        <v>125.2</v>
      </c>
      <c r="F1524" s="111">
        <v>125.2</v>
      </c>
      <c r="G1524" s="111">
        <v>125.2</v>
      </c>
      <c r="H1524" s="111">
        <v>131.75</v>
      </c>
      <c r="I1524" s="111">
        <v>13297</v>
      </c>
      <c r="J1524" s="111">
        <v>1676900.9</v>
      </c>
      <c r="K1524" s="112">
        <v>43738</v>
      </c>
      <c r="L1524" s="111">
        <v>281</v>
      </c>
      <c r="M1524" s="111" t="s">
        <v>2555</v>
      </c>
      <c r="N1524" s="384"/>
    </row>
    <row r="1525" spans="1:14">
      <c r="A1525" s="111" t="s">
        <v>153</v>
      </c>
      <c r="B1525" s="111" t="s">
        <v>375</v>
      </c>
      <c r="C1525" s="111">
        <v>413.3</v>
      </c>
      <c r="D1525" s="111">
        <v>424.3</v>
      </c>
      <c r="E1525" s="111">
        <v>403.4</v>
      </c>
      <c r="F1525" s="111">
        <v>422</v>
      </c>
      <c r="G1525" s="111">
        <v>420.65</v>
      </c>
      <c r="H1525" s="111">
        <v>412.5</v>
      </c>
      <c r="I1525" s="111">
        <v>2447415</v>
      </c>
      <c r="J1525" s="111">
        <v>1013287341.25</v>
      </c>
      <c r="K1525" s="112">
        <v>43738</v>
      </c>
      <c r="L1525" s="111">
        <v>32641</v>
      </c>
      <c r="M1525" s="111" t="s">
        <v>1635</v>
      </c>
      <c r="N1525" s="384"/>
    </row>
    <row r="1526" spans="1:14">
      <c r="A1526" s="111" t="s">
        <v>1636</v>
      </c>
      <c r="B1526" s="111" t="s">
        <v>375</v>
      </c>
      <c r="C1526" s="111">
        <v>1900.05</v>
      </c>
      <c r="D1526" s="111">
        <v>1919.9</v>
      </c>
      <c r="E1526" s="111">
        <v>1791</v>
      </c>
      <c r="F1526" s="111">
        <v>1806.25</v>
      </c>
      <c r="G1526" s="111">
        <v>1791</v>
      </c>
      <c r="H1526" s="111">
        <v>1903.45</v>
      </c>
      <c r="I1526" s="111">
        <v>2186</v>
      </c>
      <c r="J1526" s="111">
        <v>4009887.05</v>
      </c>
      <c r="K1526" s="112">
        <v>43738</v>
      </c>
      <c r="L1526" s="111">
        <v>589</v>
      </c>
      <c r="M1526" s="111" t="s">
        <v>1637</v>
      </c>
      <c r="N1526" s="384"/>
    </row>
    <row r="1527" spans="1:14">
      <c r="A1527" s="111" t="s">
        <v>1638</v>
      </c>
      <c r="B1527" s="111" t="s">
        <v>375</v>
      </c>
      <c r="C1527" s="111">
        <v>304.89999999999998</v>
      </c>
      <c r="D1527" s="111">
        <v>313</v>
      </c>
      <c r="E1527" s="111">
        <v>298.60000000000002</v>
      </c>
      <c r="F1527" s="111">
        <v>310.89999999999998</v>
      </c>
      <c r="G1527" s="111">
        <v>312.7</v>
      </c>
      <c r="H1527" s="111">
        <v>304.89999999999998</v>
      </c>
      <c r="I1527" s="111">
        <v>31386</v>
      </c>
      <c r="J1527" s="111">
        <v>9662604</v>
      </c>
      <c r="K1527" s="112">
        <v>43738</v>
      </c>
      <c r="L1527" s="111">
        <v>1374</v>
      </c>
      <c r="M1527" s="111" t="s">
        <v>1639</v>
      </c>
      <c r="N1527" s="384"/>
    </row>
    <row r="1528" spans="1:14">
      <c r="A1528" s="111" t="s">
        <v>3743</v>
      </c>
      <c r="B1528" s="111" t="s">
        <v>375</v>
      </c>
      <c r="C1528" s="111">
        <v>1.6</v>
      </c>
      <c r="D1528" s="111">
        <v>1.6</v>
      </c>
      <c r="E1528" s="111">
        <v>1.6</v>
      </c>
      <c r="F1528" s="111">
        <v>1.6</v>
      </c>
      <c r="G1528" s="111">
        <v>1.6</v>
      </c>
      <c r="H1528" s="111">
        <v>1.55</v>
      </c>
      <c r="I1528" s="111">
        <v>7000</v>
      </c>
      <c r="J1528" s="111">
        <v>11200</v>
      </c>
      <c r="K1528" s="112">
        <v>43738</v>
      </c>
      <c r="L1528" s="111">
        <v>6</v>
      </c>
      <c r="M1528" s="111" t="s">
        <v>3744</v>
      </c>
      <c r="N1528" s="384"/>
    </row>
    <row r="1529" spans="1:14">
      <c r="A1529" s="111" t="s">
        <v>1640</v>
      </c>
      <c r="B1529" s="111" t="s">
        <v>375</v>
      </c>
      <c r="C1529" s="111">
        <v>53</v>
      </c>
      <c r="D1529" s="111">
        <v>53.3</v>
      </c>
      <c r="E1529" s="111">
        <v>50.1</v>
      </c>
      <c r="F1529" s="111">
        <v>50.55</v>
      </c>
      <c r="G1529" s="111">
        <v>50.35</v>
      </c>
      <c r="H1529" s="111">
        <v>53.5</v>
      </c>
      <c r="I1529" s="111">
        <v>634590</v>
      </c>
      <c r="J1529" s="111">
        <v>32561219.850000001</v>
      </c>
      <c r="K1529" s="112">
        <v>43738</v>
      </c>
      <c r="L1529" s="111">
        <v>4555</v>
      </c>
      <c r="M1529" s="111" t="s">
        <v>1641</v>
      </c>
      <c r="N1529" s="384"/>
    </row>
    <row r="1530" spans="1:14">
      <c r="A1530" s="111" t="s">
        <v>154</v>
      </c>
      <c r="B1530" s="111" t="s">
        <v>375</v>
      </c>
      <c r="C1530" s="111">
        <v>1351.35</v>
      </c>
      <c r="D1530" s="111">
        <v>1359.2</v>
      </c>
      <c r="E1530" s="111">
        <v>1340.2</v>
      </c>
      <c r="F1530" s="111">
        <v>1347.15</v>
      </c>
      <c r="G1530" s="111">
        <v>1350</v>
      </c>
      <c r="H1530" s="111">
        <v>1351.2</v>
      </c>
      <c r="I1530" s="111">
        <v>196829</v>
      </c>
      <c r="J1530" s="111">
        <v>266182324.80000001</v>
      </c>
      <c r="K1530" s="112">
        <v>43738</v>
      </c>
      <c r="L1530" s="111">
        <v>8357</v>
      </c>
      <c r="M1530" s="111" t="s">
        <v>1642</v>
      </c>
      <c r="N1530" s="384"/>
    </row>
    <row r="1531" spans="1:14">
      <c r="A1531" s="111" t="s">
        <v>1643</v>
      </c>
      <c r="B1531" s="111" t="s">
        <v>375</v>
      </c>
      <c r="C1531" s="111">
        <v>132.19999999999999</v>
      </c>
      <c r="D1531" s="111">
        <v>133.9</v>
      </c>
      <c r="E1531" s="111">
        <v>123.35</v>
      </c>
      <c r="F1531" s="111">
        <v>125.25</v>
      </c>
      <c r="G1531" s="111">
        <v>124.95</v>
      </c>
      <c r="H1531" s="111">
        <v>134.85</v>
      </c>
      <c r="I1531" s="111">
        <v>34382</v>
      </c>
      <c r="J1531" s="111">
        <v>4325304.45</v>
      </c>
      <c r="K1531" s="112">
        <v>43738</v>
      </c>
      <c r="L1531" s="111">
        <v>943</v>
      </c>
      <c r="M1531" s="111" t="s">
        <v>1644</v>
      </c>
      <c r="N1531" s="384"/>
    </row>
    <row r="1532" spans="1:14">
      <c r="A1532" s="111" t="s">
        <v>155</v>
      </c>
      <c r="B1532" s="111" t="s">
        <v>375</v>
      </c>
      <c r="C1532" s="111">
        <v>13.6</v>
      </c>
      <c r="D1532" s="111">
        <v>13.9</v>
      </c>
      <c r="E1532" s="111">
        <v>12.7</v>
      </c>
      <c r="F1532" s="111">
        <v>13</v>
      </c>
      <c r="G1532" s="111">
        <v>12.95</v>
      </c>
      <c r="H1532" s="111">
        <v>13.65</v>
      </c>
      <c r="I1532" s="111">
        <v>455017</v>
      </c>
      <c r="J1532" s="111">
        <v>6008271.8499999996</v>
      </c>
      <c r="K1532" s="112">
        <v>43738</v>
      </c>
      <c r="L1532" s="111">
        <v>1836</v>
      </c>
      <c r="M1532" s="111" t="s">
        <v>1645</v>
      </c>
      <c r="N1532" s="384"/>
    </row>
    <row r="1533" spans="1:14">
      <c r="A1533" s="111" t="s">
        <v>1646</v>
      </c>
      <c r="B1533" s="111" t="s">
        <v>375</v>
      </c>
      <c r="C1533" s="111">
        <v>217</v>
      </c>
      <c r="D1533" s="111">
        <v>218</v>
      </c>
      <c r="E1533" s="111">
        <v>210.05</v>
      </c>
      <c r="F1533" s="111">
        <v>215.2</v>
      </c>
      <c r="G1533" s="111">
        <v>214.5</v>
      </c>
      <c r="H1533" s="111">
        <v>217.05</v>
      </c>
      <c r="I1533" s="111">
        <v>79056</v>
      </c>
      <c r="J1533" s="111">
        <v>16938182.550000001</v>
      </c>
      <c r="K1533" s="112">
        <v>43738</v>
      </c>
      <c r="L1533" s="111">
        <v>2361</v>
      </c>
      <c r="M1533" s="111" t="s">
        <v>1647</v>
      </c>
      <c r="N1533" s="384"/>
    </row>
    <row r="1534" spans="1:14">
      <c r="A1534" s="111" t="s">
        <v>1648</v>
      </c>
      <c r="B1534" s="111" t="s">
        <v>375</v>
      </c>
      <c r="C1534" s="111">
        <v>157.5</v>
      </c>
      <c r="D1534" s="111">
        <v>157.5</v>
      </c>
      <c r="E1534" s="111">
        <v>147</v>
      </c>
      <c r="F1534" s="111">
        <v>149.4</v>
      </c>
      <c r="G1534" s="111">
        <v>147.6</v>
      </c>
      <c r="H1534" s="111">
        <v>157.5</v>
      </c>
      <c r="I1534" s="111">
        <v>25438</v>
      </c>
      <c r="J1534" s="111">
        <v>3860391.35</v>
      </c>
      <c r="K1534" s="112">
        <v>43738</v>
      </c>
      <c r="L1534" s="111">
        <v>1261</v>
      </c>
      <c r="M1534" s="111" t="s">
        <v>1649</v>
      </c>
      <c r="N1534" s="384"/>
    </row>
    <row r="1535" spans="1:14">
      <c r="A1535" s="111" t="s">
        <v>3071</v>
      </c>
      <c r="B1535" s="111" t="s">
        <v>375</v>
      </c>
      <c r="C1535" s="111">
        <v>12.9</v>
      </c>
      <c r="D1535" s="111">
        <v>13.2</v>
      </c>
      <c r="E1535" s="111">
        <v>12.45</v>
      </c>
      <c r="F1535" s="111">
        <v>12.7</v>
      </c>
      <c r="G1535" s="111">
        <v>12.85</v>
      </c>
      <c r="H1535" s="111">
        <v>12.95</v>
      </c>
      <c r="I1535" s="111">
        <v>25538</v>
      </c>
      <c r="J1535" s="111">
        <v>323049.40000000002</v>
      </c>
      <c r="K1535" s="112">
        <v>43738</v>
      </c>
      <c r="L1535" s="111">
        <v>140</v>
      </c>
      <c r="M1535" s="111" t="s">
        <v>3072</v>
      </c>
      <c r="N1535" s="384"/>
    </row>
    <row r="1536" spans="1:14">
      <c r="A1536" s="111" t="s">
        <v>1650</v>
      </c>
      <c r="B1536" s="111" t="s">
        <v>375</v>
      </c>
      <c r="C1536" s="111">
        <v>3.95</v>
      </c>
      <c r="D1536" s="111">
        <v>3.95</v>
      </c>
      <c r="E1536" s="111">
        <v>3.45</v>
      </c>
      <c r="F1536" s="111">
        <v>3.45</v>
      </c>
      <c r="G1536" s="111">
        <v>3.45</v>
      </c>
      <c r="H1536" s="111">
        <v>3.8</v>
      </c>
      <c r="I1536" s="111">
        <v>264113</v>
      </c>
      <c r="J1536" s="111">
        <v>938819.25</v>
      </c>
      <c r="K1536" s="112">
        <v>43738</v>
      </c>
      <c r="L1536" s="111">
        <v>345</v>
      </c>
      <c r="M1536" s="111" t="s">
        <v>1651</v>
      </c>
      <c r="N1536" s="384"/>
    </row>
    <row r="1537" spans="1:14">
      <c r="A1537" s="111" t="s">
        <v>1652</v>
      </c>
      <c r="B1537" s="111" t="s">
        <v>375</v>
      </c>
      <c r="C1537" s="111">
        <v>316</v>
      </c>
      <c r="D1537" s="111">
        <v>316.85000000000002</v>
      </c>
      <c r="E1537" s="111">
        <v>306.2</v>
      </c>
      <c r="F1537" s="111">
        <v>314.7</v>
      </c>
      <c r="G1537" s="111">
        <v>314.45</v>
      </c>
      <c r="H1537" s="111">
        <v>314.89999999999998</v>
      </c>
      <c r="I1537" s="111">
        <v>1265848</v>
      </c>
      <c r="J1537" s="111">
        <v>394223990.64999998</v>
      </c>
      <c r="K1537" s="112">
        <v>43738</v>
      </c>
      <c r="L1537" s="111">
        <v>12958</v>
      </c>
      <c r="M1537" s="111" t="s">
        <v>1653</v>
      </c>
      <c r="N1537" s="384"/>
    </row>
    <row r="1538" spans="1:14" hidden="1">
      <c r="A1538" s="111" t="s">
        <v>156</v>
      </c>
      <c r="B1538" s="111" t="s">
        <v>375</v>
      </c>
      <c r="C1538" s="111">
        <v>4383.6000000000004</v>
      </c>
      <c r="D1538" s="111">
        <v>4390.05</v>
      </c>
      <c r="E1538" s="111">
        <v>4287.05</v>
      </c>
      <c r="F1538" s="111">
        <v>4341.25</v>
      </c>
      <c r="G1538" s="111">
        <v>4344.05</v>
      </c>
      <c r="H1538" s="111">
        <v>4395.1499999999996</v>
      </c>
      <c r="I1538" s="111">
        <v>477396</v>
      </c>
      <c r="J1538" s="111">
        <v>2071638655.6500001</v>
      </c>
      <c r="K1538" s="112">
        <v>43738</v>
      </c>
      <c r="L1538" s="111">
        <v>37271</v>
      </c>
      <c r="M1538" s="111" t="s">
        <v>1654</v>
      </c>
      <c r="N1538" s="384"/>
    </row>
    <row r="1539" spans="1:14">
      <c r="A1539" s="111" t="s">
        <v>1655</v>
      </c>
      <c r="B1539" s="111" t="s">
        <v>375</v>
      </c>
      <c r="C1539" s="111">
        <v>41.55</v>
      </c>
      <c r="D1539" s="111">
        <v>41.55</v>
      </c>
      <c r="E1539" s="111">
        <v>37.049999999999997</v>
      </c>
      <c r="F1539" s="111">
        <v>37.950000000000003</v>
      </c>
      <c r="G1539" s="111">
        <v>37.5</v>
      </c>
      <c r="H1539" s="111">
        <v>40</v>
      </c>
      <c r="I1539" s="111">
        <v>6267</v>
      </c>
      <c r="J1539" s="111">
        <v>240600</v>
      </c>
      <c r="K1539" s="112">
        <v>43738</v>
      </c>
      <c r="L1539" s="111">
        <v>172</v>
      </c>
      <c r="M1539" s="111" t="s">
        <v>1656</v>
      </c>
      <c r="N1539" s="384"/>
    </row>
    <row r="1540" spans="1:14">
      <c r="A1540" s="111" t="s">
        <v>3852</v>
      </c>
      <c r="B1540" s="111" t="s">
        <v>2984</v>
      </c>
      <c r="C1540" s="111">
        <v>1</v>
      </c>
      <c r="D1540" s="111">
        <v>1</v>
      </c>
      <c r="E1540" s="111">
        <v>1</v>
      </c>
      <c r="F1540" s="111">
        <v>1</v>
      </c>
      <c r="G1540" s="111">
        <v>1</v>
      </c>
      <c r="H1540" s="111">
        <v>1.05</v>
      </c>
      <c r="I1540" s="111">
        <v>114</v>
      </c>
      <c r="J1540" s="111">
        <v>114</v>
      </c>
      <c r="K1540" s="112">
        <v>43738</v>
      </c>
      <c r="L1540" s="111">
        <v>3</v>
      </c>
      <c r="M1540" s="111" t="s">
        <v>3853</v>
      </c>
      <c r="N1540" s="384"/>
    </row>
    <row r="1541" spans="1:14">
      <c r="A1541" s="111" t="s">
        <v>1657</v>
      </c>
      <c r="B1541" s="111" t="s">
        <v>375</v>
      </c>
      <c r="C1541" s="111">
        <v>181.5</v>
      </c>
      <c r="D1541" s="111">
        <v>182.7</v>
      </c>
      <c r="E1541" s="111">
        <v>180.1</v>
      </c>
      <c r="F1541" s="111">
        <v>180.95</v>
      </c>
      <c r="G1541" s="111">
        <v>180.1</v>
      </c>
      <c r="H1541" s="111">
        <v>182.75</v>
      </c>
      <c r="I1541" s="111">
        <v>9375</v>
      </c>
      <c r="J1541" s="111">
        <v>1697899.05</v>
      </c>
      <c r="K1541" s="112">
        <v>43738</v>
      </c>
      <c r="L1541" s="111">
        <v>661</v>
      </c>
      <c r="M1541" s="111" t="s">
        <v>1658</v>
      </c>
      <c r="N1541" s="384"/>
    </row>
    <row r="1542" spans="1:14">
      <c r="A1542" s="111" t="s">
        <v>1659</v>
      </c>
      <c r="B1542" s="111" t="s">
        <v>375</v>
      </c>
      <c r="C1542" s="111">
        <v>70.05</v>
      </c>
      <c r="D1542" s="111">
        <v>71.349999999999994</v>
      </c>
      <c r="E1542" s="111">
        <v>68.2</v>
      </c>
      <c r="F1542" s="111">
        <v>69.75</v>
      </c>
      <c r="G1542" s="111">
        <v>71.349999999999994</v>
      </c>
      <c r="H1542" s="111">
        <v>71.45</v>
      </c>
      <c r="I1542" s="111">
        <v>9840</v>
      </c>
      <c r="J1542" s="111">
        <v>683111.3</v>
      </c>
      <c r="K1542" s="112">
        <v>43738</v>
      </c>
      <c r="L1542" s="111">
        <v>143</v>
      </c>
      <c r="M1542" s="111" t="s">
        <v>1660</v>
      </c>
      <c r="N1542" s="384"/>
    </row>
    <row r="1543" spans="1:14">
      <c r="A1543" s="111" t="s">
        <v>157</v>
      </c>
      <c r="B1543" s="111" t="s">
        <v>375</v>
      </c>
      <c r="C1543" s="111">
        <v>55.9</v>
      </c>
      <c r="D1543" s="111">
        <v>55.95</v>
      </c>
      <c r="E1543" s="111">
        <v>52.05</v>
      </c>
      <c r="F1543" s="111">
        <v>52.8</v>
      </c>
      <c r="G1543" s="111">
        <v>52.75</v>
      </c>
      <c r="H1543" s="111">
        <v>55.9</v>
      </c>
      <c r="I1543" s="111">
        <v>11455902</v>
      </c>
      <c r="J1543" s="111">
        <v>610747512.5</v>
      </c>
      <c r="K1543" s="112">
        <v>43738</v>
      </c>
      <c r="L1543" s="111">
        <v>24343</v>
      </c>
      <c r="M1543" s="111" t="s">
        <v>1661</v>
      </c>
      <c r="N1543" s="384"/>
    </row>
    <row r="1544" spans="1:14" hidden="1">
      <c r="A1544" s="111" t="s">
        <v>2002</v>
      </c>
      <c r="B1544" s="111" t="s">
        <v>375</v>
      </c>
      <c r="C1544" s="111">
        <v>54.75</v>
      </c>
      <c r="D1544" s="111">
        <v>54.75</v>
      </c>
      <c r="E1544" s="111">
        <v>50.4</v>
      </c>
      <c r="F1544" s="111">
        <v>50.4</v>
      </c>
      <c r="G1544" s="111">
        <v>50.75</v>
      </c>
      <c r="H1544" s="111">
        <v>53.05</v>
      </c>
      <c r="I1544" s="111">
        <v>138898</v>
      </c>
      <c r="J1544" s="111">
        <v>7114305.0499999998</v>
      </c>
      <c r="K1544" s="112">
        <v>43738</v>
      </c>
      <c r="L1544" s="111">
        <v>586</v>
      </c>
      <c r="M1544" s="111" t="s">
        <v>2573</v>
      </c>
      <c r="N1544" s="384"/>
    </row>
    <row r="1545" spans="1:14">
      <c r="A1545" s="111" t="s">
        <v>3191</v>
      </c>
      <c r="B1545" s="111" t="s">
        <v>375</v>
      </c>
      <c r="C1545" s="111">
        <v>0.6</v>
      </c>
      <c r="D1545" s="111">
        <v>0.6</v>
      </c>
      <c r="E1545" s="111">
        <v>0.55000000000000004</v>
      </c>
      <c r="F1545" s="111">
        <v>0.55000000000000004</v>
      </c>
      <c r="G1545" s="111">
        <v>0.6</v>
      </c>
      <c r="H1545" s="111">
        <v>0.6</v>
      </c>
      <c r="I1545" s="111">
        <v>2756193</v>
      </c>
      <c r="J1545" s="111">
        <v>1561876.45</v>
      </c>
      <c r="K1545" s="112">
        <v>43738</v>
      </c>
      <c r="L1545" s="111">
        <v>684</v>
      </c>
      <c r="M1545" s="111" t="s">
        <v>3192</v>
      </c>
      <c r="N1545" s="384"/>
    </row>
    <row r="1546" spans="1:14">
      <c r="A1546" s="111" t="s">
        <v>1662</v>
      </c>
      <c r="B1546" s="111" t="s">
        <v>375</v>
      </c>
      <c r="C1546" s="111">
        <v>8.8000000000000007</v>
      </c>
      <c r="D1546" s="111">
        <v>8.85</v>
      </c>
      <c r="E1546" s="111">
        <v>8.25</v>
      </c>
      <c r="F1546" s="111">
        <v>8.35</v>
      </c>
      <c r="G1546" s="111">
        <v>8.35</v>
      </c>
      <c r="H1546" s="111">
        <v>8.8000000000000007</v>
      </c>
      <c r="I1546" s="111">
        <v>792354</v>
      </c>
      <c r="J1546" s="111">
        <v>6744832.75</v>
      </c>
      <c r="K1546" s="112">
        <v>43738</v>
      </c>
      <c r="L1546" s="111">
        <v>1088</v>
      </c>
      <c r="M1546" s="111" t="s">
        <v>1663</v>
      </c>
      <c r="N1546" s="384"/>
    </row>
    <row r="1547" spans="1:14">
      <c r="A1547" s="111" t="s">
        <v>2981</v>
      </c>
      <c r="B1547" s="111" t="s">
        <v>375</v>
      </c>
      <c r="C1547" s="111">
        <v>254</v>
      </c>
      <c r="D1547" s="111">
        <v>260</v>
      </c>
      <c r="E1547" s="111">
        <v>254</v>
      </c>
      <c r="F1547" s="111">
        <v>260</v>
      </c>
      <c r="G1547" s="111">
        <v>260</v>
      </c>
      <c r="H1547" s="111">
        <v>252.15</v>
      </c>
      <c r="I1547" s="111">
        <v>21</v>
      </c>
      <c r="J1547" s="111">
        <v>5394</v>
      </c>
      <c r="K1547" s="112">
        <v>43738</v>
      </c>
      <c r="L1547" s="111">
        <v>2</v>
      </c>
      <c r="M1547" s="111" t="s">
        <v>2982</v>
      </c>
      <c r="N1547" s="384"/>
    </row>
    <row r="1548" spans="1:14">
      <c r="A1548" s="111" t="s">
        <v>1664</v>
      </c>
      <c r="B1548" s="111" t="s">
        <v>375</v>
      </c>
      <c r="C1548" s="111">
        <v>173.75</v>
      </c>
      <c r="D1548" s="111">
        <v>174.15</v>
      </c>
      <c r="E1548" s="111">
        <v>162</v>
      </c>
      <c r="F1548" s="111">
        <v>168.2</v>
      </c>
      <c r="G1548" s="111">
        <v>169.8</v>
      </c>
      <c r="H1548" s="111">
        <v>174.2</v>
      </c>
      <c r="I1548" s="111">
        <v>21832</v>
      </c>
      <c r="J1548" s="111">
        <v>3642521.3</v>
      </c>
      <c r="K1548" s="112">
        <v>43738</v>
      </c>
      <c r="L1548" s="111">
        <v>945</v>
      </c>
      <c r="M1548" s="111" t="s">
        <v>1665</v>
      </c>
      <c r="N1548" s="384"/>
    </row>
    <row r="1549" spans="1:14">
      <c r="A1549" s="111" t="s">
        <v>158</v>
      </c>
      <c r="B1549" s="111" t="s">
        <v>375</v>
      </c>
      <c r="C1549" s="111">
        <v>582</v>
      </c>
      <c r="D1549" s="111">
        <v>607.79999999999995</v>
      </c>
      <c r="E1549" s="111">
        <v>578.04999999999995</v>
      </c>
      <c r="F1549" s="111">
        <v>603.95000000000005</v>
      </c>
      <c r="G1549" s="111">
        <v>601.25</v>
      </c>
      <c r="H1549" s="111">
        <v>582.04999999999995</v>
      </c>
      <c r="I1549" s="111">
        <v>3914781</v>
      </c>
      <c r="J1549" s="111">
        <v>2332446801.3499999</v>
      </c>
      <c r="K1549" s="112">
        <v>43738</v>
      </c>
      <c r="L1549" s="111">
        <v>82419</v>
      </c>
      <c r="M1549" s="111" t="s">
        <v>1666</v>
      </c>
      <c r="N1549" s="384"/>
    </row>
    <row r="1550" spans="1:14">
      <c r="A1550" s="111" t="s">
        <v>3073</v>
      </c>
      <c r="B1550" s="111" t="s">
        <v>375</v>
      </c>
      <c r="C1550" s="111">
        <v>1.8</v>
      </c>
      <c r="D1550" s="111">
        <v>1.8</v>
      </c>
      <c r="E1550" s="111">
        <v>1.7</v>
      </c>
      <c r="F1550" s="111">
        <v>1.8</v>
      </c>
      <c r="G1550" s="111">
        <v>1.8</v>
      </c>
      <c r="H1550" s="111">
        <v>1.75</v>
      </c>
      <c r="I1550" s="111">
        <v>2503557</v>
      </c>
      <c r="J1550" s="111">
        <v>4471587.5</v>
      </c>
      <c r="K1550" s="112">
        <v>43738</v>
      </c>
      <c r="L1550" s="111">
        <v>487</v>
      </c>
      <c r="M1550" s="111" t="s">
        <v>3074</v>
      </c>
      <c r="N1550" s="384"/>
    </row>
    <row r="1551" spans="1:14">
      <c r="A1551" s="111" t="s">
        <v>1667</v>
      </c>
      <c r="B1551" s="111" t="s">
        <v>375</v>
      </c>
      <c r="C1551" s="111">
        <v>26</v>
      </c>
      <c r="D1551" s="111">
        <v>27.7</v>
      </c>
      <c r="E1551" s="111">
        <v>26</v>
      </c>
      <c r="F1551" s="111">
        <v>27.05</v>
      </c>
      <c r="G1551" s="111">
        <v>27.2</v>
      </c>
      <c r="H1551" s="111">
        <v>26.15</v>
      </c>
      <c r="I1551" s="111">
        <v>709283</v>
      </c>
      <c r="J1551" s="111">
        <v>19172894.300000001</v>
      </c>
      <c r="K1551" s="112">
        <v>43738</v>
      </c>
      <c r="L1551" s="111">
        <v>1931</v>
      </c>
      <c r="M1551" s="111" t="s">
        <v>1668</v>
      </c>
      <c r="N1551" s="384"/>
    </row>
    <row r="1552" spans="1:14" hidden="1">
      <c r="A1552" s="111" t="s">
        <v>3126</v>
      </c>
      <c r="B1552" s="111" t="s">
        <v>375</v>
      </c>
      <c r="C1552" s="111">
        <v>287</v>
      </c>
      <c r="D1552" s="111">
        <v>288</v>
      </c>
      <c r="E1552" s="111">
        <v>280.10000000000002</v>
      </c>
      <c r="F1552" s="111">
        <v>285</v>
      </c>
      <c r="G1552" s="111">
        <v>285</v>
      </c>
      <c r="H1552" s="111">
        <v>287</v>
      </c>
      <c r="I1552" s="111">
        <v>61</v>
      </c>
      <c r="J1552" s="111">
        <v>17283.13</v>
      </c>
      <c r="K1552" s="112">
        <v>43738</v>
      </c>
      <c r="L1552" s="111">
        <v>28</v>
      </c>
      <c r="M1552" s="111" t="s">
        <v>3127</v>
      </c>
      <c r="N1552" s="384"/>
    </row>
    <row r="1553" spans="1:14" hidden="1">
      <c r="A1553" s="111" t="s">
        <v>2609</v>
      </c>
      <c r="B1553" s="111" t="s">
        <v>375</v>
      </c>
      <c r="C1553" s="111">
        <v>1211.55</v>
      </c>
      <c r="D1553" s="111">
        <v>1213.0999999999999</v>
      </c>
      <c r="E1553" s="111">
        <v>1209.05</v>
      </c>
      <c r="F1553" s="111">
        <v>1212.45</v>
      </c>
      <c r="G1553" s="111">
        <v>1212.45</v>
      </c>
      <c r="H1553" s="111">
        <v>1219.45</v>
      </c>
      <c r="I1553" s="111">
        <v>99</v>
      </c>
      <c r="J1553" s="111">
        <v>120010.05</v>
      </c>
      <c r="K1553" s="112">
        <v>43738</v>
      </c>
      <c r="L1553" s="111">
        <v>13</v>
      </c>
      <c r="M1553" s="111" t="s">
        <v>2610</v>
      </c>
      <c r="N1553" s="384"/>
    </row>
    <row r="1554" spans="1:14">
      <c r="A1554" s="111" t="s">
        <v>3109</v>
      </c>
      <c r="B1554" s="111" t="s">
        <v>375</v>
      </c>
      <c r="C1554" s="111">
        <v>409.2</v>
      </c>
      <c r="D1554" s="111">
        <v>409.2</v>
      </c>
      <c r="E1554" s="111">
        <v>407.75</v>
      </c>
      <c r="F1554" s="111">
        <v>407.75</v>
      </c>
      <c r="G1554" s="111">
        <v>407.75</v>
      </c>
      <c r="H1554" s="111">
        <v>409.25</v>
      </c>
      <c r="I1554" s="111">
        <v>338</v>
      </c>
      <c r="J1554" s="111">
        <v>137895.72</v>
      </c>
      <c r="K1554" s="112">
        <v>43738</v>
      </c>
      <c r="L1554" s="111">
        <v>9</v>
      </c>
      <c r="M1554" s="111" t="s">
        <v>3110</v>
      </c>
      <c r="N1554" s="384"/>
    </row>
    <row r="1555" spans="1:14">
      <c r="A1555" s="111" t="s">
        <v>3817</v>
      </c>
      <c r="B1555" s="111" t="s">
        <v>375</v>
      </c>
      <c r="C1555" s="111">
        <v>308.7</v>
      </c>
      <c r="D1555" s="111">
        <v>308.7</v>
      </c>
      <c r="E1555" s="111">
        <v>295.10000000000002</v>
      </c>
      <c r="F1555" s="111">
        <v>295.10000000000002</v>
      </c>
      <c r="G1555" s="111">
        <v>295.10000000000002</v>
      </c>
      <c r="H1555" s="111">
        <v>290</v>
      </c>
      <c r="I1555" s="111">
        <v>2</v>
      </c>
      <c r="J1555" s="111">
        <v>603.79999999999995</v>
      </c>
      <c r="K1555" s="112">
        <v>43738</v>
      </c>
      <c r="L1555" s="111">
        <v>2</v>
      </c>
      <c r="M1555" s="111" t="s">
        <v>3818</v>
      </c>
      <c r="N1555" s="384"/>
    </row>
    <row r="1556" spans="1:14">
      <c r="A1556" s="111" t="s">
        <v>3075</v>
      </c>
      <c r="B1556" s="111" t="s">
        <v>375</v>
      </c>
      <c r="C1556" s="111">
        <v>7.7</v>
      </c>
      <c r="D1556" s="111">
        <v>7.7</v>
      </c>
      <c r="E1556" s="111">
        <v>7</v>
      </c>
      <c r="F1556" s="111">
        <v>7.15</v>
      </c>
      <c r="G1556" s="111">
        <v>7.15</v>
      </c>
      <c r="H1556" s="111">
        <v>7.45</v>
      </c>
      <c r="I1556" s="111">
        <v>72418</v>
      </c>
      <c r="J1556" s="111">
        <v>520148.6</v>
      </c>
      <c r="K1556" s="112">
        <v>43738</v>
      </c>
      <c r="L1556" s="111">
        <v>249</v>
      </c>
      <c r="M1556" s="111" t="s">
        <v>3076</v>
      </c>
      <c r="N1556" s="384"/>
    </row>
    <row r="1557" spans="1:14" hidden="1">
      <c r="A1557" s="111" t="s">
        <v>2158</v>
      </c>
      <c r="B1557" s="111" t="s">
        <v>375</v>
      </c>
      <c r="C1557" s="111">
        <v>106</v>
      </c>
      <c r="D1557" s="111">
        <v>106.9</v>
      </c>
      <c r="E1557" s="111">
        <v>98.1</v>
      </c>
      <c r="F1557" s="111">
        <v>100.1</v>
      </c>
      <c r="G1557" s="111">
        <v>100.3</v>
      </c>
      <c r="H1557" s="111">
        <v>106.05</v>
      </c>
      <c r="I1557" s="111">
        <v>122587</v>
      </c>
      <c r="J1557" s="111">
        <v>12445918</v>
      </c>
      <c r="K1557" s="112">
        <v>43738</v>
      </c>
      <c r="L1557" s="111">
        <v>1812</v>
      </c>
      <c r="M1557" s="111" t="s">
        <v>2159</v>
      </c>
      <c r="N1557" s="384"/>
    </row>
    <row r="1558" spans="1:14">
      <c r="A1558" s="111" t="s">
        <v>3077</v>
      </c>
      <c r="B1558" s="111" t="s">
        <v>375</v>
      </c>
      <c r="C1558" s="111">
        <v>0.1</v>
      </c>
      <c r="D1558" s="111">
        <v>0.1</v>
      </c>
      <c r="E1558" s="111">
        <v>0.05</v>
      </c>
      <c r="F1558" s="111">
        <v>0.05</v>
      </c>
      <c r="G1558" s="111">
        <v>0.1</v>
      </c>
      <c r="H1558" s="111">
        <v>0.1</v>
      </c>
      <c r="I1558" s="111">
        <v>4148387</v>
      </c>
      <c r="J1558" s="111">
        <v>242423.8</v>
      </c>
      <c r="K1558" s="112">
        <v>43738</v>
      </c>
      <c r="L1558" s="111">
        <v>274</v>
      </c>
      <c r="M1558" s="111" t="s">
        <v>3078</v>
      </c>
      <c r="N1558" s="384"/>
    </row>
    <row r="1559" spans="1:14">
      <c r="A1559" s="111" t="s">
        <v>1669</v>
      </c>
      <c r="B1559" s="111" t="s">
        <v>375</v>
      </c>
      <c r="C1559" s="111">
        <v>167</v>
      </c>
      <c r="D1559" s="111">
        <v>167</v>
      </c>
      <c r="E1559" s="111">
        <v>152</v>
      </c>
      <c r="F1559" s="111">
        <v>158.6</v>
      </c>
      <c r="G1559" s="111">
        <v>159.05000000000001</v>
      </c>
      <c r="H1559" s="111">
        <v>165.2</v>
      </c>
      <c r="I1559" s="111">
        <v>99854</v>
      </c>
      <c r="J1559" s="111">
        <v>15681468.5</v>
      </c>
      <c r="K1559" s="112">
        <v>43738</v>
      </c>
      <c r="L1559" s="111">
        <v>2736</v>
      </c>
      <c r="M1559" s="111" t="s">
        <v>1670</v>
      </c>
      <c r="N1559" s="384"/>
    </row>
    <row r="1560" spans="1:14">
      <c r="A1560" s="111" t="s">
        <v>1671</v>
      </c>
      <c r="B1560" s="111" t="s">
        <v>375</v>
      </c>
      <c r="C1560" s="111">
        <v>804</v>
      </c>
      <c r="D1560" s="111">
        <v>807</v>
      </c>
      <c r="E1560" s="111">
        <v>776.05</v>
      </c>
      <c r="F1560" s="111">
        <v>782.3</v>
      </c>
      <c r="G1560" s="111">
        <v>784.9</v>
      </c>
      <c r="H1560" s="111">
        <v>811.85</v>
      </c>
      <c r="I1560" s="111">
        <v>25445</v>
      </c>
      <c r="J1560" s="111">
        <v>20000561.300000001</v>
      </c>
      <c r="K1560" s="112">
        <v>43738</v>
      </c>
      <c r="L1560" s="111">
        <v>1037</v>
      </c>
      <c r="M1560" s="111" t="s">
        <v>1672</v>
      </c>
      <c r="N1560" s="384"/>
    </row>
    <row r="1561" spans="1:14">
      <c r="A1561" s="111" t="s">
        <v>2003</v>
      </c>
      <c r="B1561" s="111" t="s">
        <v>375</v>
      </c>
      <c r="C1561" s="111">
        <v>840.1</v>
      </c>
      <c r="D1561" s="111">
        <v>860</v>
      </c>
      <c r="E1561" s="111">
        <v>840.1</v>
      </c>
      <c r="F1561" s="111">
        <v>855.6</v>
      </c>
      <c r="G1561" s="111">
        <v>860</v>
      </c>
      <c r="H1561" s="111">
        <v>853.75</v>
      </c>
      <c r="I1561" s="111">
        <v>39793</v>
      </c>
      <c r="J1561" s="111">
        <v>34015604.200000003</v>
      </c>
      <c r="K1561" s="112">
        <v>43738</v>
      </c>
      <c r="L1561" s="111">
        <v>860</v>
      </c>
      <c r="M1561" s="111" t="s">
        <v>2004</v>
      </c>
      <c r="N1561" s="384"/>
    </row>
    <row r="1562" spans="1:14">
      <c r="A1562" s="111" t="s">
        <v>2482</v>
      </c>
      <c r="B1562" s="111" t="s">
        <v>375</v>
      </c>
      <c r="C1562" s="111">
        <v>30</v>
      </c>
      <c r="D1562" s="111">
        <v>30.45</v>
      </c>
      <c r="E1562" s="111">
        <v>29.7</v>
      </c>
      <c r="F1562" s="111">
        <v>30.2</v>
      </c>
      <c r="G1562" s="111">
        <v>30.3</v>
      </c>
      <c r="H1562" s="111">
        <v>29</v>
      </c>
      <c r="I1562" s="111">
        <v>6618604</v>
      </c>
      <c r="J1562" s="111">
        <v>199833464.34999999</v>
      </c>
      <c r="K1562" s="112">
        <v>43738</v>
      </c>
      <c r="L1562" s="111">
        <v>8579</v>
      </c>
      <c r="M1562" s="111" t="s">
        <v>2556</v>
      </c>
      <c r="N1562" s="384"/>
    </row>
    <row r="1563" spans="1:14">
      <c r="A1563" s="111" t="s">
        <v>1673</v>
      </c>
      <c r="B1563" s="111" t="s">
        <v>375</v>
      </c>
      <c r="C1563" s="111">
        <v>35.049999999999997</v>
      </c>
      <c r="D1563" s="111">
        <v>36.9</v>
      </c>
      <c r="E1563" s="111">
        <v>35.049999999999997</v>
      </c>
      <c r="F1563" s="111">
        <v>35.1</v>
      </c>
      <c r="G1563" s="111">
        <v>35.049999999999997</v>
      </c>
      <c r="H1563" s="111">
        <v>35.200000000000003</v>
      </c>
      <c r="I1563" s="111">
        <v>9013</v>
      </c>
      <c r="J1563" s="111">
        <v>317458.84999999998</v>
      </c>
      <c r="K1563" s="112">
        <v>43738</v>
      </c>
      <c r="L1563" s="111">
        <v>98</v>
      </c>
      <c r="M1563" s="111" t="s">
        <v>1674</v>
      </c>
      <c r="N1563" s="384"/>
    </row>
    <row r="1564" spans="1:14">
      <c r="A1564" s="111" t="s">
        <v>1675</v>
      </c>
      <c r="B1564" s="111" t="s">
        <v>2984</v>
      </c>
      <c r="C1564" s="111">
        <v>2.8</v>
      </c>
      <c r="D1564" s="111">
        <v>2.95</v>
      </c>
      <c r="E1564" s="111">
        <v>2.75</v>
      </c>
      <c r="F1564" s="111">
        <v>2.75</v>
      </c>
      <c r="G1564" s="111">
        <v>2.75</v>
      </c>
      <c r="H1564" s="111">
        <v>2.85</v>
      </c>
      <c r="I1564" s="111">
        <v>2436</v>
      </c>
      <c r="J1564" s="111">
        <v>6703.65</v>
      </c>
      <c r="K1564" s="112">
        <v>43738</v>
      </c>
      <c r="L1564" s="111">
        <v>19</v>
      </c>
      <c r="M1564" s="111" t="s">
        <v>1676</v>
      </c>
      <c r="N1564" s="384"/>
    </row>
    <row r="1565" spans="1:14">
      <c r="A1565" s="111" t="s">
        <v>2592</v>
      </c>
      <c r="B1565" s="111" t="s">
        <v>375</v>
      </c>
      <c r="C1565" s="111">
        <v>458.6</v>
      </c>
      <c r="D1565" s="111">
        <v>467</v>
      </c>
      <c r="E1565" s="111">
        <v>446.85</v>
      </c>
      <c r="F1565" s="111">
        <v>451.9</v>
      </c>
      <c r="G1565" s="111">
        <v>462</v>
      </c>
      <c r="H1565" s="111">
        <v>459.35</v>
      </c>
      <c r="I1565" s="111">
        <v>11221</v>
      </c>
      <c r="J1565" s="111">
        <v>5098617.3499999996</v>
      </c>
      <c r="K1565" s="112">
        <v>43738</v>
      </c>
      <c r="L1565" s="111">
        <v>1020</v>
      </c>
      <c r="M1565" s="111" t="s">
        <v>2593</v>
      </c>
      <c r="N1565" s="384"/>
    </row>
    <row r="1566" spans="1:14">
      <c r="A1566" s="111" t="s">
        <v>1677</v>
      </c>
      <c r="B1566" s="111" t="s">
        <v>375</v>
      </c>
      <c r="C1566" s="111">
        <v>12.5</v>
      </c>
      <c r="D1566" s="111">
        <v>12.5</v>
      </c>
      <c r="E1566" s="111">
        <v>11.9</v>
      </c>
      <c r="F1566" s="111">
        <v>12</v>
      </c>
      <c r="G1566" s="111">
        <v>12</v>
      </c>
      <c r="H1566" s="111">
        <v>12.1</v>
      </c>
      <c r="I1566" s="111">
        <v>165080</v>
      </c>
      <c r="J1566" s="111">
        <v>2006084.55</v>
      </c>
      <c r="K1566" s="112">
        <v>43738</v>
      </c>
      <c r="L1566" s="111">
        <v>416</v>
      </c>
      <c r="M1566" s="111" t="s">
        <v>1678</v>
      </c>
      <c r="N1566" s="384"/>
    </row>
    <row r="1567" spans="1:14" hidden="1">
      <c r="A1567" s="111" t="s">
        <v>1679</v>
      </c>
      <c r="B1567" s="111" t="s">
        <v>375</v>
      </c>
      <c r="C1567" s="111">
        <v>6.4</v>
      </c>
      <c r="D1567" s="111">
        <v>6.65</v>
      </c>
      <c r="E1567" s="111">
        <v>6.25</v>
      </c>
      <c r="F1567" s="111">
        <v>6.3</v>
      </c>
      <c r="G1567" s="111">
        <v>6.3</v>
      </c>
      <c r="H1567" s="111">
        <v>6.45</v>
      </c>
      <c r="I1567" s="111">
        <v>3499</v>
      </c>
      <c r="J1567" s="111">
        <v>22199.15</v>
      </c>
      <c r="K1567" s="112">
        <v>43738</v>
      </c>
      <c r="L1567" s="111">
        <v>16</v>
      </c>
      <c r="M1567" s="111" t="s">
        <v>1680</v>
      </c>
      <c r="N1567" s="384"/>
    </row>
    <row r="1568" spans="1:14">
      <c r="A1568" s="111" t="s">
        <v>1860</v>
      </c>
      <c r="B1568" s="111" t="s">
        <v>375</v>
      </c>
      <c r="C1568" s="111">
        <v>645.1</v>
      </c>
      <c r="D1568" s="111">
        <v>645.1</v>
      </c>
      <c r="E1568" s="111">
        <v>623</v>
      </c>
      <c r="F1568" s="111">
        <v>624.1</v>
      </c>
      <c r="G1568" s="111">
        <v>624</v>
      </c>
      <c r="H1568" s="111">
        <v>644.04999999999995</v>
      </c>
      <c r="I1568" s="111">
        <v>72472</v>
      </c>
      <c r="J1568" s="111">
        <v>45617454.850000001</v>
      </c>
      <c r="K1568" s="112">
        <v>43738</v>
      </c>
      <c r="L1568" s="111">
        <v>3101</v>
      </c>
      <c r="M1568" s="111" t="s">
        <v>1861</v>
      </c>
      <c r="N1568" s="384"/>
    </row>
    <row r="1569" spans="1:14">
      <c r="A1569" s="111" t="s">
        <v>223</v>
      </c>
      <c r="B1569" s="111" t="s">
        <v>375</v>
      </c>
      <c r="C1569" s="111">
        <v>155.6</v>
      </c>
      <c r="D1569" s="111">
        <v>156</v>
      </c>
      <c r="E1569" s="111">
        <v>151.25</v>
      </c>
      <c r="F1569" s="111">
        <v>154.15</v>
      </c>
      <c r="G1569" s="111">
        <v>153.9</v>
      </c>
      <c r="H1569" s="111">
        <v>157.25</v>
      </c>
      <c r="I1569" s="111">
        <v>11868637</v>
      </c>
      <c r="J1569" s="111">
        <v>1819818245.8499999</v>
      </c>
      <c r="K1569" s="112">
        <v>43738</v>
      </c>
      <c r="L1569" s="111">
        <v>77150</v>
      </c>
      <c r="M1569" s="111" t="s">
        <v>1681</v>
      </c>
      <c r="N1569" s="384"/>
    </row>
    <row r="1570" spans="1:14">
      <c r="A1570" s="111" t="s">
        <v>1682</v>
      </c>
      <c r="B1570" s="111" t="s">
        <v>375</v>
      </c>
      <c r="C1570" s="111">
        <v>1692.95</v>
      </c>
      <c r="D1570" s="111">
        <v>1698</v>
      </c>
      <c r="E1570" s="111">
        <v>1575</v>
      </c>
      <c r="F1570" s="111">
        <v>1598.95</v>
      </c>
      <c r="G1570" s="111">
        <v>1594</v>
      </c>
      <c r="H1570" s="111">
        <v>1685.2</v>
      </c>
      <c r="I1570" s="111">
        <v>99101</v>
      </c>
      <c r="J1570" s="111">
        <v>160253292.40000001</v>
      </c>
      <c r="K1570" s="112">
        <v>43738</v>
      </c>
      <c r="L1570" s="111">
        <v>10439</v>
      </c>
      <c r="M1570" s="111" t="s">
        <v>1683</v>
      </c>
      <c r="N1570" s="384"/>
    </row>
    <row r="1571" spans="1:14">
      <c r="A1571" s="111" t="s">
        <v>1684</v>
      </c>
      <c r="B1571" s="111" t="s">
        <v>375</v>
      </c>
      <c r="C1571" s="111">
        <v>22.1</v>
      </c>
      <c r="D1571" s="111">
        <v>22.35</v>
      </c>
      <c r="E1571" s="111">
        <v>22</v>
      </c>
      <c r="F1571" s="111">
        <v>22.15</v>
      </c>
      <c r="G1571" s="111">
        <v>22</v>
      </c>
      <c r="H1571" s="111">
        <v>22.5</v>
      </c>
      <c r="I1571" s="111">
        <v>8052</v>
      </c>
      <c r="J1571" s="111">
        <v>178131.1</v>
      </c>
      <c r="K1571" s="112">
        <v>43738</v>
      </c>
      <c r="L1571" s="111">
        <v>83</v>
      </c>
      <c r="M1571" s="111" t="s">
        <v>1685</v>
      </c>
      <c r="N1571" s="384"/>
    </row>
    <row r="1572" spans="1:14">
      <c r="A1572" s="111" t="s">
        <v>1686</v>
      </c>
      <c r="B1572" s="111" t="s">
        <v>375</v>
      </c>
      <c r="C1572" s="111">
        <v>1036.5999999999999</v>
      </c>
      <c r="D1572" s="111">
        <v>1036.5999999999999</v>
      </c>
      <c r="E1572" s="111">
        <v>1016</v>
      </c>
      <c r="F1572" s="111">
        <v>1026.75</v>
      </c>
      <c r="G1572" s="111">
        <v>1032</v>
      </c>
      <c r="H1572" s="111">
        <v>1030.3499999999999</v>
      </c>
      <c r="I1572" s="111">
        <v>5281</v>
      </c>
      <c r="J1572" s="111">
        <v>5415947.5</v>
      </c>
      <c r="K1572" s="112">
        <v>43738</v>
      </c>
      <c r="L1572" s="111">
        <v>1755</v>
      </c>
      <c r="M1572" s="111" t="s">
        <v>1687</v>
      </c>
      <c r="N1572" s="384"/>
    </row>
    <row r="1573" spans="1:14" hidden="1">
      <c r="A1573" s="111" t="s">
        <v>372</v>
      </c>
      <c r="B1573" s="111" t="s">
        <v>375</v>
      </c>
      <c r="C1573" s="111">
        <v>54.05</v>
      </c>
      <c r="D1573" s="111">
        <v>54.35</v>
      </c>
      <c r="E1573" s="111">
        <v>50.25</v>
      </c>
      <c r="F1573" s="111">
        <v>50.75</v>
      </c>
      <c r="G1573" s="111">
        <v>50.6</v>
      </c>
      <c r="H1573" s="111">
        <v>54.55</v>
      </c>
      <c r="I1573" s="111">
        <v>10102</v>
      </c>
      <c r="J1573" s="111">
        <v>524912.19999999995</v>
      </c>
      <c r="K1573" s="112">
        <v>43738</v>
      </c>
      <c r="L1573" s="111">
        <v>440</v>
      </c>
      <c r="M1573" s="111" t="s">
        <v>1688</v>
      </c>
      <c r="N1573" s="384"/>
    </row>
    <row r="1574" spans="1:14">
      <c r="A1574" s="111" t="s">
        <v>1689</v>
      </c>
      <c r="B1574" s="111" t="s">
        <v>375</v>
      </c>
      <c r="C1574" s="111">
        <v>230</v>
      </c>
      <c r="D1574" s="111">
        <v>231.25</v>
      </c>
      <c r="E1574" s="111">
        <v>224</v>
      </c>
      <c r="F1574" s="111">
        <v>224.85</v>
      </c>
      <c r="G1574" s="111">
        <v>224.55</v>
      </c>
      <c r="H1574" s="111">
        <v>229.2</v>
      </c>
      <c r="I1574" s="111">
        <v>152729</v>
      </c>
      <c r="J1574" s="111">
        <v>34727957.299999997</v>
      </c>
      <c r="K1574" s="112">
        <v>43738</v>
      </c>
      <c r="L1574" s="111">
        <v>2698</v>
      </c>
      <c r="M1574" s="111" t="s">
        <v>1824</v>
      </c>
      <c r="N1574" s="384"/>
    </row>
    <row r="1575" spans="1:14">
      <c r="A1575" s="111" t="s">
        <v>1813</v>
      </c>
      <c r="B1575" s="111" t="s">
        <v>375</v>
      </c>
      <c r="C1575" s="111">
        <v>1659.9</v>
      </c>
      <c r="D1575" s="111">
        <v>1880</v>
      </c>
      <c r="E1575" s="111">
        <v>1530</v>
      </c>
      <c r="F1575" s="111">
        <v>1539.2</v>
      </c>
      <c r="G1575" s="111">
        <v>1530</v>
      </c>
      <c r="H1575" s="111">
        <v>1605.35</v>
      </c>
      <c r="I1575" s="111">
        <v>707</v>
      </c>
      <c r="J1575" s="111">
        <v>1122475.45</v>
      </c>
      <c r="K1575" s="112">
        <v>43738</v>
      </c>
      <c r="L1575" s="111">
        <v>150</v>
      </c>
      <c r="M1575" s="111" t="s">
        <v>1814</v>
      </c>
      <c r="N1575" s="384"/>
    </row>
    <row r="1576" spans="1:14" hidden="1">
      <c r="A1576" s="111" t="s">
        <v>1690</v>
      </c>
      <c r="B1576" s="111" t="s">
        <v>2984</v>
      </c>
      <c r="C1576" s="111">
        <v>1.25</v>
      </c>
      <c r="D1576" s="111">
        <v>1.35</v>
      </c>
      <c r="E1576" s="111">
        <v>1.25</v>
      </c>
      <c r="F1576" s="111">
        <v>1.3</v>
      </c>
      <c r="G1576" s="111">
        <v>1.3</v>
      </c>
      <c r="H1576" s="111">
        <v>1.3</v>
      </c>
      <c r="I1576" s="111">
        <v>51964</v>
      </c>
      <c r="J1576" s="111">
        <v>68557.45</v>
      </c>
      <c r="K1576" s="112">
        <v>43738</v>
      </c>
      <c r="L1576" s="111">
        <v>59</v>
      </c>
      <c r="M1576" s="111" t="s">
        <v>1691</v>
      </c>
      <c r="N1576" s="384"/>
    </row>
    <row r="1577" spans="1:14">
      <c r="A1577" s="111" t="s">
        <v>1928</v>
      </c>
      <c r="B1577" s="111" t="s">
        <v>375</v>
      </c>
      <c r="C1577" s="111">
        <v>64.650000000000006</v>
      </c>
      <c r="D1577" s="111">
        <v>64.7</v>
      </c>
      <c r="E1577" s="111">
        <v>61.55</v>
      </c>
      <c r="F1577" s="111">
        <v>62.05</v>
      </c>
      <c r="G1577" s="111">
        <v>61.85</v>
      </c>
      <c r="H1577" s="111">
        <v>63.7</v>
      </c>
      <c r="I1577" s="111">
        <v>21561</v>
      </c>
      <c r="J1577" s="111">
        <v>1357411.85</v>
      </c>
      <c r="K1577" s="112">
        <v>43738</v>
      </c>
      <c r="L1577" s="111">
        <v>259</v>
      </c>
      <c r="M1577" s="111" t="s">
        <v>1692</v>
      </c>
      <c r="N1577" s="384"/>
    </row>
    <row r="1578" spans="1:14">
      <c r="A1578" s="111" t="s">
        <v>3079</v>
      </c>
      <c r="B1578" s="111" t="s">
        <v>375</v>
      </c>
      <c r="C1578" s="111">
        <v>0.4</v>
      </c>
      <c r="D1578" s="111">
        <v>0.45</v>
      </c>
      <c r="E1578" s="111">
        <v>0.4</v>
      </c>
      <c r="F1578" s="111">
        <v>0.4</v>
      </c>
      <c r="G1578" s="111">
        <v>0.45</v>
      </c>
      <c r="H1578" s="111">
        <v>0.4</v>
      </c>
      <c r="I1578" s="111">
        <v>129782</v>
      </c>
      <c r="J1578" s="111">
        <v>55091.35</v>
      </c>
      <c r="K1578" s="112">
        <v>43738</v>
      </c>
      <c r="L1578" s="111">
        <v>69</v>
      </c>
      <c r="M1578" s="111" t="s">
        <v>3080</v>
      </c>
      <c r="N1578" s="384"/>
    </row>
    <row r="1579" spans="1:14">
      <c r="A1579" s="111" t="s">
        <v>1693</v>
      </c>
      <c r="B1579" s="111" t="s">
        <v>375</v>
      </c>
      <c r="C1579" s="111">
        <v>3.9</v>
      </c>
      <c r="D1579" s="111">
        <v>4.1500000000000004</v>
      </c>
      <c r="E1579" s="111">
        <v>3.85</v>
      </c>
      <c r="F1579" s="111">
        <v>3.85</v>
      </c>
      <c r="G1579" s="111">
        <v>3.85</v>
      </c>
      <c r="H1579" s="111">
        <v>4.05</v>
      </c>
      <c r="I1579" s="111">
        <v>234223</v>
      </c>
      <c r="J1579" s="111">
        <v>902505.05</v>
      </c>
      <c r="K1579" s="112">
        <v>43738</v>
      </c>
      <c r="L1579" s="111">
        <v>162</v>
      </c>
      <c r="M1579" s="111" t="s">
        <v>1694</v>
      </c>
      <c r="N1579" s="384"/>
    </row>
    <row r="1580" spans="1:14">
      <c r="A1580" s="111" t="s">
        <v>3220</v>
      </c>
      <c r="B1580" s="111" t="s">
        <v>2984</v>
      </c>
      <c r="C1580" s="111">
        <v>3.85</v>
      </c>
      <c r="D1580" s="111">
        <v>3.95</v>
      </c>
      <c r="E1580" s="111">
        <v>3.65</v>
      </c>
      <c r="F1580" s="111">
        <v>3.8</v>
      </c>
      <c r="G1580" s="111">
        <v>3.8</v>
      </c>
      <c r="H1580" s="111">
        <v>3.8</v>
      </c>
      <c r="I1580" s="111">
        <v>396661</v>
      </c>
      <c r="J1580" s="111">
        <v>1504339.65</v>
      </c>
      <c r="K1580" s="112">
        <v>43738</v>
      </c>
      <c r="L1580" s="111">
        <v>195</v>
      </c>
      <c r="M1580" s="111" t="s">
        <v>3221</v>
      </c>
      <c r="N1580" s="384"/>
    </row>
    <row r="1581" spans="1:14">
      <c r="A1581" s="111" t="s">
        <v>3424</v>
      </c>
      <c r="B1581" s="111" t="s">
        <v>2984</v>
      </c>
      <c r="C1581" s="111">
        <v>3.4</v>
      </c>
      <c r="D1581" s="111">
        <v>3.4</v>
      </c>
      <c r="E1581" s="111">
        <v>3.4</v>
      </c>
      <c r="F1581" s="111">
        <v>3.4</v>
      </c>
      <c r="G1581" s="111">
        <v>3.4</v>
      </c>
      <c r="H1581" s="111">
        <v>3.35</v>
      </c>
      <c r="I1581" s="111">
        <v>358674</v>
      </c>
      <c r="J1581" s="111">
        <v>1219491.6000000001</v>
      </c>
      <c r="K1581" s="112">
        <v>43738</v>
      </c>
      <c r="L1581" s="111">
        <v>102</v>
      </c>
      <c r="M1581" s="111" t="s">
        <v>3425</v>
      </c>
      <c r="N1581" s="384"/>
    </row>
    <row r="1582" spans="1:14">
      <c r="A1582" s="111" t="s">
        <v>3401</v>
      </c>
      <c r="B1582" s="111" t="s">
        <v>375</v>
      </c>
      <c r="C1582" s="111">
        <v>11.2</v>
      </c>
      <c r="D1582" s="111">
        <v>11.35</v>
      </c>
      <c r="E1582" s="111">
        <v>11.05</v>
      </c>
      <c r="F1582" s="111">
        <v>11.35</v>
      </c>
      <c r="G1582" s="111">
        <v>11.35</v>
      </c>
      <c r="H1582" s="111">
        <v>10.85</v>
      </c>
      <c r="I1582" s="111">
        <v>388414</v>
      </c>
      <c r="J1582" s="111">
        <v>4401100.45</v>
      </c>
      <c r="K1582" s="112">
        <v>43738</v>
      </c>
      <c r="L1582" s="111">
        <v>270</v>
      </c>
      <c r="M1582" s="111" t="s">
        <v>3426</v>
      </c>
      <c r="N1582" s="384"/>
    </row>
    <row r="1583" spans="1:14">
      <c r="A1583" s="111" t="s">
        <v>4015</v>
      </c>
      <c r="B1583" s="111" t="s">
        <v>2984</v>
      </c>
      <c r="C1583" s="111">
        <v>6.2</v>
      </c>
      <c r="D1583" s="111">
        <v>6.2</v>
      </c>
      <c r="E1583" s="111">
        <v>6.2</v>
      </c>
      <c r="F1583" s="111">
        <v>6.2</v>
      </c>
      <c r="G1583" s="111">
        <v>6.2</v>
      </c>
      <c r="H1583" s="111">
        <v>6.5</v>
      </c>
      <c r="I1583" s="111">
        <v>13</v>
      </c>
      <c r="J1583" s="111">
        <v>80.599999999999994</v>
      </c>
      <c r="K1583" s="112">
        <v>43738</v>
      </c>
      <c r="L1583" s="111">
        <v>4</v>
      </c>
      <c r="M1583" s="111" t="s">
        <v>4016</v>
      </c>
      <c r="N1583" s="384"/>
    </row>
    <row r="1584" spans="1:14">
      <c r="A1584" s="111" t="s">
        <v>2475</v>
      </c>
      <c r="B1584" s="111" t="s">
        <v>375</v>
      </c>
      <c r="C1584" s="111">
        <v>114.65</v>
      </c>
      <c r="D1584" s="111">
        <v>116.65</v>
      </c>
      <c r="E1584" s="111">
        <v>106.95</v>
      </c>
      <c r="F1584" s="111">
        <v>110</v>
      </c>
      <c r="G1584" s="111">
        <v>110</v>
      </c>
      <c r="H1584" s="111">
        <v>110.2</v>
      </c>
      <c r="I1584" s="111">
        <v>88332</v>
      </c>
      <c r="J1584" s="111">
        <v>9718086.1500000004</v>
      </c>
      <c r="K1584" s="112">
        <v>43738</v>
      </c>
      <c r="L1584" s="111">
        <v>1751</v>
      </c>
      <c r="M1584" s="111" t="s">
        <v>2476</v>
      </c>
      <c r="N1584" s="384"/>
    </row>
    <row r="1585" spans="1:14">
      <c r="A1585" s="111" t="s">
        <v>1695</v>
      </c>
      <c r="B1585" s="111" t="s">
        <v>375</v>
      </c>
      <c r="C1585" s="111">
        <v>2237</v>
      </c>
      <c r="D1585" s="111">
        <v>2258.8000000000002</v>
      </c>
      <c r="E1585" s="111">
        <v>2116.5500000000002</v>
      </c>
      <c r="F1585" s="111">
        <v>2149.5500000000002</v>
      </c>
      <c r="G1585" s="111">
        <v>2149</v>
      </c>
      <c r="H1585" s="111">
        <v>2234.85</v>
      </c>
      <c r="I1585" s="111">
        <v>30793</v>
      </c>
      <c r="J1585" s="111">
        <v>67090279.299999997</v>
      </c>
      <c r="K1585" s="112">
        <v>43738</v>
      </c>
      <c r="L1585" s="111">
        <v>5206</v>
      </c>
      <c r="M1585" s="111" t="s">
        <v>1696</v>
      </c>
      <c r="N1585" s="384"/>
    </row>
    <row r="1586" spans="1:14">
      <c r="A1586" s="111" t="s">
        <v>1697</v>
      </c>
      <c r="B1586" s="111" t="s">
        <v>375</v>
      </c>
      <c r="C1586" s="111">
        <v>1055.05</v>
      </c>
      <c r="D1586" s="111">
        <v>1068.5999999999999</v>
      </c>
      <c r="E1586" s="111">
        <v>1021</v>
      </c>
      <c r="F1586" s="111">
        <v>1042.05</v>
      </c>
      <c r="G1586" s="111">
        <v>1040</v>
      </c>
      <c r="H1586" s="111">
        <v>1065.75</v>
      </c>
      <c r="I1586" s="111">
        <v>4672</v>
      </c>
      <c r="J1586" s="111">
        <v>4871435.45</v>
      </c>
      <c r="K1586" s="112">
        <v>43738</v>
      </c>
      <c r="L1586" s="111">
        <v>1053</v>
      </c>
      <c r="M1586" s="111" t="s">
        <v>1698</v>
      </c>
      <c r="N1586" s="384"/>
    </row>
    <row r="1587" spans="1:14">
      <c r="A1587" s="111" t="s">
        <v>1699</v>
      </c>
      <c r="B1587" s="111" t="s">
        <v>375</v>
      </c>
      <c r="C1587" s="111">
        <v>64.45</v>
      </c>
      <c r="D1587" s="111">
        <v>64.75</v>
      </c>
      <c r="E1587" s="111">
        <v>62.05</v>
      </c>
      <c r="F1587" s="111">
        <v>62.8</v>
      </c>
      <c r="G1587" s="111">
        <v>62.5</v>
      </c>
      <c r="H1587" s="111">
        <v>64.45</v>
      </c>
      <c r="I1587" s="111">
        <v>7425</v>
      </c>
      <c r="J1587" s="111">
        <v>467504.7</v>
      </c>
      <c r="K1587" s="112">
        <v>43738</v>
      </c>
      <c r="L1587" s="111">
        <v>278</v>
      </c>
      <c r="M1587" s="111" t="s">
        <v>1700</v>
      </c>
      <c r="N1587" s="384"/>
    </row>
    <row r="1588" spans="1:14">
      <c r="A1588" s="111" t="s">
        <v>1905</v>
      </c>
      <c r="B1588" s="111" t="s">
        <v>375</v>
      </c>
      <c r="C1588" s="111">
        <v>10.65</v>
      </c>
      <c r="D1588" s="111">
        <v>10.65</v>
      </c>
      <c r="E1588" s="111">
        <v>9.3000000000000007</v>
      </c>
      <c r="F1588" s="111">
        <v>9.5</v>
      </c>
      <c r="G1588" s="111">
        <v>9.5500000000000007</v>
      </c>
      <c r="H1588" s="111">
        <v>10.45</v>
      </c>
      <c r="I1588" s="111">
        <v>166642</v>
      </c>
      <c r="J1588" s="111">
        <v>1607153.6</v>
      </c>
      <c r="K1588" s="112">
        <v>43738</v>
      </c>
      <c r="L1588" s="111">
        <v>529</v>
      </c>
      <c r="M1588" s="111" t="s">
        <v>1117</v>
      </c>
      <c r="N1588" s="384"/>
    </row>
    <row r="1589" spans="1:14">
      <c r="A1589" s="111" t="s">
        <v>1701</v>
      </c>
      <c r="B1589" s="111" t="s">
        <v>375</v>
      </c>
      <c r="C1589" s="111">
        <v>476</v>
      </c>
      <c r="D1589" s="111">
        <v>482.5</v>
      </c>
      <c r="E1589" s="111">
        <v>461.5</v>
      </c>
      <c r="F1589" s="111">
        <v>479.35</v>
      </c>
      <c r="G1589" s="111">
        <v>479.2</v>
      </c>
      <c r="H1589" s="111">
        <v>473.95</v>
      </c>
      <c r="I1589" s="111">
        <v>261583</v>
      </c>
      <c r="J1589" s="111">
        <v>124310049.25</v>
      </c>
      <c r="K1589" s="112">
        <v>43738</v>
      </c>
      <c r="L1589" s="111">
        <v>12442</v>
      </c>
      <c r="M1589" s="111" t="s">
        <v>1702</v>
      </c>
      <c r="N1589" s="384"/>
    </row>
    <row r="1590" spans="1:14">
      <c r="A1590" s="111" t="s">
        <v>1703</v>
      </c>
      <c r="B1590" s="111" t="s">
        <v>375</v>
      </c>
      <c r="C1590" s="111">
        <v>34</v>
      </c>
      <c r="D1590" s="111">
        <v>34.1</v>
      </c>
      <c r="E1590" s="111">
        <v>32.75</v>
      </c>
      <c r="F1590" s="111">
        <v>33.200000000000003</v>
      </c>
      <c r="G1590" s="111">
        <v>32.799999999999997</v>
      </c>
      <c r="H1590" s="111">
        <v>33.1</v>
      </c>
      <c r="I1590" s="111">
        <v>115203</v>
      </c>
      <c r="J1590" s="111">
        <v>3840988.4</v>
      </c>
      <c r="K1590" s="112">
        <v>43738</v>
      </c>
      <c r="L1590" s="111">
        <v>388</v>
      </c>
      <c r="M1590" s="111" t="s">
        <v>1704</v>
      </c>
      <c r="N1590" s="384"/>
    </row>
    <row r="1591" spans="1:14">
      <c r="A1591" s="111" t="s">
        <v>1705</v>
      </c>
      <c r="B1591" s="111" t="s">
        <v>375</v>
      </c>
      <c r="C1591" s="111">
        <v>318</v>
      </c>
      <c r="D1591" s="111">
        <v>320.05</v>
      </c>
      <c r="E1591" s="111">
        <v>302</v>
      </c>
      <c r="F1591" s="111">
        <v>305.85000000000002</v>
      </c>
      <c r="G1591" s="111">
        <v>304.7</v>
      </c>
      <c r="H1591" s="111">
        <v>324</v>
      </c>
      <c r="I1591" s="111">
        <v>34133</v>
      </c>
      <c r="J1591" s="111">
        <v>10556702.199999999</v>
      </c>
      <c r="K1591" s="112">
        <v>43738</v>
      </c>
      <c r="L1591" s="111">
        <v>1682</v>
      </c>
      <c r="M1591" s="111" t="s">
        <v>1706</v>
      </c>
      <c r="N1591" s="384"/>
    </row>
    <row r="1592" spans="1:14">
      <c r="A1592" s="111" t="s">
        <v>2384</v>
      </c>
      <c r="B1592" s="111" t="s">
        <v>375</v>
      </c>
      <c r="C1592" s="111">
        <v>4.6500000000000004</v>
      </c>
      <c r="D1592" s="111">
        <v>4.9000000000000004</v>
      </c>
      <c r="E1592" s="111">
        <v>4.6500000000000004</v>
      </c>
      <c r="F1592" s="111">
        <v>4.7</v>
      </c>
      <c r="G1592" s="111">
        <v>4.6500000000000004</v>
      </c>
      <c r="H1592" s="111">
        <v>4.7</v>
      </c>
      <c r="I1592" s="111">
        <v>12399</v>
      </c>
      <c r="J1592" s="111">
        <v>58598.400000000001</v>
      </c>
      <c r="K1592" s="112">
        <v>43738</v>
      </c>
      <c r="L1592" s="111">
        <v>54</v>
      </c>
      <c r="M1592" s="111" t="s">
        <v>2385</v>
      </c>
      <c r="N1592" s="384"/>
    </row>
    <row r="1593" spans="1:14">
      <c r="A1593" s="111" t="s">
        <v>2557</v>
      </c>
      <c r="B1593" s="111" t="s">
        <v>2984</v>
      </c>
      <c r="C1593" s="111">
        <v>0.05</v>
      </c>
      <c r="D1593" s="111">
        <v>0.1</v>
      </c>
      <c r="E1593" s="111">
        <v>0.05</v>
      </c>
      <c r="F1593" s="111">
        <v>0.05</v>
      </c>
      <c r="G1593" s="111">
        <v>0.05</v>
      </c>
      <c r="H1593" s="111">
        <v>0.1</v>
      </c>
      <c r="I1593" s="111">
        <v>1166343</v>
      </c>
      <c r="J1593" s="111">
        <v>63842.5</v>
      </c>
      <c r="K1593" s="112">
        <v>43738</v>
      </c>
      <c r="L1593" s="111">
        <v>90</v>
      </c>
      <c r="M1593" s="111" t="s">
        <v>2558</v>
      </c>
      <c r="N1593" s="384"/>
    </row>
    <row r="1594" spans="1:14">
      <c r="A1594" s="111" t="s">
        <v>3819</v>
      </c>
      <c r="B1594" s="111" t="s">
        <v>2984</v>
      </c>
      <c r="C1594" s="111">
        <v>339</v>
      </c>
      <c r="D1594" s="111">
        <v>344</v>
      </c>
      <c r="E1594" s="111">
        <v>339</v>
      </c>
      <c r="F1594" s="111">
        <v>344</v>
      </c>
      <c r="G1594" s="111">
        <v>344</v>
      </c>
      <c r="H1594" s="111">
        <v>340</v>
      </c>
      <c r="I1594" s="111">
        <v>8853</v>
      </c>
      <c r="J1594" s="111">
        <v>3001182</v>
      </c>
      <c r="K1594" s="112">
        <v>43738</v>
      </c>
      <c r="L1594" s="111">
        <v>2</v>
      </c>
      <c r="M1594" s="111" t="s">
        <v>3820</v>
      </c>
      <c r="N1594" s="384"/>
    </row>
    <row r="1595" spans="1:14">
      <c r="A1595" s="111" t="s">
        <v>2386</v>
      </c>
      <c r="B1595" s="111" t="s">
        <v>375</v>
      </c>
      <c r="C1595" s="111">
        <v>120.15</v>
      </c>
      <c r="D1595" s="111">
        <v>128.85</v>
      </c>
      <c r="E1595" s="111">
        <v>120.15</v>
      </c>
      <c r="F1595" s="111">
        <v>123.5</v>
      </c>
      <c r="G1595" s="111">
        <v>125</v>
      </c>
      <c r="H1595" s="111">
        <v>122.7</v>
      </c>
      <c r="I1595" s="111">
        <v>2932</v>
      </c>
      <c r="J1595" s="111">
        <v>363337.45</v>
      </c>
      <c r="K1595" s="112">
        <v>43738</v>
      </c>
      <c r="L1595" s="111">
        <v>154</v>
      </c>
      <c r="M1595" s="111" t="s">
        <v>2387</v>
      </c>
      <c r="N1595" s="384"/>
    </row>
    <row r="1596" spans="1:14">
      <c r="A1596" s="111" t="s">
        <v>1707</v>
      </c>
      <c r="B1596" s="111" t="s">
        <v>375</v>
      </c>
      <c r="C1596" s="111">
        <v>0.2</v>
      </c>
      <c r="D1596" s="111">
        <v>0.25</v>
      </c>
      <c r="E1596" s="111">
        <v>0.15</v>
      </c>
      <c r="F1596" s="111">
        <v>0.25</v>
      </c>
      <c r="G1596" s="111">
        <v>0.25</v>
      </c>
      <c r="H1596" s="111">
        <v>0.2</v>
      </c>
      <c r="I1596" s="111">
        <v>101356</v>
      </c>
      <c r="J1596" s="111">
        <v>20187.349999999999</v>
      </c>
      <c r="K1596" s="112">
        <v>43738</v>
      </c>
      <c r="L1596" s="111">
        <v>61</v>
      </c>
      <c r="M1596" s="111" t="s">
        <v>1708</v>
      </c>
      <c r="N1596" s="384"/>
    </row>
    <row r="1597" spans="1:14">
      <c r="A1597" s="111" t="s">
        <v>1709</v>
      </c>
      <c r="B1597" s="111" t="s">
        <v>375</v>
      </c>
      <c r="C1597" s="111">
        <v>16.100000000000001</v>
      </c>
      <c r="D1597" s="111">
        <v>16.600000000000001</v>
      </c>
      <c r="E1597" s="111">
        <v>14.5</v>
      </c>
      <c r="F1597" s="111">
        <v>15.3</v>
      </c>
      <c r="G1597" s="111">
        <v>15.1</v>
      </c>
      <c r="H1597" s="111">
        <v>16.149999999999999</v>
      </c>
      <c r="I1597" s="111">
        <v>106958</v>
      </c>
      <c r="J1597" s="111">
        <v>1637636.15</v>
      </c>
      <c r="K1597" s="112">
        <v>43738</v>
      </c>
      <c r="L1597" s="111">
        <v>623</v>
      </c>
      <c r="M1597" s="111" t="s">
        <v>1710</v>
      </c>
      <c r="N1597" s="384"/>
    </row>
    <row r="1598" spans="1:14">
      <c r="A1598" s="111" t="s">
        <v>1711</v>
      </c>
      <c r="B1598" s="111" t="s">
        <v>375</v>
      </c>
      <c r="C1598" s="111">
        <v>58.5</v>
      </c>
      <c r="D1598" s="111">
        <v>58.5</v>
      </c>
      <c r="E1598" s="111">
        <v>54.4</v>
      </c>
      <c r="F1598" s="111">
        <v>56.15</v>
      </c>
      <c r="G1598" s="111">
        <v>56.1</v>
      </c>
      <c r="H1598" s="111">
        <v>57.2</v>
      </c>
      <c r="I1598" s="111">
        <v>24841</v>
      </c>
      <c r="J1598" s="111">
        <v>1387133.4</v>
      </c>
      <c r="K1598" s="112">
        <v>43738</v>
      </c>
      <c r="L1598" s="111">
        <v>350</v>
      </c>
      <c r="M1598" s="111" t="s">
        <v>1712</v>
      </c>
      <c r="N1598" s="384"/>
    </row>
    <row r="1599" spans="1:14" hidden="1">
      <c r="A1599" s="111" t="s">
        <v>1713</v>
      </c>
      <c r="B1599" s="111" t="s">
        <v>375</v>
      </c>
      <c r="C1599" s="111">
        <v>2154.3000000000002</v>
      </c>
      <c r="D1599" s="111">
        <v>2154.4</v>
      </c>
      <c r="E1599" s="111">
        <v>2051.5500000000002</v>
      </c>
      <c r="F1599" s="111">
        <v>2103.35</v>
      </c>
      <c r="G1599" s="111">
        <v>2073.5</v>
      </c>
      <c r="H1599" s="111">
        <v>2168.75</v>
      </c>
      <c r="I1599" s="111">
        <v>11454</v>
      </c>
      <c r="J1599" s="111">
        <v>23855598.800000001</v>
      </c>
      <c r="K1599" s="112">
        <v>43738</v>
      </c>
      <c r="L1599" s="111">
        <v>2783</v>
      </c>
      <c r="M1599" s="111" t="s">
        <v>1714</v>
      </c>
      <c r="N1599" s="384"/>
    </row>
    <row r="1600" spans="1:14" hidden="1">
      <c r="A1600" s="111" t="s">
        <v>1715</v>
      </c>
      <c r="B1600" s="111" t="s">
        <v>375</v>
      </c>
      <c r="C1600" s="111">
        <v>1187</v>
      </c>
      <c r="D1600" s="111">
        <v>1199.5999999999999</v>
      </c>
      <c r="E1600" s="111">
        <v>1140</v>
      </c>
      <c r="F1600" s="111">
        <v>1144.8</v>
      </c>
      <c r="G1600" s="111">
        <v>1140</v>
      </c>
      <c r="H1600" s="111">
        <v>1185.05</v>
      </c>
      <c r="I1600" s="111">
        <v>5578</v>
      </c>
      <c r="J1600" s="111">
        <v>6473002</v>
      </c>
      <c r="K1600" s="112">
        <v>43738</v>
      </c>
      <c r="L1600" s="111">
        <v>872</v>
      </c>
      <c r="M1600" s="111" t="s">
        <v>1716</v>
      </c>
      <c r="N1600" s="384"/>
    </row>
    <row r="1601" spans="1:14">
      <c r="A1601" s="111" t="s">
        <v>159</v>
      </c>
      <c r="B1601" s="111" t="s">
        <v>375</v>
      </c>
      <c r="C1601" s="111">
        <v>685.8</v>
      </c>
      <c r="D1601" s="111">
        <v>686</v>
      </c>
      <c r="E1601" s="111">
        <v>671.25</v>
      </c>
      <c r="F1601" s="111">
        <v>679.55</v>
      </c>
      <c r="G1601" s="111">
        <v>680.9</v>
      </c>
      <c r="H1601" s="111">
        <v>682.4</v>
      </c>
      <c r="I1601" s="111">
        <v>795232</v>
      </c>
      <c r="J1601" s="111">
        <v>539170853.75</v>
      </c>
      <c r="K1601" s="112">
        <v>43738</v>
      </c>
      <c r="L1601" s="111">
        <v>18385</v>
      </c>
      <c r="M1601" s="111" t="s">
        <v>1717</v>
      </c>
      <c r="N1601" s="384"/>
    </row>
    <row r="1602" spans="1:14" hidden="1">
      <c r="A1602" s="111" t="s">
        <v>1718</v>
      </c>
      <c r="B1602" s="111" t="s">
        <v>375</v>
      </c>
      <c r="C1602" s="111">
        <v>278</v>
      </c>
      <c r="D1602" s="111">
        <v>279.5</v>
      </c>
      <c r="E1602" s="111">
        <v>270.25</v>
      </c>
      <c r="F1602" s="111">
        <v>276.7</v>
      </c>
      <c r="G1602" s="111">
        <v>273.5</v>
      </c>
      <c r="H1602" s="111">
        <v>276.3</v>
      </c>
      <c r="I1602" s="111">
        <v>91134</v>
      </c>
      <c r="J1602" s="111">
        <v>25020163.199999999</v>
      </c>
      <c r="K1602" s="112">
        <v>43738</v>
      </c>
      <c r="L1602" s="111">
        <v>2080</v>
      </c>
      <c r="M1602" s="111" t="s">
        <v>1719</v>
      </c>
      <c r="N1602" s="384"/>
    </row>
    <row r="1603" spans="1:14" hidden="1">
      <c r="A1603" s="111" t="s">
        <v>1720</v>
      </c>
      <c r="B1603" s="111" t="s">
        <v>375</v>
      </c>
      <c r="C1603" s="111">
        <v>73</v>
      </c>
      <c r="D1603" s="111">
        <v>74</v>
      </c>
      <c r="E1603" s="111">
        <v>68.150000000000006</v>
      </c>
      <c r="F1603" s="111">
        <v>69.150000000000006</v>
      </c>
      <c r="G1603" s="111">
        <v>69</v>
      </c>
      <c r="H1603" s="111">
        <v>72.849999999999994</v>
      </c>
      <c r="I1603" s="111">
        <v>8542</v>
      </c>
      <c r="J1603" s="111">
        <v>602926.69999999995</v>
      </c>
      <c r="K1603" s="112">
        <v>43738</v>
      </c>
      <c r="L1603" s="111">
        <v>172</v>
      </c>
      <c r="M1603" s="111" t="s">
        <v>1721</v>
      </c>
      <c r="N1603" s="384"/>
    </row>
    <row r="1604" spans="1:14" hidden="1">
      <c r="A1604" s="111" t="s">
        <v>1722</v>
      </c>
      <c r="B1604" s="111" t="s">
        <v>375</v>
      </c>
      <c r="C1604" s="111">
        <v>3780</v>
      </c>
      <c r="D1604" s="111">
        <v>3825</v>
      </c>
      <c r="E1604" s="111">
        <v>3740</v>
      </c>
      <c r="F1604" s="111">
        <v>3774.5</v>
      </c>
      <c r="G1604" s="111">
        <v>3765</v>
      </c>
      <c r="H1604" s="111">
        <v>3770.45</v>
      </c>
      <c r="I1604" s="111">
        <v>3803</v>
      </c>
      <c r="J1604" s="111">
        <v>14375619.65</v>
      </c>
      <c r="K1604" s="112">
        <v>43738</v>
      </c>
      <c r="L1604" s="111">
        <v>977</v>
      </c>
      <c r="M1604" s="111" t="s">
        <v>1723</v>
      </c>
      <c r="N1604" s="384"/>
    </row>
    <row r="1605" spans="1:14" hidden="1">
      <c r="A1605" s="111" t="s">
        <v>1724</v>
      </c>
      <c r="B1605" s="111" t="s">
        <v>375</v>
      </c>
      <c r="C1605" s="111">
        <v>1130.4000000000001</v>
      </c>
      <c r="D1605" s="111">
        <v>1174.4000000000001</v>
      </c>
      <c r="E1605" s="111">
        <v>1122.25</v>
      </c>
      <c r="F1605" s="111">
        <v>1167.6500000000001</v>
      </c>
      <c r="G1605" s="111">
        <v>1166</v>
      </c>
      <c r="H1605" s="111">
        <v>1136.5</v>
      </c>
      <c r="I1605" s="111">
        <v>2365</v>
      </c>
      <c r="J1605" s="111">
        <v>2718027.7</v>
      </c>
      <c r="K1605" s="112">
        <v>43738</v>
      </c>
      <c r="L1605" s="111">
        <v>442</v>
      </c>
      <c r="M1605" s="111" t="s">
        <v>1725</v>
      </c>
      <c r="N1605" s="384"/>
    </row>
    <row r="1606" spans="1:14">
      <c r="A1606" s="111" t="s">
        <v>1726</v>
      </c>
      <c r="B1606" s="111" t="s">
        <v>375</v>
      </c>
      <c r="C1606" s="111">
        <v>970</v>
      </c>
      <c r="D1606" s="111">
        <v>970</v>
      </c>
      <c r="E1606" s="111">
        <v>927</v>
      </c>
      <c r="F1606" s="111">
        <v>944.9</v>
      </c>
      <c r="G1606" s="111">
        <v>940</v>
      </c>
      <c r="H1606" s="111">
        <v>950.15</v>
      </c>
      <c r="I1606" s="111">
        <v>6591</v>
      </c>
      <c r="J1606" s="111">
        <v>6249899.75</v>
      </c>
      <c r="K1606" s="112">
        <v>43738</v>
      </c>
      <c r="L1606" s="111">
        <v>1912</v>
      </c>
      <c r="M1606" s="111" t="s">
        <v>1727</v>
      </c>
      <c r="N1606" s="384"/>
    </row>
    <row r="1607" spans="1:14">
      <c r="A1607" s="111" t="s">
        <v>1728</v>
      </c>
      <c r="B1607" s="111" t="s">
        <v>375</v>
      </c>
      <c r="C1607" s="111">
        <v>278.89999999999998</v>
      </c>
      <c r="D1607" s="111">
        <v>278.89999999999998</v>
      </c>
      <c r="E1607" s="111">
        <v>269.55</v>
      </c>
      <c r="F1607" s="111">
        <v>271.2</v>
      </c>
      <c r="G1607" s="111">
        <v>270.85000000000002</v>
      </c>
      <c r="H1607" s="111">
        <v>275.7</v>
      </c>
      <c r="I1607" s="111">
        <v>51358</v>
      </c>
      <c r="J1607" s="111">
        <v>13968349.4</v>
      </c>
      <c r="K1607" s="112">
        <v>43738</v>
      </c>
      <c r="L1607" s="111">
        <v>3117</v>
      </c>
      <c r="M1607" s="111" t="s">
        <v>1729</v>
      </c>
      <c r="N1607" s="384"/>
    </row>
    <row r="1608" spans="1:14">
      <c r="A1608" s="111" t="s">
        <v>1730</v>
      </c>
      <c r="B1608" s="111" t="s">
        <v>375</v>
      </c>
      <c r="C1608" s="111">
        <v>6294</v>
      </c>
      <c r="D1608" s="111">
        <v>6323.95</v>
      </c>
      <c r="E1608" s="111">
        <v>6225</v>
      </c>
      <c r="F1608" s="111">
        <v>6286.25</v>
      </c>
      <c r="G1608" s="111">
        <v>6290</v>
      </c>
      <c r="H1608" s="111">
        <v>6244.35</v>
      </c>
      <c r="I1608" s="111">
        <v>3720</v>
      </c>
      <c r="J1608" s="111">
        <v>23358356.350000001</v>
      </c>
      <c r="K1608" s="112">
        <v>43738</v>
      </c>
      <c r="L1608" s="111">
        <v>619</v>
      </c>
      <c r="M1608" s="111" t="s">
        <v>1731</v>
      </c>
      <c r="N1608" s="384"/>
    </row>
    <row r="1609" spans="1:14" hidden="1">
      <c r="A1609" s="111" t="s">
        <v>1732</v>
      </c>
      <c r="B1609" s="111" t="s">
        <v>375</v>
      </c>
      <c r="C1609" s="111">
        <v>67.5</v>
      </c>
      <c r="D1609" s="111">
        <v>67.5</v>
      </c>
      <c r="E1609" s="111">
        <v>61</v>
      </c>
      <c r="F1609" s="111">
        <v>62.95</v>
      </c>
      <c r="G1609" s="111">
        <v>63</v>
      </c>
      <c r="H1609" s="111">
        <v>67.5</v>
      </c>
      <c r="I1609" s="111">
        <v>131926</v>
      </c>
      <c r="J1609" s="111">
        <v>8366425.7999999998</v>
      </c>
      <c r="K1609" s="112">
        <v>43738</v>
      </c>
      <c r="L1609" s="111">
        <v>2382</v>
      </c>
      <c r="M1609" s="111" t="s">
        <v>1733</v>
      </c>
      <c r="N1609" s="384"/>
    </row>
    <row r="1610" spans="1:14">
      <c r="A1610" s="111" t="s">
        <v>3447</v>
      </c>
      <c r="B1610" s="111" t="s">
        <v>2984</v>
      </c>
      <c r="C1610" s="111">
        <v>11.7</v>
      </c>
      <c r="D1610" s="111">
        <v>12.45</v>
      </c>
      <c r="E1610" s="111">
        <v>11.7</v>
      </c>
      <c r="F1610" s="111">
        <v>11.8</v>
      </c>
      <c r="G1610" s="111">
        <v>12.45</v>
      </c>
      <c r="H1610" s="111">
        <v>12.25</v>
      </c>
      <c r="I1610" s="111">
        <v>1018</v>
      </c>
      <c r="J1610" s="111">
        <v>12040.05</v>
      </c>
      <c r="K1610" s="112">
        <v>43738</v>
      </c>
      <c r="L1610" s="111">
        <v>5</v>
      </c>
      <c r="M1610" s="111" t="s">
        <v>3448</v>
      </c>
      <c r="N1610" s="384"/>
    </row>
    <row r="1611" spans="1:14" hidden="1">
      <c r="A1611" s="111" t="s">
        <v>3427</v>
      </c>
      <c r="B1611" s="111" t="s">
        <v>375</v>
      </c>
      <c r="C1611" s="111">
        <v>116.65</v>
      </c>
      <c r="D1611" s="111">
        <v>117.45</v>
      </c>
      <c r="E1611" s="111">
        <v>105.2</v>
      </c>
      <c r="F1611" s="111">
        <v>106.35</v>
      </c>
      <c r="G1611" s="111">
        <v>105.2</v>
      </c>
      <c r="H1611" s="111">
        <v>116.55</v>
      </c>
      <c r="I1611" s="111">
        <v>66812</v>
      </c>
      <c r="J1611" s="111">
        <v>7259791.9000000004</v>
      </c>
      <c r="K1611" s="112">
        <v>43738</v>
      </c>
      <c r="L1611" s="111">
        <v>1932</v>
      </c>
      <c r="M1611" s="111" t="s">
        <v>3428</v>
      </c>
      <c r="N1611" s="384"/>
    </row>
    <row r="1612" spans="1:14" hidden="1">
      <c r="A1612" s="111" t="s">
        <v>2005</v>
      </c>
      <c r="B1612" s="111" t="s">
        <v>375</v>
      </c>
      <c r="C1612" s="111">
        <v>21.35</v>
      </c>
      <c r="D1612" s="111">
        <v>21.35</v>
      </c>
      <c r="E1612" s="111">
        <v>20.05</v>
      </c>
      <c r="F1612" s="111">
        <v>20.25</v>
      </c>
      <c r="G1612" s="111">
        <v>20.25</v>
      </c>
      <c r="H1612" s="111">
        <v>20.75</v>
      </c>
      <c r="I1612" s="111">
        <v>75142</v>
      </c>
      <c r="J1612" s="111">
        <v>1530500.5</v>
      </c>
      <c r="K1612" s="112">
        <v>43738</v>
      </c>
      <c r="L1612" s="111">
        <v>179</v>
      </c>
      <c r="M1612" s="111" t="s">
        <v>2006</v>
      </c>
      <c r="N1612" s="384"/>
    </row>
    <row r="1613" spans="1:14" hidden="1">
      <c r="A1613" s="111" t="s">
        <v>1839</v>
      </c>
      <c r="B1613" s="111" t="s">
        <v>375</v>
      </c>
      <c r="C1613" s="111">
        <v>308.05</v>
      </c>
      <c r="D1613" s="111">
        <v>315.95</v>
      </c>
      <c r="E1613" s="111">
        <v>285.05</v>
      </c>
      <c r="F1613" s="111">
        <v>298.60000000000002</v>
      </c>
      <c r="G1613" s="111">
        <v>290.2</v>
      </c>
      <c r="H1613" s="111">
        <v>311</v>
      </c>
      <c r="I1613" s="111">
        <v>579</v>
      </c>
      <c r="J1613" s="111">
        <v>173819.55</v>
      </c>
      <c r="K1613" s="112">
        <v>43738</v>
      </c>
      <c r="L1613" s="111">
        <v>88</v>
      </c>
      <c r="M1613" s="111" t="s">
        <v>1840</v>
      </c>
      <c r="N1613" s="384"/>
    </row>
    <row r="1614" spans="1:14" hidden="1">
      <c r="A1614" s="111" t="s">
        <v>1734</v>
      </c>
      <c r="B1614" s="111" t="s">
        <v>375</v>
      </c>
      <c r="C1614" s="111">
        <v>26.35</v>
      </c>
      <c r="D1614" s="111">
        <v>26.35</v>
      </c>
      <c r="E1614" s="111">
        <v>25</v>
      </c>
      <c r="F1614" s="111">
        <v>25</v>
      </c>
      <c r="G1614" s="111">
        <v>25</v>
      </c>
      <c r="H1614" s="111">
        <v>25.1</v>
      </c>
      <c r="I1614" s="111">
        <v>1660</v>
      </c>
      <c r="J1614" s="111">
        <v>41834.400000000001</v>
      </c>
      <c r="K1614" s="112">
        <v>43738</v>
      </c>
      <c r="L1614" s="111">
        <v>48</v>
      </c>
      <c r="M1614" s="111" t="s">
        <v>1735</v>
      </c>
      <c r="N1614" s="384"/>
    </row>
    <row r="1615" spans="1:14" hidden="1">
      <c r="A1615" s="111" t="s">
        <v>1736</v>
      </c>
      <c r="B1615" s="111" t="s">
        <v>375</v>
      </c>
      <c r="C1615" s="111">
        <v>139.25</v>
      </c>
      <c r="D1615" s="111">
        <v>139.5</v>
      </c>
      <c r="E1615" s="111">
        <v>131.80000000000001</v>
      </c>
      <c r="F1615" s="111">
        <v>133.55000000000001</v>
      </c>
      <c r="G1615" s="111">
        <v>135</v>
      </c>
      <c r="H1615" s="111">
        <v>138.75</v>
      </c>
      <c r="I1615" s="111">
        <v>414834</v>
      </c>
      <c r="J1615" s="111">
        <v>55476295.950000003</v>
      </c>
      <c r="K1615" s="112">
        <v>43738</v>
      </c>
      <c r="L1615" s="111">
        <v>6965</v>
      </c>
      <c r="M1615" s="111" t="s">
        <v>1737</v>
      </c>
      <c r="N1615" s="384"/>
    </row>
    <row r="1616" spans="1:14" hidden="1">
      <c r="A1616" s="111" t="s">
        <v>1738</v>
      </c>
      <c r="B1616" s="111" t="s">
        <v>375</v>
      </c>
      <c r="C1616" s="111">
        <v>97.65</v>
      </c>
      <c r="D1616" s="111">
        <v>97.65</v>
      </c>
      <c r="E1616" s="111">
        <v>92</v>
      </c>
      <c r="F1616" s="111">
        <v>94.85</v>
      </c>
      <c r="G1616" s="111">
        <v>94.65</v>
      </c>
      <c r="H1616" s="111">
        <v>96.9</v>
      </c>
      <c r="I1616" s="111">
        <v>168283</v>
      </c>
      <c r="J1616" s="111">
        <v>15808670.949999999</v>
      </c>
      <c r="K1616" s="112">
        <v>43738</v>
      </c>
      <c r="L1616" s="111">
        <v>2253</v>
      </c>
      <c r="M1616" s="111" t="s">
        <v>1739</v>
      </c>
      <c r="N1616" s="384"/>
    </row>
    <row r="1617" spans="1:14" hidden="1">
      <c r="A1617" s="111" t="s">
        <v>3511</v>
      </c>
      <c r="B1617" s="111" t="s">
        <v>375</v>
      </c>
      <c r="C1617" s="111">
        <v>150.05000000000001</v>
      </c>
      <c r="D1617" s="111">
        <v>160</v>
      </c>
      <c r="E1617" s="111">
        <v>150.05000000000001</v>
      </c>
      <c r="F1617" s="111">
        <v>150.4</v>
      </c>
      <c r="G1617" s="111">
        <v>150.30000000000001</v>
      </c>
      <c r="H1617" s="111">
        <v>151.75</v>
      </c>
      <c r="I1617" s="111">
        <v>1148</v>
      </c>
      <c r="J1617" s="111">
        <v>176969.5</v>
      </c>
      <c r="K1617" s="112">
        <v>43738</v>
      </c>
      <c r="L1617" s="111">
        <v>17</v>
      </c>
      <c r="M1617" s="111" t="s">
        <v>3512</v>
      </c>
      <c r="N1617" s="384"/>
    </row>
    <row r="1618" spans="1:14" hidden="1">
      <c r="A1618" s="111" t="s">
        <v>1740</v>
      </c>
      <c r="B1618" s="111" t="s">
        <v>375</v>
      </c>
      <c r="C1618" s="111">
        <v>53.05</v>
      </c>
      <c r="D1618" s="111">
        <v>53.5</v>
      </c>
      <c r="E1618" s="111">
        <v>51.3</v>
      </c>
      <c r="F1618" s="111">
        <v>52.65</v>
      </c>
      <c r="G1618" s="111">
        <v>53.5</v>
      </c>
      <c r="H1618" s="111">
        <v>52.85</v>
      </c>
      <c r="I1618" s="111">
        <v>627336</v>
      </c>
      <c r="J1618" s="111">
        <v>32448035.300000001</v>
      </c>
      <c r="K1618" s="112">
        <v>43738</v>
      </c>
      <c r="L1618" s="111">
        <v>2037</v>
      </c>
      <c r="M1618" s="111" t="s">
        <v>1741</v>
      </c>
      <c r="N1618" s="384"/>
    </row>
    <row r="1619" spans="1:14" hidden="1">
      <c r="A1619" s="111" t="s">
        <v>1742</v>
      </c>
      <c r="B1619" s="111" t="s">
        <v>375</v>
      </c>
      <c r="C1619" s="111">
        <v>2450.0500000000002</v>
      </c>
      <c r="D1619" s="111">
        <v>2490</v>
      </c>
      <c r="E1619" s="111">
        <v>2445.9499999999998</v>
      </c>
      <c r="F1619" s="111">
        <v>2480.6</v>
      </c>
      <c r="G1619" s="111">
        <v>2489</v>
      </c>
      <c r="H1619" s="111">
        <v>2482.4499999999998</v>
      </c>
      <c r="I1619" s="111">
        <v>133</v>
      </c>
      <c r="J1619" s="111">
        <v>327652.40000000002</v>
      </c>
      <c r="K1619" s="112">
        <v>43738</v>
      </c>
      <c r="L1619" s="111">
        <v>94</v>
      </c>
      <c r="M1619" s="111" t="s">
        <v>1743</v>
      </c>
      <c r="N1619" s="384"/>
    </row>
    <row r="1620" spans="1:14" hidden="1">
      <c r="A1620" s="111" t="s">
        <v>3429</v>
      </c>
      <c r="B1620" s="111" t="s">
        <v>375</v>
      </c>
      <c r="C1620" s="111">
        <v>302.14999999999998</v>
      </c>
      <c r="D1620" s="111">
        <v>302.5</v>
      </c>
      <c r="E1620" s="111">
        <v>293.60000000000002</v>
      </c>
      <c r="F1620" s="111">
        <v>294.85000000000002</v>
      </c>
      <c r="G1620" s="111">
        <v>295</v>
      </c>
      <c r="H1620" s="111">
        <v>299.95</v>
      </c>
      <c r="I1620" s="111">
        <v>30791</v>
      </c>
      <c r="J1620" s="111">
        <v>9121227.9499999993</v>
      </c>
      <c r="K1620" s="112">
        <v>43738</v>
      </c>
      <c r="L1620" s="111">
        <v>1747</v>
      </c>
      <c r="M1620" s="111" t="s">
        <v>3430</v>
      </c>
      <c r="N1620" s="384"/>
    </row>
    <row r="1621" spans="1:14" hidden="1">
      <c r="A1621" s="111" t="s">
        <v>1744</v>
      </c>
      <c r="B1621" s="111" t="s">
        <v>375</v>
      </c>
      <c r="C1621" s="111">
        <v>577</v>
      </c>
      <c r="D1621" s="111">
        <v>599</v>
      </c>
      <c r="E1621" s="111">
        <v>545</v>
      </c>
      <c r="F1621" s="111">
        <v>551.65</v>
      </c>
      <c r="G1621" s="111">
        <v>547.1</v>
      </c>
      <c r="H1621" s="111">
        <v>589.45000000000005</v>
      </c>
      <c r="I1621" s="111">
        <v>520451</v>
      </c>
      <c r="J1621" s="111">
        <v>287373484.10000002</v>
      </c>
      <c r="K1621" s="112">
        <v>43738</v>
      </c>
      <c r="L1621" s="111">
        <v>1747</v>
      </c>
      <c r="M1621" s="111" t="s">
        <v>1745</v>
      </c>
      <c r="N1621" s="384"/>
    </row>
    <row r="1622" spans="1:14" hidden="1">
      <c r="A1622" s="111" t="s">
        <v>1746</v>
      </c>
      <c r="B1622" s="111" t="s">
        <v>375</v>
      </c>
      <c r="C1622" s="111">
        <v>1923</v>
      </c>
      <c r="D1622" s="111">
        <v>1964.95</v>
      </c>
      <c r="E1622" s="111">
        <v>1880</v>
      </c>
      <c r="F1622" s="111">
        <v>1887.45</v>
      </c>
      <c r="G1622" s="111">
        <v>1887</v>
      </c>
      <c r="H1622" s="111">
        <v>1936.3</v>
      </c>
      <c r="I1622" s="111">
        <v>45961</v>
      </c>
      <c r="J1622" s="111">
        <v>87798267.099999994</v>
      </c>
      <c r="K1622" s="112">
        <v>43738</v>
      </c>
      <c r="L1622" s="111">
        <v>4178</v>
      </c>
      <c r="M1622" s="111" t="s">
        <v>1747</v>
      </c>
      <c r="N1622" s="384"/>
    </row>
    <row r="1623" spans="1:14" hidden="1">
      <c r="A1623" s="111" t="s">
        <v>2477</v>
      </c>
      <c r="B1623" s="111" t="s">
        <v>375</v>
      </c>
      <c r="C1623" s="111">
        <v>16.899999999999999</v>
      </c>
      <c r="D1623" s="111">
        <v>16.95</v>
      </c>
      <c r="E1623" s="111">
        <v>15.4</v>
      </c>
      <c r="F1623" s="111">
        <v>16.399999999999999</v>
      </c>
      <c r="G1623" s="111">
        <v>16.95</v>
      </c>
      <c r="H1623" s="111">
        <v>16.149999999999999</v>
      </c>
      <c r="I1623" s="111">
        <v>10386</v>
      </c>
      <c r="J1623" s="111">
        <v>168979.6</v>
      </c>
      <c r="K1623" s="112">
        <v>43738</v>
      </c>
      <c r="L1623" s="111">
        <v>686</v>
      </c>
      <c r="M1623" s="111" t="s">
        <v>2478</v>
      </c>
      <c r="N1623" s="384"/>
    </row>
    <row r="1624" spans="1:14">
      <c r="A1624" s="111" t="s">
        <v>1748</v>
      </c>
      <c r="B1624" s="111" t="s">
        <v>375</v>
      </c>
      <c r="C1624" s="111">
        <v>22.05</v>
      </c>
      <c r="D1624" s="111">
        <v>22.45</v>
      </c>
      <c r="E1624" s="111">
        <v>20.9</v>
      </c>
      <c r="F1624" s="111">
        <v>20.9</v>
      </c>
      <c r="G1624" s="111">
        <v>20.9</v>
      </c>
      <c r="H1624" s="111">
        <v>21.95</v>
      </c>
      <c r="I1624" s="111">
        <v>40224</v>
      </c>
      <c r="J1624" s="111">
        <v>847032.6</v>
      </c>
      <c r="K1624" s="112">
        <v>43738</v>
      </c>
      <c r="L1624" s="111">
        <v>133</v>
      </c>
      <c r="M1624" s="111" t="s">
        <v>1749</v>
      </c>
      <c r="N1624" s="384"/>
    </row>
    <row r="1625" spans="1:14">
      <c r="A1625" s="111" t="s">
        <v>3854</v>
      </c>
      <c r="B1625" s="111" t="s">
        <v>375</v>
      </c>
      <c r="C1625" s="111">
        <v>0.1</v>
      </c>
      <c r="D1625" s="111">
        <v>0.1</v>
      </c>
      <c r="E1625" s="111">
        <v>0.1</v>
      </c>
      <c r="F1625" s="111">
        <v>0.1</v>
      </c>
      <c r="G1625" s="111">
        <v>0.1</v>
      </c>
      <c r="H1625" s="111">
        <v>0.15</v>
      </c>
      <c r="I1625" s="111">
        <v>1700</v>
      </c>
      <c r="J1625" s="111">
        <v>170</v>
      </c>
      <c r="K1625" s="112">
        <v>43738</v>
      </c>
      <c r="L1625" s="111">
        <v>2</v>
      </c>
      <c r="M1625" s="111" t="s">
        <v>3855</v>
      </c>
      <c r="N1625" s="384"/>
    </row>
    <row r="1626" spans="1:14" hidden="1">
      <c r="A1626" s="111" t="s">
        <v>160</v>
      </c>
      <c r="B1626" s="111" t="s">
        <v>375</v>
      </c>
      <c r="C1626" s="111">
        <v>237</v>
      </c>
      <c r="D1626" s="111">
        <v>240.65</v>
      </c>
      <c r="E1626" s="111">
        <v>235.75</v>
      </c>
      <c r="F1626" s="111">
        <v>239.8</v>
      </c>
      <c r="G1626" s="111">
        <v>239.9</v>
      </c>
      <c r="H1626" s="111">
        <v>236.6</v>
      </c>
      <c r="I1626" s="111">
        <v>3298953</v>
      </c>
      <c r="J1626" s="111">
        <v>787302194.29999995</v>
      </c>
      <c r="K1626" s="112">
        <v>43738</v>
      </c>
      <c r="L1626" s="111">
        <v>38845</v>
      </c>
      <c r="M1626" s="111" t="s">
        <v>1750</v>
      </c>
      <c r="N1626" s="384"/>
    </row>
    <row r="1627" spans="1:14">
      <c r="A1627" s="111" t="s">
        <v>161</v>
      </c>
      <c r="B1627" s="111" t="s">
        <v>375</v>
      </c>
      <c r="C1627" s="111">
        <v>274.89999999999998</v>
      </c>
      <c r="D1627" s="111">
        <v>275</v>
      </c>
      <c r="E1627" s="111">
        <v>252.35</v>
      </c>
      <c r="F1627" s="111">
        <v>256.39999999999998</v>
      </c>
      <c r="G1627" s="111">
        <v>256</v>
      </c>
      <c r="H1627" s="111">
        <v>274.35000000000002</v>
      </c>
      <c r="I1627" s="111">
        <v>884627</v>
      </c>
      <c r="J1627" s="111">
        <v>229942532.90000001</v>
      </c>
      <c r="K1627" s="112">
        <v>43738</v>
      </c>
      <c r="L1627" s="111">
        <v>20857</v>
      </c>
      <c r="M1627" s="111" t="s">
        <v>1751</v>
      </c>
      <c r="N1627" s="384"/>
    </row>
    <row r="1628" spans="1:14">
      <c r="A1628" s="111" t="s">
        <v>1752</v>
      </c>
      <c r="B1628" s="111" t="s">
        <v>375</v>
      </c>
      <c r="C1628" s="111">
        <v>287</v>
      </c>
      <c r="D1628" s="111">
        <v>287</v>
      </c>
      <c r="E1628" s="111">
        <v>275.2</v>
      </c>
      <c r="F1628" s="111">
        <v>276.45</v>
      </c>
      <c r="G1628" s="111">
        <v>276</v>
      </c>
      <c r="H1628" s="111">
        <v>287.95</v>
      </c>
      <c r="I1628" s="111">
        <v>8370</v>
      </c>
      <c r="J1628" s="111">
        <v>2330365.0499999998</v>
      </c>
      <c r="K1628" s="112">
        <v>43738</v>
      </c>
      <c r="L1628" s="111">
        <v>573</v>
      </c>
      <c r="M1628" s="111" t="s">
        <v>1753</v>
      </c>
      <c r="N1628" s="384"/>
    </row>
    <row r="1629" spans="1:14">
      <c r="A1629" s="111" t="s">
        <v>3656</v>
      </c>
      <c r="B1629" s="111" t="s">
        <v>2984</v>
      </c>
      <c r="C1629" s="111">
        <v>0.6</v>
      </c>
      <c r="D1629" s="111">
        <v>0.6</v>
      </c>
      <c r="E1629" s="111">
        <v>0.6</v>
      </c>
      <c r="F1629" s="111">
        <v>0.6</v>
      </c>
      <c r="G1629" s="111">
        <v>0.6</v>
      </c>
      <c r="H1629" s="111">
        <v>0.6</v>
      </c>
      <c r="I1629" s="111">
        <v>10</v>
      </c>
      <c r="J1629" s="111">
        <v>6</v>
      </c>
      <c r="K1629" s="112">
        <v>43738</v>
      </c>
      <c r="L1629" s="111">
        <v>1</v>
      </c>
      <c r="M1629" s="111" t="s">
        <v>3657</v>
      </c>
      <c r="N1629" s="384"/>
    </row>
    <row r="1630" spans="1:14">
      <c r="A1630" s="111" t="s">
        <v>1754</v>
      </c>
      <c r="B1630" s="111" t="s">
        <v>375</v>
      </c>
      <c r="C1630" s="111">
        <v>274.8</v>
      </c>
      <c r="D1630" s="111">
        <v>282.7</v>
      </c>
      <c r="E1630" s="111">
        <v>272.5</v>
      </c>
      <c r="F1630" s="111">
        <v>276.14999999999998</v>
      </c>
      <c r="G1630" s="111">
        <v>277.5</v>
      </c>
      <c r="H1630" s="111">
        <v>272.25</v>
      </c>
      <c r="I1630" s="111">
        <v>460178</v>
      </c>
      <c r="J1630" s="111">
        <v>127962552.8</v>
      </c>
      <c r="K1630" s="112">
        <v>43738</v>
      </c>
      <c r="L1630" s="111">
        <v>8738</v>
      </c>
      <c r="M1630" s="111" t="s">
        <v>1755</v>
      </c>
      <c r="N1630" s="384"/>
    </row>
    <row r="1631" spans="1:14">
      <c r="A1631" s="111" t="s">
        <v>1756</v>
      </c>
      <c r="B1631" s="111" t="s">
        <v>375</v>
      </c>
      <c r="C1631" s="111">
        <v>54.75</v>
      </c>
      <c r="D1631" s="111">
        <v>54.95</v>
      </c>
      <c r="E1631" s="111">
        <v>52.5</v>
      </c>
      <c r="F1631" s="111">
        <v>53.3</v>
      </c>
      <c r="G1631" s="111">
        <v>54.5</v>
      </c>
      <c r="H1631" s="111">
        <v>53.25</v>
      </c>
      <c r="I1631" s="111">
        <v>2939</v>
      </c>
      <c r="J1631" s="111">
        <v>157444.29999999999</v>
      </c>
      <c r="K1631" s="112">
        <v>43738</v>
      </c>
      <c r="L1631" s="111">
        <v>46</v>
      </c>
      <c r="M1631" s="111" t="s">
        <v>1757</v>
      </c>
      <c r="N1631" s="384"/>
    </row>
    <row r="1632" spans="1:14">
      <c r="A1632" s="111" t="s">
        <v>3115</v>
      </c>
      <c r="B1632" s="111" t="s">
        <v>375</v>
      </c>
      <c r="C1632" s="111">
        <v>64.900000000000006</v>
      </c>
      <c r="D1632" s="111">
        <v>64.900000000000006</v>
      </c>
      <c r="E1632" s="111">
        <v>59.95</v>
      </c>
      <c r="F1632" s="111">
        <v>63.3</v>
      </c>
      <c r="G1632" s="111">
        <v>63</v>
      </c>
      <c r="H1632" s="111">
        <v>61.8</v>
      </c>
      <c r="I1632" s="111">
        <v>2012</v>
      </c>
      <c r="J1632" s="111">
        <v>126422.05</v>
      </c>
      <c r="K1632" s="112">
        <v>43738</v>
      </c>
      <c r="L1632" s="111">
        <v>508</v>
      </c>
      <c r="M1632" s="111" t="s">
        <v>3116</v>
      </c>
      <c r="N1632" s="384"/>
    </row>
    <row r="1633" spans="1:14">
      <c r="A1633" s="111" t="s">
        <v>3237</v>
      </c>
      <c r="B1633" s="111" t="s">
        <v>2984</v>
      </c>
      <c r="C1633" s="111">
        <v>0.45</v>
      </c>
      <c r="D1633" s="111">
        <v>0.5</v>
      </c>
      <c r="E1633" s="111">
        <v>0.45</v>
      </c>
      <c r="F1633" s="111">
        <v>0.45</v>
      </c>
      <c r="G1633" s="111">
        <v>0.45</v>
      </c>
      <c r="H1633" s="111">
        <v>0.45</v>
      </c>
      <c r="I1633" s="111">
        <v>3974</v>
      </c>
      <c r="J1633" s="111">
        <v>1807.05</v>
      </c>
      <c r="K1633" s="112">
        <v>43738</v>
      </c>
      <c r="L1633" s="111">
        <v>21</v>
      </c>
      <c r="M1633" s="111" t="s">
        <v>3238</v>
      </c>
      <c r="N1633" s="384"/>
    </row>
    <row r="1634" spans="1:14">
      <c r="A1634" s="111" t="s">
        <v>3612</v>
      </c>
      <c r="B1634" s="111" t="s">
        <v>375</v>
      </c>
      <c r="C1634" s="111">
        <v>27</v>
      </c>
      <c r="D1634" s="111">
        <v>27.9</v>
      </c>
      <c r="E1634" s="111">
        <v>26.5</v>
      </c>
      <c r="F1634" s="111">
        <v>26.65</v>
      </c>
      <c r="G1634" s="111">
        <v>26.6</v>
      </c>
      <c r="H1634" s="111">
        <v>25.3</v>
      </c>
      <c r="I1634" s="111">
        <v>4314</v>
      </c>
      <c r="J1634" s="111">
        <v>116418.8</v>
      </c>
      <c r="K1634" s="112">
        <v>43738</v>
      </c>
      <c r="L1634" s="111">
        <v>49</v>
      </c>
      <c r="M1634" s="111" t="s">
        <v>3613</v>
      </c>
      <c r="N1634" s="384"/>
    </row>
    <row r="1635" spans="1:14">
      <c r="A1635" s="111" t="s">
        <v>162</v>
      </c>
      <c r="B1635" s="111" t="s">
        <v>375</v>
      </c>
      <c r="C1635" s="111">
        <v>48.25</v>
      </c>
      <c r="D1635" s="111">
        <v>49.1</v>
      </c>
      <c r="E1635" s="111">
        <v>40.950000000000003</v>
      </c>
      <c r="F1635" s="111">
        <v>41.4</v>
      </c>
      <c r="G1635" s="111">
        <v>41.75</v>
      </c>
      <c r="H1635" s="111">
        <v>48.75</v>
      </c>
      <c r="I1635" s="111">
        <v>356666325</v>
      </c>
      <c r="J1635" s="111">
        <v>15467304144.450001</v>
      </c>
      <c r="K1635" s="112">
        <v>43738</v>
      </c>
      <c r="L1635" s="111">
        <v>724079</v>
      </c>
      <c r="M1635" s="111" t="s">
        <v>2115</v>
      </c>
      <c r="N1635" s="384"/>
    </row>
    <row r="1636" spans="1:14">
      <c r="A1636" s="111" t="s">
        <v>163</v>
      </c>
      <c r="B1636" s="111" t="s">
        <v>375</v>
      </c>
      <c r="C1636" s="111">
        <v>273</v>
      </c>
      <c r="D1636" s="111">
        <v>275</v>
      </c>
      <c r="E1636" s="111">
        <v>251.65</v>
      </c>
      <c r="F1636" s="111">
        <v>265.5</v>
      </c>
      <c r="G1636" s="111">
        <v>264.5</v>
      </c>
      <c r="H1636" s="111">
        <v>273.55</v>
      </c>
      <c r="I1636" s="111">
        <v>23045752</v>
      </c>
      <c r="J1636" s="111">
        <v>6022324756.25</v>
      </c>
      <c r="K1636" s="112">
        <v>43738</v>
      </c>
      <c r="L1636" s="111">
        <v>199050</v>
      </c>
      <c r="M1636" s="111" t="s">
        <v>1758</v>
      </c>
      <c r="N1636" s="384"/>
    </row>
    <row r="1637" spans="1:14">
      <c r="A1637" s="111" t="s">
        <v>1759</v>
      </c>
      <c r="B1637" s="111" t="s">
        <v>375</v>
      </c>
      <c r="C1637" s="111">
        <v>19.8</v>
      </c>
      <c r="D1637" s="111">
        <v>21.1</v>
      </c>
      <c r="E1637" s="111">
        <v>19.8</v>
      </c>
      <c r="F1637" s="111">
        <v>20.25</v>
      </c>
      <c r="G1637" s="111">
        <v>20.3</v>
      </c>
      <c r="H1637" s="111">
        <v>20.75</v>
      </c>
      <c r="I1637" s="111">
        <v>63257</v>
      </c>
      <c r="J1637" s="111">
        <v>1288502.8500000001</v>
      </c>
      <c r="K1637" s="112">
        <v>43738</v>
      </c>
      <c r="L1637" s="111">
        <v>556</v>
      </c>
      <c r="M1637" s="111" t="s">
        <v>1760</v>
      </c>
      <c r="N1637" s="384"/>
    </row>
    <row r="1638" spans="1:14">
      <c r="A1638" s="111" t="s">
        <v>1761</v>
      </c>
      <c r="B1638" s="111" t="s">
        <v>375</v>
      </c>
      <c r="C1638" s="111">
        <v>9.8000000000000007</v>
      </c>
      <c r="D1638" s="111">
        <v>9.9</v>
      </c>
      <c r="E1638" s="111">
        <v>9.25</v>
      </c>
      <c r="F1638" s="111">
        <v>9.3000000000000007</v>
      </c>
      <c r="G1638" s="111">
        <v>9.35</v>
      </c>
      <c r="H1638" s="111">
        <v>9.75</v>
      </c>
      <c r="I1638" s="111">
        <v>1875606</v>
      </c>
      <c r="J1638" s="111">
        <v>18119472.149999999</v>
      </c>
      <c r="K1638" s="112">
        <v>43738</v>
      </c>
      <c r="L1638" s="111">
        <v>1236</v>
      </c>
      <c r="M1638" s="111" t="s">
        <v>2148</v>
      </c>
      <c r="N1638" s="384"/>
    </row>
    <row r="1639" spans="1:14">
      <c r="A1639" s="111" t="s">
        <v>3081</v>
      </c>
      <c r="B1639" s="111" t="s">
        <v>2984</v>
      </c>
      <c r="C1639" s="111">
        <v>0.35</v>
      </c>
      <c r="D1639" s="111">
        <v>0.4</v>
      </c>
      <c r="E1639" s="111">
        <v>0.3</v>
      </c>
      <c r="F1639" s="111">
        <v>0.4</v>
      </c>
      <c r="G1639" s="111">
        <v>0.4</v>
      </c>
      <c r="H1639" s="111">
        <v>0.35</v>
      </c>
      <c r="I1639" s="111">
        <v>229778</v>
      </c>
      <c r="J1639" s="111">
        <v>87838.2</v>
      </c>
      <c r="K1639" s="112">
        <v>43738</v>
      </c>
      <c r="L1639" s="111">
        <v>47</v>
      </c>
      <c r="M1639" s="111" t="s">
        <v>3082</v>
      </c>
      <c r="N1639" s="384"/>
    </row>
    <row r="1640" spans="1:14">
      <c r="A1640" s="111" t="s">
        <v>3119</v>
      </c>
      <c r="B1640" s="111" t="s">
        <v>375</v>
      </c>
      <c r="C1640" s="111">
        <v>40.799999999999997</v>
      </c>
      <c r="D1640" s="111">
        <v>43.4</v>
      </c>
      <c r="E1640" s="111">
        <v>37.85</v>
      </c>
      <c r="F1640" s="111">
        <v>39.75</v>
      </c>
      <c r="G1640" s="111">
        <v>37.85</v>
      </c>
      <c r="H1640" s="111">
        <v>42</v>
      </c>
      <c r="I1640" s="111">
        <v>573</v>
      </c>
      <c r="J1640" s="111">
        <v>23767.35</v>
      </c>
      <c r="K1640" s="112">
        <v>43738</v>
      </c>
      <c r="L1640" s="111">
        <v>14</v>
      </c>
      <c r="M1640" s="111" t="s">
        <v>3120</v>
      </c>
      <c r="N1640" s="384"/>
    </row>
    <row r="1641" spans="1:14">
      <c r="A1641" s="111" t="s">
        <v>1762</v>
      </c>
      <c r="B1641" s="111" t="s">
        <v>375</v>
      </c>
      <c r="C1641" s="111">
        <v>213.1</v>
      </c>
      <c r="D1641" s="111">
        <v>221</v>
      </c>
      <c r="E1641" s="111">
        <v>213.1</v>
      </c>
      <c r="F1641" s="111">
        <v>219.3</v>
      </c>
      <c r="G1641" s="111">
        <v>219.1</v>
      </c>
      <c r="H1641" s="111">
        <v>216.55</v>
      </c>
      <c r="I1641" s="111">
        <v>34755</v>
      </c>
      <c r="J1641" s="111">
        <v>7565225.2000000002</v>
      </c>
      <c r="K1641" s="112">
        <v>43738</v>
      </c>
      <c r="L1641" s="111">
        <v>3559</v>
      </c>
      <c r="M1641" s="111" t="s">
        <v>2622</v>
      </c>
      <c r="N1641" s="384"/>
    </row>
    <row r="1642" spans="1:14" hidden="1">
      <c r="A1642" s="111" t="s">
        <v>1763</v>
      </c>
      <c r="B1642" s="111" t="s">
        <v>375</v>
      </c>
      <c r="C1642" s="111">
        <v>68.5</v>
      </c>
      <c r="D1642" s="111">
        <v>68.849999999999994</v>
      </c>
      <c r="E1642" s="111">
        <v>63.4</v>
      </c>
      <c r="F1642" s="111">
        <v>63.6</v>
      </c>
      <c r="G1642" s="111">
        <v>63.9</v>
      </c>
      <c r="H1642" s="111">
        <v>65.900000000000006</v>
      </c>
      <c r="I1642" s="111">
        <v>22549</v>
      </c>
      <c r="J1642" s="111">
        <v>1447247.2</v>
      </c>
      <c r="K1642" s="112">
        <v>43738</v>
      </c>
      <c r="L1642" s="111">
        <v>1133</v>
      </c>
      <c r="M1642" s="111" t="s">
        <v>1764</v>
      </c>
      <c r="N1642" s="384"/>
    </row>
    <row r="1643" spans="1:14">
      <c r="A1643" s="111" t="s">
        <v>1765</v>
      </c>
      <c r="B1643" s="111" t="s">
        <v>2984</v>
      </c>
      <c r="C1643" s="111">
        <v>0.95</v>
      </c>
      <c r="D1643" s="111">
        <v>1.05</v>
      </c>
      <c r="E1643" s="111">
        <v>0.95</v>
      </c>
      <c r="F1643" s="111">
        <v>1.05</v>
      </c>
      <c r="G1643" s="111">
        <v>1.05</v>
      </c>
      <c r="H1643" s="111">
        <v>1</v>
      </c>
      <c r="I1643" s="111">
        <v>16264</v>
      </c>
      <c r="J1643" s="111">
        <v>16159.1</v>
      </c>
      <c r="K1643" s="112">
        <v>43738</v>
      </c>
      <c r="L1643" s="111">
        <v>24</v>
      </c>
      <c r="M1643" s="111" t="s">
        <v>1766</v>
      </c>
      <c r="N1643" s="384"/>
    </row>
    <row r="1644" spans="1:14">
      <c r="A1644" s="111" t="s">
        <v>1835</v>
      </c>
      <c r="B1644" s="111" t="s">
        <v>375</v>
      </c>
      <c r="C1644" s="111">
        <v>195.1</v>
      </c>
      <c r="D1644" s="111">
        <v>204</v>
      </c>
      <c r="E1644" s="111">
        <v>192.1</v>
      </c>
      <c r="F1644" s="111">
        <v>196.6</v>
      </c>
      <c r="G1644" s="111">
        <v>202</v>
      </c>
      <c r="H1644" s="111">
        <v>200</v>
      </c>
      <c r="I1644" s="111">
        <v>3422</v>
      </c>
      <c r="J1644" s="111">
        <v>680190.2</v>
      </c>
      <c r="K1644" s="112">
        <v>43738</v>
      </c>
      <c r="L1644" s="111">
        <v>83</v>
      </c>
      <c r="M1644" s="111" t="s">
        <v>1836</v>
      </c>
      <c r="N1644" s="384"/>
    </row>
    <row r="1645" spans="1:14">
      <c r="A1645" s="111" t="s">
        <v>3443</v>
      </c>
      <c r="B1645" s="111" t="s">
        <v>375</v>
      </c>
      <c r="C1645" s="111">
        <v>30.55</v>
      </c>
      <c r="D1645" s="111">
        <v>34.5</v>
      </c>
      <c r="E1645" s="111">
        <v>30.05</v>
      </c>
      <c r="F1645" s="111">
        <v>31.95</v>
      </c>
      <c r="G1645" s="111">
        <v>32</v>
      </c>
      <c r="H1645" s="111">
        <v>30.75</v>
      </c>
      <c r="I1645" s="111">
        <v>3363</v>
      </c>
      <c r="J1645" s="111">
        <v>106239.15</v>
      </c>
      <c r="K1645" s="112">
        <v>43738</v>
      </c>
      <c r="L1645" s="111">
        <v>123</v>
      </c>
      <c r="M1645" s="111" t="s">
        <v>3444</v>
      </c>
      <c r="N1645" s="384"/>
    </row>
    <row r="1646" spans="1:14">
      <c r="A1646" s="111" t="s">
        <v>3331</v>
      </c>
      <c r="B1646" s="111" t="s">
        <v>375</v>
      </c>
      <c r="C1646" s="111">
        <v>190.5</v>
      </c>
      <c r="D1646" s="111">
        <v>192</v>
      </c>
      <c r="E1646" s="111">
        <v>183</v>
      </c>
      <c r="F1646" s="111">
        <v>187.9</v>
      </c>
      <c r="G1646" s="111">
        <v>188.5</v>
      </c>
      <c r="H1646" s="111">
        <v>189.5</v>
      </c>
      <c r="I1646" s="111">
        <v>34748</v>
      </c>
      <c r="J1646" s="111">
        <v>6558704.2999999998</v>
      </c>
      <c r="K1646" s="112">
        <v>43738</v>
      </c>
      <c r="L1646" s="111">
        <v>364</v>
      </c>
      <c r="M1646" s="111" t="s">
        <v>3332</v>
      </c>
      <c r="N1646" s="384"/>
    </row>
    <row r="1647" spans="1:14">
      <c r="A1647" s="111" t="s">
        <v>1767</v>
      </c>
      <c r="B1647" s="111" t="s">
        <v>375</v>
      </c>
      <c r="C1647" s="111">
        <v>96.6</v>
      </c>
      <c r="D1647" s="111">
        <v>98</v>
      </c>
      <c r="E1647" s="111">
        <v>92.6</v>
      </c>
      <c r="F1647" s="111">
        <v>93.7</v>
      </c>
      <c r="G1647" s="111">
        <v>92.6</v>
      </c>
      <c r="H1647" s="111">
        <v>97.4</v>
      </c>
      <c r="I1647" s="111">
        <v>38735</v>
      </c>
      <c r="J1647" s="111">
        <v>3682495.95</v>
      </c>
      <c r="K1647" s="112">
        <v>43738</v>
      </c>
      <c r="L1647" s="111">
        <v>731</v>
      </c>
      <c r="M1647" s="111" t="s">
        <v>1768</v>
      </c>
      <c r="N1647" s="384"/>
    </row>
    <row r="1648" spans="1:14">
      <c r="A1648" s="111" t="s">
        <v>1769</v>
      </c>
      <c r="B1648" s="111" t="s">
        <v>375</v>
      </c>
      <c r="C1648" s="111">
        <v>66</v>
      </c>
      <c r="D1648" s="111">
        <v>66</v>
      </c>
      <c r="E1648" s="111">
        <v>60.5</v>
      </c>
      <c r="F1648" s="111">
        <v>61.2</v>
      </c>
      <c r="G1648" s="111">
        <v>60.5</v>
      </c>
      <c r="H1648" s="111">
        <v>65.2</v>
      </c>
      <c r="I1648" s="111">
        <v>23466</v>
      </c>
      <c r="J1648" s="111">
        <v>1462713.85</v>
      </c>
      <c r="K1648" s="112">
        <v>43738</v>
      </c>
      <c r="L1648" s="111">
        <v>528</v>
      </c>
      <c r="M1648" s="111" t="s">
        <v>1770</v>
      </c>
      <c r="N1648" s="384"/>
    </row>
    <row r="1649" spans="1:14">
      <c r="A1649" s="111" t="s">
        <v>1771</v>
      </c>
      <c r="B1649" s="111" t="s">
        <v>375</v>
      </c>
      <c r="C1649" s="111">
        <v>1730</v>
      </c>
      <c r="D1649" s="111">
        <v>1768.8</v>
      </c>
      <c r="E1649" s="111">
        <v>1652.2</v>
      </c>
      <c r="F1649" s="111">
        <v>1709.5</v>
      </c>
      <c r="G1649" s="111">
        <v>1710</v>
      </c>
      <c r="H1649" s="111">
        <v>1716.9</v>
      </c>
      <c r="I1649" s="111">
        <v>8763</v>
      </c>
      <c r="J1649" s="111">
        <v>15052379.199999999</v>
      </c>
      <c r="K1649" s="112">
        <v>43738</v>
      </c>
      <c r="L1649" s="111">
        <v>1721</v>
      </c>
      <c r="M1649" s="111" t="s">
        <v>1772</v>
      </c>
      <c r="N1649" s="384"/>
    </row>
    <row r="1650" spans="1:14">
      <c r="A1650" s="111" t="s">
        <v>1752</v>
      </c>
      <c r="B1650" s="111" t="s">
        <v>375</v>
      </c>
      <c r="C1650" s="111">
        <v>284</v>
      </c>
      <c r="D1650" s="111">
        <v>295</v>
      </c>
      <c r="E1650" s="111">
        <v>277</v>
      </c>
      <c r="F1650" s="111">
        <v>291.60000000000002</v>
      </c>
      <c r="G1650" s="111">
        <v>295</v>
      </c>
      <c r="H1650" s="111">
        <v>284.8</v>
      </c>
      <c r="I1650" s="111">
        <v>24332</v>
      </c>
      <c r="J1650" s="111">
        <v>6964299.7999999998</v>
      </c>
      <c r="K1650" s="112">
        <v>43731</v>
      </c>
      <c r="L1650" s="111">
        <v>1511</v>
      </c>
      <c r="M1650" s="111" t="s">
        <v>1753</v>
      </c>
      <c r="N1650" s="384"/>
    </row>
    <row r="1651" spans="1:14">
      <c r="A1651" s="111" t="s">
        <v>3656</v>
      </c>
      <c r="B1651" s="111" t="s">
        <v>2984</v>
      </c>
      <c r="C1651" s="111">
        <v>0.6</v>
      </c>
      <c r="D1651" s="111">
        <v>0.6</v>
      </c>
      <c r="E1651" s="111">
        <v>0.6</v>
      </c>
      <c r="F1651" s="111">
        <v>0.6</v>
      </c>
      <c r="G1651" s="111">
        <v>0.6</v>
      </c>
      <c r="H1651" s="111">
        <v>0.6</v>
      </c>
      <c r="I1651" s="111">
        <v>1446</v>
      </c>
      <c r="J1651" s="111">
        <v>867.6</v>
      </c>
      <c r="K1651" s="112">
        <v>43731</v>
      </c>
      <c r="L1651" s="111">
        <v>3</v>
      </c>
      <c r="M1651" s="111" t="s">
        <v>3657</v>
      </c>
      <c r="N1651" s="384"/>
    </row>
    <row r="1652" spans="1:14">
      <c r="A1652" s="111" t="s">
        <v>1754</v>
      </c>
      <c r="B1652" s="111" t="s">
        <v>375</v>
      </c>
      <c r="C1652" s="111">
        <v>265.89999999999998</v>
      </c>
      <c r="D1652" s="111">
        <v>270.10000000000002</v>
      </c>
      <c r="E1652" s="111">
        <v>261.35000000000002</v>
      </c>
      <c r="F1652" s="111">
        <v>264.55</v>
      </c>
      <c r="G1652" s="111">
        <v>264</v>
      </c>
      <c r="H1652" s="111">
        <v>264.05</v>
      </c>
      <c r="I1652" s="111">
        <v>138301</v>
      </c>
      <c r="J1652" s="111">
        <v>36836239.200000003</v>
      </c>
      <c r="K1652" s="112">
        <v>43731</v>
      </c>
      <c r="L1652" s="111">
        <v>3526</v>
      </c>
      <c r="M1652" s="111" t="s">
        <v>1755</v>
      </c>
      <c r="N1652" s="384"/>
    </row>
    <row r="1653" spans="1:14">
      <c r="A1653" s="111" t="s">
        <v>1756</v>
      </c>
      <c r="B1653" s="111" t="s">
        <v>375</v>
      </c>
      <c r="C1653" s="111">
        <v>54.95</v>
      </c>
      <c r="D1653" s="111">
        <v>56</v>
      </c>
      <c r="E1653" s="111">
        <v>54.1</v>
      </c>
      <c r="F1653" s="111">
        <v>55</v>
      </c>
      <c r="G1653" s="111">
        <v>55.1</v>
      </c>
      <c r="H1653" s="111">
        <v>54.85</v>
      </c>
      <c r="I1653" s="111">
        <v>22626</v>
      </c>
      <c r="J1653" s="111">
        <v>1243350.3</v>
      </c>
      <c r="K1653" s="112">
        <v>43731</v>
      </c>
      <c r="L1653" s="111">
        <v>109</v>
      </c>
      <c r="M1653" s="111" t="s">
        <v>1757</v>
      </c>
      <c r="N1653" s="384"/>
    </row>
    <row r="1654" spans="1:14">
      <c r="A1654" s="111" t="s">
        <v>3115</v>
      </c>
      <c r="B1654" s="111" t="s">
        <v>375</v>
      </c>
      <c r="C1654" s="111">
        <v>66.45</v>
      </c>
      <c r="D1654" s="111">
        <v>74.8</v>
      </c>
      <c r="E1654" s="111">
        <v>65</v>
      </c>
      <c r="F1654" s="111">
        <v>67.650000000000006</v>
      </c>
      <c r="G1654" s="111">
        <v>68.75</v>
      </c>
      <c r="H1654" s="111">
        <v>66.45</v>
      </c>
      <c r="I1654" s="111">
        <v>6704</v>
      </c>
      <c r="J1654" s="111">
        <v>459971.9</v>
      </c>
      <c r="K1654" s="112">
        <v>43731</v>
      </c>
      <c r="L1654" s="111">
        <v>293</v>
      </c>
      <c r="M1654" s="111" t="s">
        <v>3116</v>
      </c>
      <c r="N1654" s="384"/>
    </row>
    <row r="1655" spans="1:14">
      <c r="A1655" s="111" t="s">
        <v>3237</v>
      </c>
      <c r="B1655" s="111" t="s">
        <v>2984</v>
      </c>
      <c r="C1655" s="111">
        <v>0.45</v>
      </c>
      <c r="D1655" s="111">
        <v>0.5</v>
      </c>
      <c r="E1655" s="111">
        <v>0.45</v>
      </c>
      <c r="F1655" s="111">
        <v>0.5</v>
      </c>
      <c r="G1655" s="111">
        <v>0.5</v>
      </c>
      <c r="H1655" s="111">
        <v>0.45</v>
      </c>
      <c r="I1655" s="111">
        <v>112</v>
      </c>
      <c r="J1655" s="111">
        <v>55.9</v>
      </c>
      <c r="K1655" s="112">
        <v>43731</v>
      </c>
      <c r="L1655" s="111">
        <v>3</v>
      </c>
      <c r="M1655" s="111" t="s">
        <v>3238</v>
      </c>
      <c r="N1655" s="384"/>
    </row>
    <row r="1656" spans="1:14">
      <c r="A1656" s="111" t="s">
        <v>3612</v>
      </c>
      <c r="B1656" s="111" t="s">
        <v>375</v>
      </c>
      <c r="C1656" s="111">
        <v>28.1</v>
      </c>
      <c r="D1656" s="111">
        <v>29.5</v>
      </c>
      <c r="E1656" s="111">
        <v>26.4</v>
      </c>
      <c r="F1656" s="111">
        <v>28</v>
      </c>
      <c r="G1656" s="111">
        <v>27.5</v>
      </c>
      <c r="H1656" s="111">
        <v>28.75</v>
      </c>
      <c r="I1656" s="111">
        <v>3256</v>
      </c>
      <c r="J1656" s="111">
        <v>91414.65</v>
      </c>
      <c r="K1656" s="112">
        <v>43731</v>
      </c>
      <c r="L1656" s="111">
        <v>55</v>
      </c>
      <c r="M1656" s="111" t="s">
        <v>3613</v>
      </c>
      <c r="N1656" s="384"/>
    </row>
    <row r="1657" spans="1:14">
      <c r="A1657" s="111" t="s">
        <v>162</v>
      </c>
      <c r="B1657" s="111" t="s">
        <v>375</v>
      </c>
      <c r="C1657" s="111">
        <v>57</v>
      </c>
      <c r="D1657" s="111">
        <v>57.5</v>
      </c>
      <c r="E1657" s="111">
        <v>52.9</v>
      </c>
      <c r="F1657" s="111">
        <v>55.45</v>
      </c>
      <c r="G1657" s="111">
        <v>55.2</v>
      </c>
      <c r="H1657" s="111">
        <v>55.5</v>
      </c>
      <c r="I1657" s="111">
        <v>221169297</v>
      </c>
      <c r="J1657" s="111">
        <v>12199259386.299999</v>
      </c>
      <c r="K1657" s="112">
        <v>43731</v>
      </c>
      <c r="L1657" s="111">
        <v>509487</v>
      </c>
      <c r="M1657" s="111" t="s">
        <v>2115</v>
      </c>
      <c r="N1657" s="384"/>
    </row>
    <row r="1658" spans="1:14">
      <c r="A1658" s="111" t="s">
        <v>163</v>
      </c>
      <c r="B1658" s="111" t="s">
        <v>375</v>
      </c>
      <c r="C1658" s="111">
        <v>310</v>
      </c>
      <c r="D1658" s="111">
        <v>312</v>
      </c>
      <c r="E1658" s="111">
        <v>267.14999999999998</v>
      </c>
      <c r="F1658" s="111">
        <v>271.60000000000002</v>
      </c>
      <c r="G1658" s="111">
        <v>277.05</v>
      </c>
      <c r="H1658" s="111">
        <v>301.39999999999998</v>
      </c>
      <c r="I1658" s="111">
        <v>29747305</v>
      </c>
      <c r="J1658" s="111">
        <v>8448360685.75</v>
      </c>
      <c r="K1658" s="112">
        <v>43731</v>
      </c>
      <c r="L1658" s="111">
        <v>258773</v>
      </c>
      <c r="M1658" s="111" t="s">
        <v>1758</v>
      </c>
      <c r="N1658" s="384"/>
    </row>
    <row r="1659" spans="1:14" hidden="1">
      <c r="A1659" s="111" t="s">
        <v>1759</v>
      </c>
      <c r="B1659" s="111" t="s">
        <v>375</v>
      </c>
      <c r="C1659" s="111">
        <v>22.9</v>
      </c>
      <c r="D1659" s="111">
        <v>23.1</v>
      </c>
      <c r="E1659" s="111">
        <v>22.35</v>
      </c>
      <c r="F1659" s="111">
        <v>22.45</v>
      </c>
      <c r="G1659" s="111">
        <v>22.4</v>
      </c>
      <c r="H1659" s="111">
        <v>22.1</v>
      </c>
      <c r="I1659" s="111">
        <v>117035</v>
      </c>
      <c r="J1659" s="111">
        <v>2658697.85</v>
      </c>
      <c r="K1659" s="112">
        <v>43731</v>
      </c>
      <c r="L1659" s="111">
        <v>615</v>
      </c>
      <c r="M1659" s="111" t="s">
        <v>1760</v>
      </c>
      <c r="N1659" s="384"/>
    </row>
    <row r="1660" spans="1:14">
      <c r="A1660" s="111" t="s">
        <v>1761</v>
      </c>
      <c r="B1660" s="111" t="s">
        <v>375</v>
      </c>
      <c r="C1660" s="111">
        <v>10.85</v>
      </c>
      <c r="D1660" s="111">
        <v>11.1</v>
      </c>
      <c r="E1660" s="111">
        <v>10.35</v>
      </c>
      <c r="F1660" s="111">
        <v>10.75</v>
      </c>
      <c r="G1660" s="111">
        <v>10.6</v>
      </c>
      <c r="H1660" s="111">
        <v>10.7</v>
      </c>
      <c r="I1660" s="111">
        <v>5711619</v>
      </c>
      <c r="J1660" s="111">
        <v>62263922.899999999</v>
      </c>
      <c r="K1660" s="112">
        <v>43731</v>
      </c>
      <c r="L1660" s="111">
        <v>5647</v>
      </c>
      <c r="M1660" s="111" t="s">
        <v>2148</v>
      </c>
      <c r="N1660" s="384"/>
    </row>
    <row r="1661" spans="1:14">
      <c r="A1661" s="111" t="s">
        <v>3081</v>
      </c>
      <c r="B1661" s="111" t="s">
        <v>2984</v>
      </c>
      <c r="C1661" s="111">
        <v>0.35</v>
      </c>
      <c r="D1661" s="111">
        <v>0.4</v>
      </c>
      <c r="E1661" s="111">
        <v>0.3</v>
      </c>
      <c r="F1661" s="111">
        <v>0.35</v>
      </c>
      <c r="G1661" s="111">
        <v>0.35</v>
      </c>
      <c r="H1661" s="111">
        <v>0.35</v>
      </c>
      <c r="I1661" s="111">
        <v>57221</v>
      </c>
      <c r="J1661" s="111">
        <v>22227.599999999999</v>
      </c>
      <c r="K1661" s="112">
        <v>43731</v>
      </c>
      <c r="L1661" s="111">
        <v>38</v>
      </c>
      <c r="M1661" s="111" t="s">
        <v>3082</v>
      </c>
      <c r="N1661" s="384"/>
    </row>
    <row r="1662" spans="1:14">
      <c r="A1662" s="111" t="s">
        <v>3119</v>
      </c>
      <c r="B1662" s="111" t="s">
        <v>375</v>
      </c>
      <c r="C1662" s="111">
        <v>40.1</v>
      </c>
      <c r="D1662" s="111">
        <v>46.6</v>
      </c>
      <c r="E1662" s="111">
        <v>39.200000000000003</v>
      </c>
      <c r="F1662" s="111">
        <v>46.6</v>
      </c>
      <c r="G1662" s="111">
        <v>46.6</v>
      </c>
      <c r="H1662" s="111">
        <v>42.75</v>
      </c>
      <c r="I1662" s="111">
        <v>990</v>
      </c>
      <c r="J1662" s="111">
        <v>42917.5</v>
      </c>
      <c r="K1662" s="112">
        <v>43731</v>
      </c>
      <c r="L1662" s="111">
        <v>6</v>
      </c>
      <c r="M1662" s="111" t="s">
        <v>3120</v>
      </c>
      <c r="N1662" s="384"/>
    </row>
    <row r="1663" spans="1:14">
      <c r="A1663" s="111" t="s">
        <v>1762</v>
      </c>
      <c r="B1663" s="111" t="s">
        <v>375</v>
      </c>
      <c r="C1663" s="111">
        <v>215.95</v>
      </c>
      <c r="D1663" s="111">
        <v>216.9</v>
      </c>
      <c r="E1663" s="111">
        <v>210</v>
      </c>
      <c r="F1663" s="111">
        <v>210.75</v>
      </c>
      <c r="G1663" s="111">
        <v>210.8</v>
      </c>
      <c r="H1663" s="111">
        <v>215.25</v>
      </c>
      <c r="I1663" s="111">
        <v>60911</v>
      </c>
      <c r="J1663" s="111">
        <v>12915274.050000001</v>
      </c>
      <c r="K1663" s="112">
        <v>43731</v>
      </c>
      <c r="L1663" s="111">
        <v>2977</v>
      </c>
      <c r="M1663" s="111" t="s">
        <v>2622</v>
      </c>
      <c r="N1663" s="384"/>
    </row>
    <row r="1664" spans="1:14" hidden="1">
      <c r="A1664" s="111" t="s">
        <v>1763</v>
      </c>
      <c r="B1664" s="111" t="s">
        <v>375</v>
      </c>
      <c r="C1664" s="111">
        <v>67.5</v>
      </c>
      <c r="D1664" s="111">
        <v>72</v>
      </c>
      <c r="E1664" s="111">
        <v>64.2</v>
      </c>
      <c r="F1664" s="111">
        <v>70.150000000000006</v>
      </c>
      <c r="G1664" s="111">
        <v>70.05</v>
      </c>
      <c r="H1664" s="111">
        <v>64.900000000000006</v>
      </c>
      <c r="I1664" s="111">
        <v>105372</v>
      </c>
      <c r="J1664" s="111">
        <v>7246778.75</v>
      </c>
      <c r="K1664" s="112">
        <v>43731</v>
      </c>
      <c r="L1664" s="111">
        <v>1203</v>
      </c>
      <c r="M1664" s="111" t="s">
        <v>1764</v>
      </c>
      <c r="N1664" s="384"/>
    </row>
    <row r="1665" spans="1:14" hidden="1">
      <c r="A1665" s="111" t="s">
        <v>1765</v>
      </c>
      <c r="B1665" s="111" t="s">
        <v>2984</v>
      </c>
      <c r="C1665" s="111">
        <v>1.05</v>
      </c>
      <c r="D1665" s="111">
        <v>1.05</v>
      </c>
      <c r="E1665" s="111">
        <v>0.95</v>
      </c>
      <c r="F1665" s="111">
        <v>1.05</v>
      </c>
      <c r="G1665" s="111">
        <v>1.05</v>
      </c>
      <c r="H1665" s="111">
        <v>1</v>
      </c>
      <c r="I1665" s="111">
        <v>11372</v>
      </c>
      <c r="J1665" s="111">
        <v>11862.85</v>
      </c>
      <c r="K1665" s="112">
        <v>43731</v>
      </c>
      <c r="L1665" s="111">
        <v>29</v>
      </c>
      <c r="M1665" s="111" t="s">
        <v>1766</v>
      </c>
      <c r="N1665" s="384"/>
    </row>
    <row r="1666" spans="1:14">
      <c r="A1666" s="111" t="s">
        <v>1835</v>
      </c>
      <c r="B1666" s="111" t="s">
        <v>375</v>
      </c>
      <c r="C1666" s="111">
        <v>214</v>
      </c>
      <c r="D1666" s="111">
        <v>216.55</v>
      </c>
      <c r="E1666" s="111">
        <v>208.65</v>
      </c>
      <c r="F1666" s="111">
        <v>215.45</v>
      </c>
      <c r="G1666" s="111">
        <v>216.55</v>
      </c>
      <c r="H1666" s="111">
        <v>206.25</v>
      </c>
      <c r="I1666" s="111">
        <v>7753</v>
      </c>
      <c r="J1666" s="111">
        <v>1637151.1</v>
      </c>
      <c r="K1666" s="112">
        <v>43731</v>
      </c>
      <c r="L1666" s="111">
        <v>134</v>
      </c>
      <c r="M1666" s="111" t="s">
        <v>1836</v>
      </c>
      <c r="N1666" s="384"/>
    </row>
    <row r="1667" spans="1:14">
      <c r="A1667" s="111" t="s">
        <v>3443</v>
      </c>
      <c r="B1667" s="111" t="s">
        <v>375</v>
      </c>
      <c r="C1667" s="111">
        <v>33.049999999999997</v>
      </c>
      <c r="D1667" s="111">
        <v>34.65</v>
      </c>
      <c r="E1667" s="111">
        <v>33.049999999999997</v>
      </c>
      <c r="F1667" s="111">
        <v>34.5</v>
      </c>
      <c r="G1667" s="111">
        <v>34.5</v>
      </c>
      <c r="H1667" s="111">
        <v>33.5</v>
      </c>
      <c r="I1667" s="111">
        <v>911</v>
      </c>
      <c r="J1667" s="111">
        <v>30955.05</v>
      </c>
      <c r="K1667" s="112">
        <v>43731</v>
      </c>
      <c r="L1667" s="111">
        <v>12</v>
      </c>
      <c r="M1667" s="111" t="s">
        <v>3444</v>
      </c>
      <c r="N1667" s="384"/>
    </row>
    <row r="1668" spans="1:14">
      <c r="A1668" s="111" t="s">
        <v>3331</v>
      </c>
      <c r="B1668" s="111" t="s">
        <v>375</v>
      </c>
      <c r="C1668" s="111">
        <v>199</v>
      </c>
      <c r="D1668" s="111">
        <v>199</v>
      </c>
      <c r="E1668" s="111">
        <v>193</v>
      </c>
      <c r="F1668" s="111">
        <v>194.25</v>
      </c>
      <c r="G1668" s="111">
        <v>195</v>
      </c>
      <c r="H1668" s="111">
        <v>194</v>
      </c>
      <c r="I1668" s="111">
        <v>22968</v>
      </c>
      <c r="J1668" s="111">
        <v>4489763.05</v>
      </c>
      <c r="K1668" s="112">
        <v>43731</v>
      </c>
      <c r="L1668" s="111">
        <v>232</v>
      </c>
      <c r="M1668" s="111" t="s">
        <v>3332</v>
      </c>
      <c r="N1668" s="384"/>
    </row>
    <row r="1669" spans="1:14">
      <c r="A1669" s="111" t="s">
        <v>1767</v>
      </c>
      <c r="B1669" s="111" t="s">
        <v>375</v>
      </c>
      <c r="C1669" s="111">
        <v>99</v>
      </c>
      <c r="D1669" s="111">
        <v>99.7</v>
      </c>
      <c r="E1669" s="111">
        <v>95</v>
      </c>
      <c r="F1669" s="111">
        <v>95.85</v>
      </c>
      <c r="G1669" s="111">
        <v>96</v>
      </c>
      <c r="H1669" s="111">
        <v>96.4</v>
      </c>
      <c r="I1669" s="111">
        <v>36557</v>
      </c>
      <c r="J1669" s="111">
        <v>3553769.3</v>
      </c>
      <c r="K1669" s="112">
        <v>43731</v>
      </c>
      <c r="L1669" s="111">
        <v>664</v>
      </c>
      <c r="M1669" s="111" t="s">
        <v>1768</v>
      </c>
      <c r="N1669" s="384"/>
    </row>
    <row r="1670" spans="1:14">
      <c r="A1670" s="111" t="s">
        <v>1769</v>
      </c>
      <c r="B1670" s="111" t="s">
        <v>375</v>
      </c>
      <c r="C1670" s="111">
        <v>68.05</v>
      </c>
      <c r="D1670" s="111">
        <v>68.05</v>
      </c>
      <c r="E1670" s="111">
        <v>66.25</v>
      </c>
      <c r="F1670" s="111">
        <v>66.5</v>
      </c>
      <c r="G1670" s="111">
        <v>66.25</v>
      </c>
      <c r="H1670" s="111">
        <v>66.849999999999994</v>
      </c>
      <c r="I1670" s="111">
        <v>30463</v>
      </c>
      <c r="J1670" s="111">
        <v>2042464.9</v>
      </c>
      <c r="K1670" s="112">
        <v>43731</v>
      </c>
      <c r="L1670" s="111">
        <v>400</v>
      </c>
      <c r="M1670" s="111" t="s">
        <v>1770</v>
      </c>
      <c r="N1670" s="384"/>
    </row>
    <row r="1671" spans="1:14">
      <c r="A1671" s="111" t="s">
        <v>1771</v>
      </c>
      <c r="B1671" s="111" t="s">
        <v>375</v>
      </c>
      <c r="C1671" s="111">
        <v>1688.85</v>
      </c>
      <c r="D1671" s="111">
        <v>1728.75</v>
      </c>
      <c r="E1671" s="111">
        <v>1653</v>
      </c>
      <c r="F1671" s="111">
        <v>1708.1</v>
      </c>
      <c r="G1671" s="111">
        <v>1718</v>
      </c>
      <c r="H1671" s="111">
        <v>1646.7</v>
      </c>
      <c r="I1671" s="111">
        <v>23930</v>
      </c>
      <c r="J1671" s="111">
        <v>40667400.149999999</v>
      </c>
      <c r="K1671" s="112">
        <v>43731</v>
      </c>
      <c r="L1671" s="111">
        <v>4017</v>
      </c>
      <c r="M1671" s="111" t="s">
        <v>1772</v>
      </c>
      <c r="N1671" s="384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3296</v>
      </c>
      <c r="B1686" s="111" t="s">
        <v>3287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3297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3298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3299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3300</v>
      </c>
      <c r="B1706" s="111" t="s">
        <v>3290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3301</v>
      </c>
    </row>
    <row r="1707" spans="1:13" hidden="1">
      <c r="A1707" s="111" t="s">
        <v>3300</v>
      </c>
      <c r="B1707" s="111" t="s">
        <v>3292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3302</v>
      </c>
    </row>
    <row r="1708" spans="1:13" hidden="1">
      <c r="A1708" s="111" t="s">
        <v>3300</v>
      </c>
      <c r="B1708" s="111" t="s">
        <v>3291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3303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3304</v>
      </c>
      <c r="B1748" s="111" t="s">
        <v>3287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3305</v>
      </c>
    </row>
    <row r="1749" spans="1:13" hidden="1">
      <c r="A1749" s="111" t="s">
        <v>3306</v>
      </c>
      <c r="B1749" s="111" t="s">
        <v>3287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3307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3308</v>
      </c>
      <c r="B1757" s="111" t="s">
        <v>3287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3309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3310</v>
      </c>
      <c r="B1759" s="111" t="s">
        <v>3287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3311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3312</v>
      </c>
      <c r="B1792" s="111" t="s">
        <v>3287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3313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3314</v>
      </c>
      <c r="B1797" s="111" t="s">
        <v>3287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3315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3316</v>
      </c>
      <c r="B1799" s="111" t="s">
        <v>3289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3317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3318</v>
      </c>
      <c r="B1802" s="111" t="s">
        <v>3287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3319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3320</v>
      </c>
      <c r="B1805" s="111" t="s">
        <v>3288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3321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3322</v>
      </c>
      <c r="B1816" s="111" t="s">
        <v>3287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3323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3324</v>
      </c>
      <c r="B1827" s="111" t="s">
        <v>3287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3325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3326</v>
      </c>
      <c r="B1833" s="111" t="s">
        <v>3289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3327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3295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3328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3329</v>
      </c>
      <c r="B1896" s="111" t="s">
        <v>3287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3330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3331</v>
      </c>
      <c r="B1899" s="111" t="s">
        <v>3287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3332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2019-10-01T02:53:24Z</dcterms:modified>
</cp:coreProperties>
</file>